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Box\保健福祉総務課\F_統計\F_1_23_人口動態統計月報年計の概況（概数）（確定数）\R7_人口動態統計月報年計の概況（概数）（確定数）\01_令和6年_年報概数・確定数の公表\02_確定数\05_県版の公表\★人口訂正にともなう修正\R4\"/>
    </mc:Choice>
  </mc:AlternateContent>
  <xr:revisionPtr revIDLastSave="0" documentId="13_ncr:1_{1CC67409-D49B-4856-BF8D-CA8DE44718CB}" xr6:coauthVersionLast="47" xr6:coauthVersionMax="47" xr10:uidLastSave="{00000000-0000-0000-0000-000000000000}"/>
  <bookViews>
    <workbookView xWindow="-108" yWindow="-108" windowWidth="23256" windowHeight="13896" tabRatio="782" activeTab="6" xr2:uid="{00000000-000D-0000-FFFF-FFFF00000000}"/>
  </bookViews>
  <sheets>
    <sheet name="概況　P.3" sheetId="9" r:id="rId1"/>
    <sheet name="概要　P.7" sheetId="10" r:id="rId2"/>
    <sheet name="概要P.10" sheetId="11" r:id="rId3"/>
    <sheet name="５表" sheetId="12" r:id="rId4"/>
    <sheet name="７表" sheetId="13" r:id="rId5"/>
    <sheet name="11表" sheetId="8" r:id="rId6"/>
    <sheet name="12表" sheetId="7" r:id="rId7"/>
    <sheet name="13表" sheetId="6" r:id="rId8"/>
    <sheet name="14表" sheetId="1" r:id="rId9"/>
    <sheet name="15表" sheetId="2" r:id="rId10"/>
    <sheet name="17表" sheetId="3" r:id="rId11"/>
    <sheet name="19表" sheetId="4" r:id="rId12"/>
    <sheet name="20表" sheetId="5" r:id="rId13"/>
  </sheets>
  <definedNames>
    <definedName name="_xlnm.Print_Area" localSheetId="1">'概要　P.7'!$A$1:$T$44</definedName>
    <definedName name="_xlnm.Print_Area" localSheetId="2">概要P.10!$A$1:$S$39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76" i="2" l="1"/>
  <c r="AM74" i="2"/>
  <c r="AM72" i="2"/>
  <c r="AM59" i="2"/>
  <c r="AM54" i="2"/>
  <c r="AM40" i="2"/>
  <c r="AM30" i="2"/>
  <c r="AM18" i="2"/>
  <c r="AM10" i="2"/>
  <c r="S76" i="2"/>
  <c r="S74" i="2"/>
  <c r="S59" i="2"/>
  <c r="AY77" i="7"/>
  <c r="AV77" i="7"/>
  <c r="AS77" i="7"/>
  <c r="AP77" i="7"/>
  <c r="AP76" i="7" s="1"/>
  <c r="AL77" i="7"/>
  <c r="AI77" i="7"/>
  <c r="AF77" i="7"/>
  <c r="AO77" i="7" s="1"/>
  <c r="AO76" i="7" s="1"/>
  <c r="BC76" i="7"/>
  <c r="BB76" i="7"/>
  <c r="BA76" i="7"/>
  <c r="AZ76" i="7"/>
  <c r="AY76" i="7" s="1"/>
  <c r="AX76" i="7"/>
  <c r="AW76" i="7"/>
  <c r="AV76" i="7"/>
  <c r="AU76" i="7"/>
  <c r="AT76" i="7"/>
  <c r="AS76" i="7"/>
  <c r="AR76" i="7"/>
  <c r="AQ76" i="7"/>
  <c r="AN76" i="7"/>
  <c r="AL76" i="7" s="1"/>
  <c r="AM76" i="7"/>
  <c r="AK76" i="7"/>
  <c r="AJ76" i="7"/>
  <c r="AI76" i="7" s="1"/>
  <c r="AH76" i="7"/>
  <c r="AG76" i="7"/>
  <c r="AF76" i="7"/>
  <c r="AY75" i="7"/>
  <c r="AV75" i="7"/>
  <c r="AS75" i="7"/>
  <c r="AP75" i="7"/>
  <c r="AP74" i="7" s="1"/>
  <c r="AL75" i="7"/>
  <c r="AI75" i="7"/>
  <c r="AF75" i="7"/>
  <c r="AO75" i="7" s="1"/>
  <c r="AO74" i="7" s="1"/>
  <c r="BC74" i="7"/>
  <c r="BB74" i="7"/>
  <c r="BA74" i="7"/>
  <c r="AZ74" i="7"/>
  <c r="AY74" i="7" s="1"/>
  <c r="AX74" i="7"/>
  <c r="AW74" i="7"/>
  <c r="AV74" i="7"/>
  <c r="AU74" i="7"/>
  <c r="AT74" i="7"/>
  <c r="AS74" i="7"/>
  <c r="AR74" i="7"/>
  <c r="AQ74" i="7"/>
  <c r="AN74" i="7"/>
  <c r="AL74" i="7" s="1"/>
  <c r="AM74" i="7"/>
  <c r="AK74" i="7"/>
  <c r="AJ74" i="7"/>
  <c r="AI74" i="7" s="1"/>
  <c r="AH74" i="7"/>
  <c r="AG74" i="7"/>
  <c r="AF74" i="7"/>
  <c r="AY73" i="7"/>
  <c r="AV73" i="7"/>
  <c r="AS73" i="7"/>
  <c r="AP73" i="7"/>
  <c r="AP72" i="7" s="1"/>
  <c r="AL73" i="7"/>
  <c r="AI73" i="7"/>
  <c r="AF73" i="7"/>
  <c r="AO73" i="7" s="1"/>
  <c r="AO72" i="7" s="1"/>
  <c r="BC72" i="7"/>
  <c r="BB72" i="7"/>
  <c r="BA72" i="7"/>
  <c r="AZ72" i="7"/>
  <c r="AY72" i="7" s="1"/>
  <c r="AX72" i="7"/>
  <c r="AW72" i="7"/>
  <c r="AV72" i="7"/>
  <c r="AU72" i="7"/>
  <c r="AT72" i="7"/>
  <c r="AS72" i="7"/>
  <c r="AR72" i="7"/>
  <c r="AQ72" i="7"/>
  <c r="AN72" i="7"/>
  <c r="AL72" i="7" s="1"/>
  <c r="AM72" i="7"/>
  <c r="AK72" i="7"/>
  <c r="AJ72" i="7"/>
  <c r="AI72" i="7" s="1"/>
  <c r="AH72" i="7"/>
  <c r="AG72" i="7"/>
  <c r="AF72" i="7"/>
  <c r="AY71" i="7"/>
  <c r="AV71" i="7"/>
  <c r="AS71" i="7"/>
  <c r="AP71" i="7"/>
  <c r="AL71" i="7"/>
  <c r="AI71" i="7"/>
  <c r="AF71" i="7"/>
  <c r="AO71" i="7" s="1"/>
  <c r="AY70" i="7"/>
  <c r="AV70" i="7"/>
  <c r="AS70" i="7"/>
  <c r="AP70" i="7"/>
  <c r="AL70" i="7"/>
  <c r="AI70" i="7"/>
  <c r="AF70" i="7"/>
  <c r="AO70" i="7" s="1"/>
  <c r="AY69" i="7"/>
  <c r="AV69" i="7"/>
  <c r="AS69" i="7"/>
  <c r="AP69" i="7"/>
  <c r="AL69" i="7"/>
  <c r="AI69" i="7"/>
  <c r="AF69" i="7"/>
  <c r="AO69" i="7" s="1"/>
  <c r="AY68" i="7"/>
  <c r="AV68" i="7"/>
  <c r="AS68" i="7"/>
  <c r="AP68" i="7"/>
  <c r="AL68" i="7"/>
  <c r="AI68" i="7"/>
  <c r="AF68" i="7"/>
  <c r="AO68" i="7" s="1"/>
  <c r="AY67" i="7"/>
  <c r="AV67" i="7"/>
  <c r="AS67" i="7"/>
  <c r="AP67" i="7"/>
  <c r="AL67" i="7"/>
  <c r="AI67" i="7"/>
  <c r="AF67" i="7"/>
  <c r="AO67" i="7" s="1"/>
  <c r="AY66" i="7"/>
  <c r="AV66" i="7"/>
  <c r="AS66" i="7"/>
  <c r="AP66" i="7"/>
  <c r="AL66" i="7"/>
  <c r="AI66" i="7"/>
  <c r="AF66" i="7"/>
  <c r="AO66" i="7" s="1"/>
  <c r="AY65" i="7"/>
  <c r="AV65" i="7"/>
  <c r="AS65" i="7"/>
  <c r="AP65" i="7"/>
  <c r="AL65" i="7"/>
  <c r="AI65" i="7"/>
  <c r="AF65" i="7"/>
  <c r="AO65" i="7" s="1"/>
  <c r="AY64" i="7"/>
  <c r="AV64" i="7"/>
  <c r="AS64" i="7"/>
  <c r="AP64" i="7"/>
  <c r="AL64" i="7"/>
  <c r="AI64" i="7"/>
  <c r="AF64" i="7"/>
  <c r="AO64" i="7" s="1"/>
  <c r="AY63" i="7"/>
  <c r="AV63" i="7"/>
  <c r="AS63" i="7"/>
  <c r="AP63" i="7"/>
  <c r="AL63" i="7"/>
  <c r="AI63" i="7"/>
  <c r="AF63" i="7"/>
  <c r="AO63" i="7" s="1"/>
  <c r="AY62" i="7"/>
  <c r="AV62" i="7"/>
  <c r="AS62" i="7"/>
  <c r="AP62" i="7"/>
  <c r="AL62" i="7"/>
  <c r="AI62" i="7"/>
  <c r="AF62" i="7"/>
  <c r="AO62" i="7" s="1"/>
  <c r="AY61" i="7"/>
  <c r="AV61" i="7"/>
  <c r="AS61" i="7"/>
  <c r="AP61" i="7"/>
  <c r="AL61" i="7"/>
  <c r="AI61" i="7"/>
  <c r="AF61" i="7"/>
  <c r="AO61" i="7" s="1"/>
  <c r="AY60" i="7"/>
  <c r="AV60" i="7"/>
  <c r="AS60" i="7"/>
  <c r="AP60" i="7"/>
  <c r="AP59" i="7" s="1"/>
  <c r="AL60" i="7"/>
  <c r="AI60" i="7"/>
  <c r="AF60" i="7"/>
  <c r="AO60" i="7" s="1"/>
  <c r="BC59" i="7"/>
  <c r="BB59" i="7"/>
  <c r="BA59" i="7"/>
  <c r="AZ59" i="7"/>
  <c r="AY59" i="7" s="1"/>
  <c r="AX59" i="7"/>
  <c r="AW59" i="7"/>
  <c r="AV59" i="7"/>
  <c r="AU59" i="7"/>
  <c r="AT59" i="7"/>
  <c r="AS59" i="7"/>
  <c r="AR59" i="7"/>
  <c r="AQ59" i="7"/>
  <c r="AN59" i="7"/>
  <c r="AM59" i="7"/>
  <c r="AL59" i="7" s="1"/>
  <c r="AK59" i="7"/>
  <c r="AJ59" i="7"/>
  <c r="AI59" i="7" s="1"/>
  <c r="AH59" i="7"/>
  <c r="AG59" i="7"/>
  <c r="AF59" i="7"/>
  <c r="AY58" i="7"/>
  <c r="AV58" i="7"/>
  <c r="AS58" i="7"/>
  <c r="AP58" i="7"/>
  <c r="AL58" i="7"/>
  <c r="AI58" i="7"/>
  <c r="AF58" i="7"/>
  <c r="AO58" i="7" s="1"/>
  <c r="AY57" i="7"/>
  <c r="AV57" i="7"/>
  <c r="AS57" i="7"/>
  <c r="AP57" i="7"/>
  <c r="AL57" i="7"/>
  <c r="AI57" i="7"/>
  <c r="AF57" i="7"/>
  <c r="AO57" i="7" s="1"/>
  <c r="AY56" i="7"/>
  <c r="AV56" i="7"/>
  <c r="AS56" i="7"/>
  <c r="AP56" i="7"/>
  <c r="AL56" i="7"/>
  <c r="AI56" i="7"/>
  <c r="AF56" i="7"/>
  <c r="AO56" i="7" s="1"/>
  <c r="AY55" i="7"/>
  <c r="AV55" i="7"/>
  <c r="AS55" i="7"/>
  <c r="AP55" i="7"/>
  <c r="AP54" i="7" s="1"/>
  <c r="AL55" i="7"/>
  <c r="AL54" i="7" s="1"/>
  <c r="AI55" i="7"/>
  <c r="AI54" i="7" s="1"/>
  <c r="AF55" i="7"/>
  <c r="AO55" i="7" s="1"/>
  <c r="BC54" i="7"/>
  <c r="BB54" i="7"/>
  <c r="BA54" i="7"/>
  <c r="AZ54" i="7"/>
  <c r="AY54" i="7"/>
  <c r="AX54" i="7"/>
  <c r="AW54" i="7"/>
  <c r="AV54" i="7"/>
  <c r="AU54" i="7"/>
  <c r="AT54" i="7"/>
  <c r="AS54" i="7"/>
  <c r="AR54" i="7"/>
  <c r="AQ54" i="7"/>
  <c r="AN54" i="7"/>
  <c r="AM54" i="7"/>
  <c r="AK54" i="7"/>
  <c r="AJ54" i="7"/>
  <c r="AH54" i="7"/>
  <c r="AG54" i="7"/>
  <c r="AF54" i="7"/>
  <c r="AY53" i="7"/>
  <c r="AV53" i="7"/>
  <c r="AS53" i="7"/>
  <c r="AP53" i="7"/>
  <c r="AL53" i="7"/>
  <c r="AI53" i="7"/>
  <c r="AF53" i="7"/>
  <c r="AO53" i="7" s="1"/>
  <c r="AY52" i="7"/>
  <c r="AV52" i="7"/>
  <c r="AS52" i="7"/>
  <c r="AP52" i="7"/>
  <c r="AL52" i="7"/>
  <c r="AI52" i="7"/>
  <c r="AF52" i="7"/>
  <c r="AO52" i="7" s="1"/>
  <c r="AY51" i="7"/>
  <c r="AV51" i="7"/>
  <c r="AS51" i="7"/>
  <c r="AP51" i="7"/>
  <c r="AL51" i="7"/>
  <c r="AI51" i="7"/>
  <c r="AF51" i="7"/>
  <c r="AO51" i="7" s="1"/>
  <c r="AY50" i="7"/>
  <c r="AV50" i="7"/>
  <c r="AS50" i="7"/>
  <c r="AP50" i="7"/>
  <c r="AL50" i="7"/>
  <c r="AI50" i="7"/>
  <c r="AF50" i="7"/>
  <c r="AO50" i="7" s="1"/>
  <c r="AY49" i="7"/>
  <c r="AV49" i="7"/>
  <c r="AS49" i="7"/>
  <c r="AP49" i="7"/>
  <c r="AL49" i="7"/>
  <c r="AI49" i="7"/>
  <c r="AF49" i="7"/>
  <c r="AO49" i="7" s="1"/>
  <c r="AY48" i="7"/>
  <c r="AV48" i="7"/>
  <c r="AS48" i="7"/>
  <c r="AP48" i="7"/>
  <c r="AL48" i="7"/>
  <c r="AI48" i="7"/>
  <c r="AF48" i="7"/>
  <c r="AO48" i="7" s="1"/>
  <c r="AY47" i="7"/>
  <c r="AV47" i="7"/>
  <c r="AS47" i="7"/>
  <c r="AP47" i="7"/>
  <c r="AL47" i="7"/>
  <c r="AI47" i="7"/>
  <c r="AF47" i="7"/>
  <c r="AO47" i="7" s="1"/>
  <c r="AY46" i="7"/>
  <c r="AV46" i="7"/>
  <c r="AS46" i="7"/>
  <c r="AP46" i="7"/>
  <c r="AL46" i="7"/>
  <c r="AI46" i="7"/>
  <c r="AF46" i="7"/>
  <c r="AO46" i="7" s="1"/>
  <c r="AY45" i="7"/>
  <c r="AV45" i="7"/>
  <c r="AS45" i="7"/>
  <c r="AP45" i="7"/>
  <c r="AL45" i="7"/>
  <c r="AI45" i="7"/>
  <c r="AF45" i="7"/>
  <c r="AO45" i="7" s="1"/>
  <c r="AY44" i="7"/>
  <c r="AV44" i="7"/>
  <c r="AS44" i="7"/>
  <c r="AP44" i="7"/>
  <c r="AL44" i="7"/>
  <c r="AI44" i="7"/>
  <c r="AF44" i="7"/>
  <c r="AO44" i="7" s="1"/>
  <c r="AY43" i="7"/>
  <c r="AV43" i="7"/>
  <c r="AS43" i="7"/>
  <c r="AP43" i="7"/>
  <c r="AL43" i="7"/>
  <c r="AI43" i="7"/>
  <c r="AF43" i="7"/>
  <c r="AO43" i="7" s="1"/>
  <c r="AY42" i="7"/>
  <c r="AV42" i="7"/>
  <c r="AS42" i="7"/>
  <c r="AP42" i="7"/>
  <c r="AL42" i="7"/>
  <c r="AI42" i="7"/>
  <c r="AF42" i="7"/>
  <c r="AO42" i="7" s="1"/>
  <c r="AY41" i="7"/>
  <c r="AV41" i="7"/>
  <c r="AS41" i="7"/>
  <c r="AP41" i="7"/>
  <c r="AP40" i="7" s="1"/>
  <c r="AL41" i="7"/>
  <c r="AL40" i="7" s="1"/>
  <c r="AI41" i="7"/>
  <c r="AF41" i="7"/>
  <c r="AO41" i="7" s="1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N40" i="7"/>
  <c r="AM40" i="7"/>
  <c r="AK40" i="7"/>
  <c r="AJ40" i="7"/>
  <c r="AI40" i="7" s="1"/>
  <c r="AH40" i="7"/>
  <c r="AG40" i="7"/>
  <c r="AF40" i="7"/>
  <c r="AO40" i="7" s="1"/>
  <c r="AY39" i="7"/>
  <c r="AV39" i="7"/>
  <c r="AS39" i="7"/>
  <c r="AP39" i="7"/>
  <c r="AL39" i="7"/>
  <c r="AI39" i="7"/>
  <c r="AF39" i="7"/>
  <c r="AO39" i="7" s="1"/>
  <c r="AY38" i="7"/>
  <c r="AV38" i="7"/>
  <c r="AS38" i="7"/>
  <c r="AP38" i="7"/>
  <c r="AL38" i="7"/>
  <c r="AI38" i="7"/>
  <c r="AF38" i="7"/>
  <c r="AO38" i="7" s="1"/>
  <c r="AY37" i="7"/>
  <c r="AV37" i="7"/>
  <c r="AS37" i="7"/>
  <c r="AP37" i="7"/>
  <c r="AL37" i="7"/>
  <c r="AI37" i="7"/>
  <c r="AF37" i="7"/>
  <c r="AO37" i="7" s="1"/>
  <c r="AY36" i="7"/>
  <c r="AV36" i="7"/>
  <c r="AS36" i="7"/>
  <c r="AP36" i="7"/>
  <c r="AL36" i="7"/>
  <c r="AI36" i="7"/>
  <c r="AF36" i="7"/>
  <c r="AO36" i="7" s="1"/>
  <c r="AY35" i="7"/>
  <c r="AV35" i="7"/>
  <c r="AS35" i="7"/>
  <c r="AP35" i="7"/>
  <c r="AL35" i="7"/>
  <c r="AI35" i="7"/>
  <c r="AF35" i="7"/>
  <c r="AO35" i="7" s="1"/>
  <c r="AY34" i="7"/>
  <c r="AV34" i="7"/>
  <c r="AS34" i="7"/>
  <c r="AP34" i="7"/>
  <c r="AL34" i="7"/>
  <c r="AI34" i="7"/>
  <c r="AF34" i="7"/>
  <c r="AO34" i="7" s="1"/>
  <c r="AY33" i="7"/>
  <c r="AV33" i="7"/>
  <c r="AS33" i="7"/>
  <c r="AP33" i="7"/>
  <c r="AL33" i="7"/>
  <c r="AI33" i="7"/>
  <c r="AF33" i="7"/>
  <c r="AO33" i="7" s="1"/>
  <c r="AY32" i="7"/>
  <c r="AV32" i="7"/>
  <c r="AS32" i="7"/>
  <c r="AP32" i="7"/>
  <c r="AL32" i="7"/>
  <c r="AI32" i="7"/>
  <c r="AF32" i="7"/>
  <c r="AO32" i="7" s="1"/>
  <c r="AY31" i="7"/>
  <c r="AV31" i="7"/>
  <c r="AS31" i="7"/>
  <c r="AP31" i="7"/>
  <c r="AP30" i="7" s="1"/>
  <c r="AL31" i="7"/>
  <c r="AL30" i="7" s="1"/>
  <c r="AI31" i="7"/>
  <c r="AF31" i="7"/>
  <c r="AO31" i="7" s="1"/>
  <c r="BC30" i="7"/>
  <c r="BB30" i="7"/>
  <c r="BA30" i="7"/>
  <c r="AZ30" i="7"/>
  <c r="AY30" i="7"/>
  <c r="AX30" i="7"/>
  <c r="AW30" i="7"/>
  <c r="AV30" i="7"/>
  <c r="AU30" i="7"/>
  <c r="AT30" i="7"/>
  <c r="AS30" i="7"/>
  <c r="AR30" i="7"/>
  <c r="AQ30" i="7"/>
  <c r="AN30" i="7"/>
  <c r="AM30" i="7"/>
  <c r="AK30" i="7"/>
  <c r="AJ30" i="7"/>
  <c r="AI30" i="7" s="1"/>
  <c r="AH30" i="7"/>
  <c r="AG30" i="7"/>
  <c r="AF30" i="7"/>
  <c r="AY29" i="7"/>
  <c r="AV29" i="7"/>
  <c r="AS29" i="7"/>
  <c r="AP29" i="7"/>
  <c r="AL29" i="7"/>
  <c r="AI29" i="7"/>
  <c r="AF29" i="7"/>
  <c r="AO29" i="7" s="1"/>
  <c r="AY28" i="7"/>
  <c r="AV28" i="7"/>
  <c r="AS28" i="7"/>
  <c r="AP28" i="7"/>
  <c r="AL28" i="7"/>
  <c r="AI28" i="7"/>
  <c r="AF28" i="7"/>
  <c r="AO28" i="7" s="1"/>
  <c r="AY27" i="7"/>
  <c r="AV27" i="7"/>
  <c r="AS27" i="7"/>
  <c r="AP27" i="7"/>
  <c r="AL27" i="7"/>
  <c r="AI27" i="7"/>
  <c r="AF27" i="7"/>
  <c r="AO27" i="7" s="1"/>
  <c r="AY26" i="7"/>
  <c r="AV26" i="7"/>
  <c r="AS26" i="7"/>
  <c r="AP26" i="7"/>
  <c r="AL26" i="7"/>
  <c r="AI26" i="7"/>
  <c r="AF26" i="7"/>
  <c r="AO26" i="7" s="1"/>
  <c r="AY25" i="7"/>
  <c r="AV25" i="7"/>
  <c r="AS25" i="7"/>
  <c r="AP25" i="7"/>
  <c r="AL25" i="7"/>
  <c r="AI25" i="7"/>
  <c r="AF25" i="7"/>
  <c r="AO25" i="7" s="1"/>
  <c r="AY24" i="7"/>
  <c r="AV24" i="7"/>
  <c r="AS24" i="7"/>
  <c r="AP24" i="7"/>
  <c r="AL24" i="7"/>
  <c r="AI24" i="7"/>
  <c r="AF24" i="7"/>
  <c r="AO24" i="7" s="1"/>
  <c r="AY23" i="7"/>
  <c r="AV23" i="7"/>
  <c r="AS23" i="7"/>
  <c r="AP23" i="7"/>
  <c r="AL23" i="7"/>
  <c r="AI23" i="7"/>
  <c r="AF23" i="7"/>
  <c r="AO23" i="7" s="1"/>
  <c r="AY22" i="7"/>
  <c r="AV22" i="7"/>
  <c r="AS22" i="7"/>
  <c r="AP22" i="7"/>
  <c r="AL22" i="7"/>
  <c r="AI22" i="7"/>
  <c r="AF22" i="7"/>
  <c r="AO22" i="7" s="1"/>
  <c r="AY21" i="7"/>
  <c r="AV21" i="7"/>
  <c r="AS21" i="7"/>
  <c r="AP21" i="7"/>
  <c r="AL21" i="7"/>
  <c r="AI21" i="7"/>
  <c r="AF21" i="7"/>
  <c r="AO21" i="7" s="1"/>
  <c r="AY20" i="7"/>
  <c r="AV20" i="7"/>
  <c r="AS20" i="7"/>
  <c r="AP20" i="7"/>
  <c r="AL20" i="7"/>
  <c r="AI20" i="7"/>
  <c r="AF20" i="7"/>
  <c r="AO20" i="7" s="1"/>
  <c r="AY19" i="7"/>
  <c r="AV19" i="7"/>
  <c r="AS19" i="7"/>
  <c r="AP19" i="7"/>
  <c r="AP18" i="7" s="1"/>
  <c r="AL19" i="7"/>
  <c r="AL18" i="7" s="1"/>
  <c r="AI19" i="7"/>
  <c r="AF19" i="7"/>
  <c r="AO19" i="7" s="1"/>
  <c r="BC18" i="7"/>
  <c r="BB18" i="7"/>
  <c r="BA18" i="7"/>
  <c r="AZ18" i="7"/>
  <c r="AY18" i="7"/>
  <c r="AX18" i="7"/>
  <c r="AW18" i="7"/>
  <c r="AV18" i="7"/>
  <c r="AV9" i="7" s="1"/>
  <c r="AU18" i="7"/>
  <c r="AT18" i="7"/>
  <c r="AS18" i="7"/>
  <c r="AR18" i="7"/>
  <c r="AQ18" i="7"/>
  <c r="AN18" i="7"/>
  <c r="AN9" i="7" s="1"/>
  <c r="AM18" i="7"/>
  <c r="AK18" i="7"/>
  <c r="AJ18" i="7"/>
  <c r="AI18" i="7" s="1"/>
  <c r="AH18" i="7"/>
  <c r="AG18" i="7"/>
  <c r="AF18" i="7"/>
  <c r="AO18" i="7" s="1"/>
  <c r="AY17" i="7"/>
  <c r="AV17" i="7"/>
  <c r="AS17" i="7"/>
  <c r="AP17" i="7"/>
  <c r="AL17" i="7"/>
  <c r="AI17" i="7"/>
  <c r="AF17" i="7"/>
  <c r="AO17" i="7" s="1"/>
  <c r="AY16" i="7"/>
  <c r="AV16" i="7"/>
  <c r="AS16" i="7"/>
  <c r="AO16" i="7"/>
  <c r="AL16" i="7"/>
  <c r="AI16" i="7"/>
  <c r="AF16" i="7"/>
  <c r="AY15" i="7"/>
  <c r="AV15" i="7"/>
  <c r="AS15" i="7"/>
  <c r="AP15" i="7"/>
  <c r="AO15" i="7"/>
  <c r="AL15" i="7"/>
  <c r="AI15" i="7"/>
  <c r="AF15" i="7"/>
  <c r="AY14" i="7"/>
  <c r="AV14" i="7"/>
  <c r="AS14" i="7"/>
  <c r="AP14" i="7"/>
  <c r="AO14" i="7"/>
  <c r="AL14" i="7"/>
  <c r="AI14" i="7"/>
  <c r="AF14" i="7"/>
  <c r="AY13" i="7"/>
  <c r="AV13" i="7"/>
  <c r="AS13" i="7"/>
  <c r="AP13" i="7"/>
  <c r="AO13" i="7"/>
  <c r="AL13" i="7"/>
  <c r="AI13" i="7"/>
  <c r="AF13" i="7"/>
  <c r="AY12" i="7"/>
  <c r="AV12" i="7"/>
  <c r="AS12" i="7"/>
  <c r="AP12" i="7"/>
  <c r="AO12" i="7"/>
  <c r="AL12" i="7"/>
  <c r="AI12" i="7"/>
  <c r="AF12" i="7"/>
  <c r="AY11" i="7"/>
  <c r="AY10" i="7" s="1"/>
  <c r="AY9" i="7" s="1"/>
  <c r="AV11" i="7"/>
  <c r="AS11" i="7"/>
  <c r="AP11" i="7"/>
  <c r="AO11" i="7"/>
  <c r="AL11" i="7"/>
  <c r="AI11" i="7"/>
  <c r="AF11" i="7"/>
  <c r="BC10" i="7"/>
  <c r="BC9" i="7" s="1"/>
  <c r="BB10" i="7"/>
  <c r="BA10" i="7"/>
  <c r="AZ10" i="7"/>
  <c r="AX10" i="7"/>
  <c r="AW10" i="7"/>
  <c r="AV10" i="7"/>
  <c r="AU10" i="7"/>
  <c r="AU9" i="7" s="1"/>
  <c r="AT10" i="7"/>
  <c r="AS10" i="7"/>
  <c r="AR10" i="7"/>
  <c r="AQ10" i="7"/>
  <c r="AP10" i="7"/>
  <c r="AN10" i="7"/>
  <c r="AM10" i="7"/>
  <c r="AL10" i="7"/>
  <c r="AK10" i="7"/>
  <c r="AJ10" i="7"/>
  <c r="AI10" i="7"/>
  <c r="AH10" i="7"/>
  <c r="AG10" i="7"/>
  <c r="BB9" i="7"/>
  <c r="BA9" i="7"/>
  <c r="AZ9" i="7"/>
  <c r="AX9" i="7"/>
  <c r="AW9" i="7"/>
  <c r="AT9" i="7"/>
  <c r="AS9" i="7"/>
  <c r="AR9" i="7"/>
  <c r="AQ9" i="7"/>
  <c r="AM9" i="7"/>
  <c r="AK9" i="7"/>
  <c r="AJ9" i="7"/>
  <c r="AI9" i="7"/>
  <c r="AH9" i="7"/>
  <c r="AG9" i="7"/>
  <c r="V77" i="7"/>
  <c r="S77" i="7"/>
  <c r="P77" i="7"/>
  <c r="M77" i="7"/>
  <c r="I77" i="7"/>
  <c r="F77" i="7"/>
  <c r="C77" i="7"/>
  <c r="L77" i="7" s="1"/>
  <c r="L76" i="7" s="1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K76" i="7"/>
  <c r="I76" i="7" s="1"/>
  <c r="J76" i="7"/>
  <c r="H76" i="7"/>
  <c r="G76" i="7"/>
  <c r="F76" i="7"/>
  <c r="E76" i="7"/>
  <c r="D76" i="7"/>
  <c r="C76" i="7"/>
  <c r="V75" i="7"/>
  <c r="S75" i="7"/>
  <c r="P75" i="7"/>
  <c r="M75" i="7"/>
  <c r="I75" i="7"/>
  <c r="F75" i="7"/>
  <c r="C75" i="7"/>
  <c r="L75" i="7" s="1"/>
  <c r="L74" i="7" s="1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K74" i="7"/>
  <c r="I74" i="7" s="1"/>
  <c r="J74" i="7"/>
  <c r="H74" i="7"/>
  <c r="G74" i="7"/>
  <c r="F74" i="7"/>
  <c r="E74" i="7"/>
  <c r="D74" i="7"/>
  <c r="C74" i="7"/>
  <c r="V73" i="7"/>
  <c r="S73" i="7"/>
  <c r="P73" i="7"/>
  <c r="M73" i="7"/>
  <c r="I73" i="7"/>
  <c r="F73" i="7"/>
  <c r="C73" i="7"/>
  <c r="L73" i="7" s="1"/>
  <c r="L72" i="7" s="1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K72" i="7"/>
  <c r="I72" i="7" s="1"/>
  <c r="J72" i="7"/>
  <c r="H72" i="7"/>
  <c r="G72" i="7"/>
  <c r="F72" i="7"/>
  <c r="E72" i="7"/>
  <c r="D72" i="7"/>
  <c r="C72" i="7"/>
  <c r="V71" i="7"/>
  <c r="S71" i="7"/>
  <c r="P71" i="7"/>
  <c r="M71" i="7"/>
  <c r="I71" i="7"/>
  <c r="F71" i="7"/>
  <c r="C71" i="7"/>
  <c r="L71" i="7" s="1"/>
  <c r="V70" i="7"/>
  <c r="S70" i="7"/>
  <c r="P70" i="7"/>
  <c r="M70" i="7"/>
  <c r="I70" i="7"/>
  <c r="F70" i="7"/>
  <c r="C70" i="7"/>
  <c r="L70" i="7" s="1"/>
  <c r="V69" i="7"/>
  <c r="S69" i="7"/>
  <c r="P69" i="7"/>
  <c r="M69" i="7"/>
  <c r="I69" i="7"/>
  <c r="F69" i="7"/>
  <c r="C69" i="7"/>
  <c r="L69" i="7" s="1"/>
  <c r="V68" i="7"/>
  <c r="S68" i="7"/>
  <c r="P68" i="7"/>
  <c r="M68" i="7"/>
  <c r="I68" i="7"/>
  <c r="F68" i="7"/>
  <c r="C68" i="7"/>
  <c r="L68" i="7" s="1"/>
  <c r="V67" i="7"/>
  <c r="S67" i="7"/>
  <c r="P67" i="7"/>
  <c r="M67" i="7"/>
  <c r="I67" i="7"/>
  <c r="F67" i="7"/>
  <c r="C67" i="7"/>
  <c r="L67" i="7" s="1"/>
  <c r="V66" i="7"/>
  <c r="S66" i="7"/>
  <c r="P66" i="7"/>
  <c r="M66" i="7"/>
  <c r="I66" i="7"/>
  <c r="F66" i="7"/>
  <c r="C66" i="7"/>
  <c r="L66" i="7" s="1"/>
  <c r="V65" i="7"/>
  <c r="S65" i="7"/>
  <c r="P65" i="7"/>
  <c r="M65" i="7"/>
  <c r="I65" i="7"/>
  <c r="F65" i="7"/>
  <c r="C65" i="7"/>
  <c r="L65" i="7" s="1"/>
  <c r="V64" i="7"/>
  <c r="S64" i="7"/>
  <c r="P64" i="7"/>
  <c r="M64" i="7"/>
  <c r="I64" i="7"/>
  <c r="F64" i="7"/>
  <c r="C64" i="7"/>
  <c r="L64" i="7" s="1"/>
  <c r="V63" i="7"/>
  <c r="S63" i="7"/>
  <c r="P63" i="7"/>
  <c r="M63" i="7"/>
  <c r="I63" i="7"/>
  <c r="F63" i="7"/>
  <c r="C63" i="7"/>
  <c r="L63" i="7" s="1"/>
  <c r="V62" i="7"/>
  <c r="S62" i="7"/>
  <c r="P62" i="7"/>
  <c r="M62" i="7"/>
  <c r="I62" i="7"/>
  <c r="F62" i="7"/>
  <c r="C62" i="7"/>
  <c r="L62" i="7" s="1"/>
  <c r="V61" i="7"/>
  <c r="S61" i="7"/>
  <c r="P61" i="7"/>
  <c r="M61" i="7"/>
  <c r="I61" i="7"/>
  <c r="F61" i="7"/>
  <c r="C61" i="7"/>
  <c r="L61" i="7" s="1"/>
  <c r="V60" i="7"/>
  <c r="S60" i="7"/>
  <c r="P60" i="7"/>
  <c r="M60" i="7"/>
  <c r="I60" i="7"/>
  <c r="F60" i="7"/>
  <c r="C60" i="7"/>
  <c r="L60" i="7" s="1"/>
  <c r="Z59" i="7"/>
  <c r="Y59" i="7"/>
  <c r="X59" i="7"/>
  <c r="W59" i="7"/>
  <c r="V59" i="7" s="1"/>
  <c r="U59" i="7"/>
  <c r="T59" i="7"/>
  <c r="S59" i="7"/>
  <c r="R59" i="7"/>
  <c r="Q59" i="7"/>
  <c r="P59" i="7"/>
  <c r="O59" i="7"/>
  <c r="N59" i="7"/>
  <c r="M59" i="7"/>
  <c r="K59" i="7"/>
  <c r="I59" i="7" s="1"/>
  <c r="J59" i="7"/>
  <c r="H59" i="7"/>
  <c r="F59" i="7" s="1"/>
  <c r="G59" i="7"/>
  <c r="E59" i="7"/>
  <c r="D59" i="7"/>
  <c r="C59" i="7"/>
  <c r="V58" i="7"/>
  <c r="S58" i="7"/>
  <c r="P58" i="7"/>
  <c r="M58" i="7"/>
  <c r="I58" i="7"/>
  <c r="F58" i="7"/>
  <c r="C58" i="7"/>
  <c r="L58" i="7" s="1"/>
  <c r="V57" i="7"/>
  <c r="S57" i="7"/>
  <c r="P57" i="7"/>
  <c r="M57" i="7"/>
  <c r="I57" i="7"/>
  <c r="F57" i="7"/>
  <c r="C57" i="7"/>
  <c r="L57" i="7" s="1"/>
  <c r="V56" i="7"/>
  <c r="S56" i="7"/>
  <c r="P56" i="7"/>
  <c r="M56" i="7"/>
  <c r="I56" i="7"/>
  <c r="F56" i="7"/>
  <c r="C56" i="7"/>
  <c r="L56" i="7" s="1"/>
  <c r="V55" i="7"/>
  <c r="S55" i="7"/>
  <c r="P55" i="7"/>
  <c r="M55" i="7"/>
  <c r="I55" i="7"/>
  <c r="F55" i="7"/>
  <c r="C55" i="7"/>
  <c r="L55" i="7" s="1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K54" i="7"/>
  <c r="J54" i="7"/>
  <c r="I54" i="7"/>
  <c r="H54" i="7"/>
  <c r="G54" i="7"/>
  <c r="F54" i="7"/>
  <c r="E54" i="7"/>
  <c r="D54" i="7"/>
  <c r="C54" i="7"/>
  <c r="V53" i="7"/>
  <c r="S53" i="7"/>
  <c r="P53" i="7"/>
  <c r="M53" i="7"/>
  <c r="I53" i="7"/>
  <c r="F53" i="7"/>
  <c r="C53" i="7"/>
  <c r="L53" i="7" s="1"/>
  <c r="V52" i="7"/>
  <c r="S52" i="7"/>
  <c r="P52" i="7"/>
  <c r="M52" i="7"/>
  <c r="I52" i="7"/>
  <c r="F52" i="7"/>
  <c r="C52" i="7"/>
  <c r="L52" i="7" s="1"/>
  <c r="V51" i="7"/>
  <c r="S51" i="7"/>
  <c r="P51" i="7"/>
  <c r="M51" i="7"/>
  <c r="I51" i="7"/>
  <c r="F51" i="7"/>
  <c r="C51" i="7"/>
  <c r="L51" i="7" s="1"/>
  <c r="V50" i="7"/>
  <c r="S50" i="7"/>
  <c r="P50" i="7"/>
  <c r="M50" i="7"/>
  <c r="I50" i="7"/>
  <c r="F50" i="7"/>
  <c r="C50" i="7"/>
  <c r="L50" i="7" s="1"/>
  <c r="V49" i="7"/>
  <c r="S49" i="7"/>
  <c r="P49" i="7"/>
  <c r="M49" i="7"/>
  <c r="I49" i="7"/>
  <c r="F49" i="7"/>
  <c r="C49" i="7"/>
  <c r="L49" i="7" s="1"/>
  <c r="V48" i="7"/>
  <c r="S48" i="7"/>
  <c r="P48" i="7"/>
  <c r="M48" i="7"/>
  <c r="I48" i="7"/>
  <c r="F48" i="7"/>
  <c r="C48" i="7"/>
  <c r="L48" i="7" s="1"/>
  <c r="V47" i="7"/>
  <c r="S47" i="7"/>
  <c r="P47" i="7"/>
  <c r="M47" i="7"/>
  <c r="I47" i="7"/>
  <c r="F47" i="7"/>
  <c r="C47" i="7"/>
  <c r="L47" i="7" s="1"/>
  <c r="V46" i="7"/>
  <c r="S46" i="7"/>
  <c r="P46" i="7"/>
  <c r="M46" i="7"/>
  <c r="I46" i="7"/>
  <c r="F46" i="7"/>
  <c r="C46" i="7"/>
  <c r="L46" i="7" s="1"/>
  <c r="V45" i="7"/>
  <c r="S45" i="7"/>
  <c r="P45" i="7"/>
  <c r="M45" i="7"/>
  <c r="I45" i="7"/>
  <c r="F45" i="7"/>
  <c r="C45" i="7"/>
  <c r="L45" i="7" s="1"/>
  <c r="V44" i="7"/>
  <c r="S44" i="7"/>
  <c r="P44" i="7"/>
  <c r="M44" i="7"/>
  <c r="I44" i="7"/>
  <c r="F44" i="7"/>
  <c r="C44" i="7"/>
  <c r="L44" i="7" s="1"/>
  <c r="V43" i="7"/>
  <c r="S43" i="7"/>
  <c r="P43" i="7"/>
  <c r="M43" i="7"/>
  <c r="I43" i="7"/>
  <c r="F43" i="7"/>
  <c r="C43" i="7"/>
  <c r="L43" i="7" s="1"/>
  <c r="V42" i="7"/>
  <c r="S42" i="7"/>
  <c r="P42" i="7"/>
  <c r="M42" i="7"/>
  <c r="I42" i="7"/>
  <c r="F42" i="7"/>
  <c r="C42" i="7"/>
  <c r="L42" i="7" s="1"/>
  <c r="V41" i="7"/>
  <c r="V40" i="7" s="1"/>
  <c r="S41" i="7"/>
  <c r="P41" i="7"/>
  <c r="M41" i="7"/>
  <c r="I41" i="7"/>
  <c r="F41" i="7"/>
  <c r="C41" i="7"/>
  <c r="L41" i="7" s="1"/>
  <c r="Z40" i="7"/>
  <c r="Y40" i="7"/>
  <c r="X40" i="7"/>
  <c r="W40" i="7"/>
  <c r="U40" i="7"/>
  <c r="T40" i="7"/>
  <c r="S40" i="7"/>
  <c r="R40" i="7"/>
  <c r="Q40" i="7"/>
  <c r="P40" i="7"/>
  <c r="O40" i="7"/>
  <c r="N40" i="7"/>
  <c r="M40" i="7"/>
  <c r="K40" i="7"/>
  <c r="J40" i="7"/>
  <c r="I40" i="7"/>
  <c r="H40" i="7"/>
  <c r="G40" i="7"/>
  <c r="F40" i="7"/>
  <c r="E40" i="7"/>
  <c r="D40" i="7"/>
  <c r="C40" i="7"/>
  <c r="L40" i="7" s="1"/>
  <c r="V39" i="7"/>
  <c r="S39" i="7"/>
  <c r="P39" i="7"/>
  <c r="M39" i="7"/>
  <c r="I39" i="7"/>
  <c r="F39" i="7"/>
  <c r="C39" i="7"/>
  <c r="L39" i="7" s="1"/>
  <c r="V38" i="7"/>
  <c r="S38" i="7"/>
  <c r="P38" i="7"/>
  <c r="M38" i="7"/>
  <c r="I38" i="7"/>
  <c r="F38" i="7"/>
  <c r="C38" i="7"/>
  <c r="L38" i="7" s="1"/>
  <c r="V37" i="7"/>
  <c r="S37" i="7"/>
  <c r="P37" i="7"/>
  <c r="M37" i="7"/>
  <c r="I37" i="7"/>
  <c r="F37" i="7"/>
  <c r="C37" i="7"/>
  <c r="L37" i="7" s="1"/>
  <c r="V36" i="7"/>
  <c r="S36" i="7"/>
  <c r="P36" i="7"/>
  <c r="M36" i="7"/>
  <c r="I36" i="7"/>
  <c r="F36" i="7"/>
  <c r="C36" i="7"/>
  <c r="L36" i="7" s="1"/>
  <c r="V35" i="7"/>
  <c r="S35" i="7"/>
  <c r="P35" i="7"/>
  <c r="M35" i="7"/>
  <c r="I35" i="7"/>
  <c r="F35" i="7"/>
  <c r="C35" i="7"/>
  <c r="L35" i="7" s="1"/>
  <c r="V34" i="7"/>
  <c r="S34" i="7"/>
  <c r="P34" i="7"/>
  <c r="M34" i="7"/>
  <c r="I34" i="7"/>
  <c r="F34" i="7"/>
  <c r="C34" i="7"/>
  <c r="L34" i="7" s="1"/>
  <c r="V33" i="7"/>
  <c r="S33" i="7"/>
  <c r="P33" i="7"/>
  <c r="M33" i="7"/>
  <c r="I33" i="7"/>
  <c r="F33" i="7"/>
  <c r="C33" i="7"/>
  <c r="L33" i="7" s="1"/>
  <c r="V32" i="7"/>
  <c r="S32" i="7"/>
  <c r="P32" i="7"/>
  <c r="M32" i="7"/>
  <c r="I32" i="7"/>
  <c r="F32" i="7"/>
  <c r="C32" i="7"/>
  <c r="L32" i="7" s="1"/>
  <c r="V31" i="7"/>
  <c r="S31" i="7"/>
  <c r="P31" i="7"/>
  <c r="M31" i="7"/>
  <c r="I31" i="7"/>
  <c r="F31" i="7"/>
  <c r="C31" i="7"/>
  <c r="L31" i="7" s="1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K30" i="7"/>
  <c r="J30" i="7"/>
  <c r="I30" i="7"/>
  <c r="H30" i="7"/>
  <c r="F30" i="7" s="1"/>
  <c r="G30" i="7"/>
  <c r="E30" i="7"/>
  <c r="D30" i="7"/>
  <c r="C30" i="7"/>
  <c r="V29" i="7"/>
  <c r="S29" i="7"/>
  <c r="P29" i="7"/>
  <c r="M29" i="7"/>
  <c r="I29" i="7"/>
  <c r="F29" i="7"/>
  <c r="C29" i="7"/>
  <c r="L29" i="7" s="1"/>
  <c r="V28" i="7"/>
  <c r="S28" i="7"/>
  <c r="P28" i="7"/>
  <c r="M28" i="7"/>
  <c r="I28" i="7"/>
  <c r="F28" i="7"/>
  <c r="C28" i="7"/>
  <c r="L28" i="7" s="1"/>
  <c r="V27" i="7"/>
  <c r="S27" i="7"/>
  <c r="P27" i="7"/>
  <c r="M27" i="7"/>
  <c r="I27" i="7"/>
  <c r="F27" i="7"/>
  <c r="C27" i="7"/>
  <c r="L27" i="7" s="1"/>
  <c r="V26" i="7"/>
  <c r="S26" i="7"/>
  <c r="P26" i="7"/>
  <c r="M26" i="7"/>
  <c r="I26" i="7"/>
  <c r="F26" i="7"/>
  <c r="C26" i="7"/>
  <c r="L26" i="7" s="1"/>
  <c r="V25" i="7"/>
  <c r="S25" i="7"/>
  <c r="P25" i="7"/>
  <c r="M25" i="7"/>
  <c r="I25" i="7"/>
  <c r="F25" i="7"/>
  <c r="C25" i="7"/>
  <c r="L25" i="7" s="1"/>
  <c r="V24" i="7"/>
  <c r="S24" i="7"/>
  <c r="P24" i="7"/>
  <c r="M24" i="7"/>
  <c r="I24" i="7"/>
  <c r="F24" i="7"/>
  <c r="C24" i="7"/>
  <c r="L24" i="7" s="1"/>
  <c r="V23" i="7"/>
  <c r="S23" i="7"/>
  <c r="P23" i="7"/>
  <c r="M23" i="7"/>
  <c r="I23" i="7"/>
  <c r="F23" i="7"/>
  <c r="C23" i="7"/>
  <c r="L23" i="7" s="1"/>
  <c r="V22" i="7"/>
  <c r="S22" i="7"/>
  <c r="P22" i="7"/>
  <c r="M22" i="7"/>
  <c r="I22" i="7"/>
  <c r="F22" i="7"/>
  <c r="C22" i="7"/>
  <c r="L22" i="7" s="1"/>
  <c r="V21" i="7"/>
  <c r="S21" i="7"/>
  <c r="P21" i="7"/>
  <c r="M21" i="7"/>
  <c r="I21" i="7"/>
  <c r="F21" i="7"/>
  <c r="C21" i="7"/>
  <c r="L21" i="7" s="1"/>
  <c r="V20" i="7"/>
  <c r="S20" i="7"/>
  <c r="P20" i="7"/>
  <c r="M20" i="7"/>
  <c r="I20" i="7"/>
  <c r="F20" i="7"/>
  <c r="C20" i="7"/>
  <c r="L20" i="7" s="1"/>
  <c r="V19" i="7"/>
  <c r="S19" i="7"/>
  <c r="P19" i="7"/>
  <c r="M19" i="7"/>
  <c r="I19" i="7"/>
  <c r="F19" i="7"/>
  <c r="C19" i="7"/>
  <c r="L19" i="7" s="1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K18" i="7"/>
  <c r="K9" i="7" s="1"/>
  <c r="J18" i="7"/>
  <c r="I18" i="7"/>
  <c r="H18" i="7"/>
  <c r="G18" i="7"/>
  <c r="F18" i="7"/>
  <c r="E18" i="7"/>
  <c r="D18" i="7"/>
  <c r="C18" i="7"/>
  <c r="L18" i="7" s="1"/>
  <c r="V17" i="7"/>
  <c r="S17" i="7"/>
  <c r="P17" i="7"/>
  <c r="M17" i="7"/>
  <c r="I17" i="7"/>
  <c r="I10" i="7" s="1"/>
  <c r="F17" i="7"/>
  <c r="C17" i="7"/>
  <c r="L17" i="7" s="1"/>
  <c r="V16" i="7"/>
  <c r="S16" i="7"/>
  <c r="P16" i="7"/>
  <c r="I16" i="7"/>
  <c r="F16" i="7"/>
  <c r="C16" i="7"/>
  <c r="L16" i="7" s="1"/>
  <c r="V15" i="7"/>
  <c r="S15" i="7"/>
  <c r="P15" i="7"/>
  <c r="M15" i="7"/>
  <c r="I15" i="7"/>
  <c r="F15" i="7"/>
  <c r="C15" i="7"/>
  <c r="L15" i="7" s="1"/>
  <c r="V14" i="7"/>
  <c r="S14" i="7"/>
  <c r="P14" i="7"/>
  <c r="M14" i="7"/>
  <c r="I14" i="7"/>
  <c r="F14" i="7"/>
  <c r="C14" i="7"/>
  <c r="L14" i="7" s="1"/>
  <c r="V13" i="7"/>
  <c r="S13" i="7"/>
  <c r="P13" i="7"/>
  <c r="M13" i="7"/>
  <c r="I13" i="7"/>
  <c r="F13" i="7"/>
  <c r="C13" i="7"/>
  <c r="L13" i="7" s="1"/>
  <c r="V12" i="7"/>
  <c r="S12" i="7"/>
  <c r="P12" i="7"/>
  <c r="M12" i="7"/>
  <c r="I12" i="7"/>
  <c r="F12" i="7"/>
  <c r="C12" i="7"/>
  <c r="L12" i="7" s="1"/>
  <c r="V11" i="7"/>
  <c r="V10" i="7" s="1"/>
  <c r="S11" i="7"/>
  <c r="S10" i="7" s="1"/>
  <c r="S9" i="7" s="1"/>
  <c r="P11" i="7"/>
  <c r="M11" i="7"/>
  <c r="I11" i="7"/>
  <c r="F11" i="7"/>
  <c r="F10" i="7" s="1"/>
  <c r="C11" i="7"/>
  <c r="L11" i="7" s="1"/>
  <c r="Z10" i="7"/>
  <c r="Y10" i="7"/>
  <c r="X10" i="7"/>
  <c r="W10" i="7"/>
  <c r="U10" i="7"/>
  <c r="T10" i="7"/>
  <c r="R10" i="7"/>
  <c r="Q10" i="7"/>
  <c r="P10" i="7"/>
  <c r="O10" i="7"/>
  <c r="N10" i="7"/>
  <c r="M10" i="7"/>
  <c r="K10" i="7"/>
  <c r="J10" i="7"/>
  <c r="H10" i="7"/>
  <c r="G10" i="7"/>
  <c r="E10" i="7"/>
  <c r="D10" i="7"/>
  <c r="Z9" i="7"/>
  <c r="Y9" i="7"/>
  <c r="X9" i="7"/>
  <c r="W9" i="7"/>
  <c r="U9" i="7"/>
  <c r="T9" i="7"/>
  <c r="R9" i="7"/>
  <c r="Q9" i="7"/>
  <c r="P9" i="7"/>
  <c r="O9" i="7"/>
  <c r="N9" i="7"/>
  <c r="M9" i="7"/>
  <c r="J9" i="7"/>
  <c r="H9" i="7"/>
  <c r="G9" i="7"/>
  <c r="F9" i="7" s="1"/>
  <c r="E9" i="7"/>
  <c r="D9" i="7"/>
  <c r="AO10" i="7" l="1"/>
  <c r="AO30" i="7"/>
  <c r="AL9" i="7"/>
  <c r="AO59" i="7"/>
  <c r="AP9" i="7"/>
  <c r="AO54" i="7"/>
  <c r="AF10" i="7"/>
  <c r="AF9" i="7" s="1"/>
  <c r="AO9" i="7" s="1"/>
  <c r="V9" i="7"/>
  <c r="L10" i="7"/>
  <c r="L54" i="7"/>
  <c r="L59" i="7"/>
  <c r="L30" i="7"/>
  <c r="I9" i="7"/>
  <c r="C10" i="7"/>
  <c r="C9" i="7" s="1"/>
  <c r="L9" i="7" s="1"/>
</calcChain>
</file>

<file path=xl/sharedStrings.xml><?xml version="1.0" encoding="utf-8"?>
<sst xmlns="http://schemas.openxmlformats.org/spreadsheetml/2006/main" count="3682" uniqueCount="345">
  <si>
    <t>第１４表</t>
    <phoneticPr fontId="4"/>
  </si>
  <si>
    <t>人口動態総覧（率）・保健所別　対前年比較</t>
    <rPh sb="15" eb="16">
      <t>タイ</t>
    </rPh>
    <rPh sb="16" eb="18">
      <t>ゼンネン</t>
    </rPh>
    <rPh sb="18" eb="20">
      <t>ヒカク</t>
    </rPh>
    <phoneticPr fontId="4"/>
  </si>
  <si>
    <t>保健所</t>
    <rPh sb="0" eb="3">
      <t>ホケンジョ</t>
    </rPh>
    <phoneticPr fontId="4"/>
  </si>
  <si>
    <t>出生率</t>
  </si>
  <si>
    <t>死亡率</t>
  </si>
  <si>
    <t>自然増減率</t>
    <rPh sb="3" eb="4">
      <t>ゲン</t>
    </rPh>
    <phoneticPr fontId="4"/>
  </si>
  <si>
    <t>乳児死亡率</t>
  </si>
  <si>
    <t>新生児死亡</t>
  </si>
  <si>
    <t>婚姻率</t>
  </si>
  <si>
    <t>離婚率</t>
  </si>
  <si>
    <t>令和5年</t>
    <rPh sb="0" eb="1">
      <t>レイ</t>
    </rPh>
    <rPh sb="1" eb="2">
      <t>カズ</t>
    </rPh>
    <rPh sb="3" eb="4">
      <t>ネン</t>
    </rPh>
    <phoneticPr fontId="4"/>
  </si>
  <si>
    <t>令和4年</t>
    <rPh sb="0" eb="2">
      <t>レイワ</t>
    </rPh>
    <rPh sb="3" eb="4">
      <t>ネン</t>
    </rPh>
    <phoneticPr fontId="4"/>
  </si>
  <si>
    <t>増減</t>
    <rPh sb="0" eb="2">
      <t>ゾウゲン</t>
    </rPh>
    <phoneticPr fontId="4"/>
  </si>
  <si>
    <t>（人口千対）</t>
    <rPh sb="1" eb="3">
      <t>ジンコウ</t>
    </rPh>
    <rPh sb="3" eb="4">
      <t>セン</t>
    </rPh>
    <rPh sb="4" eb="5">
      <t>タイ</t>
    </rPh>
    <phoneticPr fontId="4"/>
  </si>
  <si>
    <t>（出生千対）</t>
    <phoneticPr fontId="4"/>
  </si>
  <si>
    <t>（人口千対）</t>
    <phoneticPr fontId="4"/>
  </si>
  <si>
    <t>総　　　数</t>
    <phoneticPr fontId="4"/>
  </si>
  <si>
    <t>県北保健所</t>
  </si>
  <si>
    <t>-</t>
  </si>
  <si>
    <t>県中保健所</t>
  </si>
  <si>
    <t>県南保健所</t>
  </si>
  <si>
    <t>会津保健所</t>
  </si>
  <si>
    <t>南会津保健所</t>
  </si>
  <si>
    <t>相双保健所
※３</t>
    <phoneticPr fontId="4"/>
  </si>
  <si>
    <t>福島市保健所</t>
    <rPh sb="0" eb="2">
      <t>フクシマ</t>
    </rPh>
    <phoneticPr fontId="4"/>
  </si>
  <si>
    <t>郡山市保健所</t>
    <phoneticPr fontId="4"/>
  </si>
  <si>
    <t>いわき市保健所</t>
    <phoneticPr fontId="4"/>
  </si>
  <si>
    <t>死　産  率</t>
    <rPh sb="0" eb="3">
      <t>シザンリツ</t>
    </rPh>
    <rPh sb="5" eb="6">
      <t>リツ</t>
    </rPh>
    <phoneticPr fontId="4"/>
  </si>
  <si>
    <t>周産期死亡率</t>
    <phoneticPr fontId="4"/>
  </si>
  <si>
    <t>総数</t>
  </si>
  <si>
    <t>自然</t>
  </si>
  <si>
    <t>人工</t>
  </si>
  <si>
    <t>満22週以後</t>
    <rPh sb="0" eb="1">
      <t>マン</t>
    </rPh>
    <rPh sb="3" eb="4">
      <t>シュウ</t>
    </rPh>
    <phoneticPr fontId="4"/>
  </si>
  <si>
    <t>早期新生児</t>
  </si>
  <si>
    <t xml:space="preserve"> </t>
    <phoneticPr fontId="4"/>
  </si>
  <si>
    <t>（ ※1 出産千対　）</t>
    <rPh sb="6" eb="7">
      <t>サン</t>
    </rPh>
    <rPh sb="7" eb="8">
      <t>セン</t>
    </rPh>
    <rPh sb="8" eb="9">
      <t>ツイ</t>
    </rPh>
    <phoneticPr fontId="4"/>
  </si>
  <si>
    <t>（ ※2 出産千対 ）</t>
    <phoneticPr fontId="4"/>
  </si>
  <si>
    <t>(出生千対)</t>
    <rPh sb="1" eb="3">
      <t>シュッショウ</t>
    </rPh>
    <rPh sb="3" eb="4">
      <t>セン</t>
    </rPh>
    <rPh sb="4" eb="5">
      <t>ツイ</t>
    </rPh>
    <phoneticPr fontId="4"/>
  </si>
  <si>
    <t>（出生千対）</t>
  </si>
  <si>
    <t>（人口千対）</t>
  </si>
  <si>
    <t>郡山市保健所</t>
  </si>
  <si>
    <t>いわき市保健所</t>
  </si>
  <si>
    <t>周産期死亡率</t>
  </si>
  <si>
    <t>保健所</t>
  </si>
  <si>
    <t>正</t>
    <rPh sb="0" eb="1">
      <t>セイ</t>
    </rPh>
    <phoneticPr fontId="4"/>
  </si>
  <si>
    <t>誤</t>
    <rPh sb="0" eb="1">
      <t>ゴ</t>
    </rPh>
    <phoneticPr fontId="4"/>
  </si>
  <si>
    <t>保健所     　　　　　市町村</t>
    <rPh sb="13" eb="16">
      <t>シチョウソン</t>
    </rPh>
    <phoneticPr fontId="4"/>
  </si>
  <si>
    <t>死  産　率　</t>
    <rPh sb="5" eb="6">
      <t>リツ</t>
    </rPh>
    <phoneticPr fontId="4"/>
  </si>
  <si>
    <t>保健所　　　   　　　　市町村</t>
    <rPh sb="13" eb="16">
      <t>シチョウソン</t>
    </rPh>
    <phoneticPr fontId="4"/>
  </si>
  <si>
    <t>総　数</t>
    <phoneticPr fontId="4"/>
  </si>
  <si>
    <t>自　然</t>
    <phoneticPr fontId="4"/>
  </si>
  <si>
    <t>人　工</t>
    <phoneticPr fontId="4"/>
  </si>
  <si>
    <t>（ ※1 出産千対　）</t>
    <rPh sb="5" eb="7">
      <t>シュッサン</t>
    </rPh>
    <rPh sb="7" eb="8">
      <t>セン</t>
    </rPh>
    <rPh sb="8" eb="9">
      <t>タイ</t>
    </rPh>
    <phoneticPr fontId="4"/>
  </si>
  <si>
    <t>総　　数</t>
    <phoneticPr fontId="4"/>
  </si>
  <si>
    <t>二本松市</t>
    <rPh sb="0" eb="4">
      <t>ニホンマツシ</t>
    </rPh>
    <phoneticPr fontId="4"/>
  </si>
  <si>
    <t>伊達市</t>
    <rPh sb="0" eb="3">
      <t>ダテシ</t>
    </rPh>
    <phoneticPr fontId="4"/>
  </si>
  <si>
    <t>本宮市</t>
    <rPh sb="0" eb="3">
      <t>モトミヤシ</t>
    </rPh>
    <phoneticPr fontId="4"/>
  </si>
  <si>
    <t>桑折町</t>
  </si>
  <si>
    <t>国見町</t>
  </si>
  <si>
    <t>川俣町</t>
    <rPh sb="0" eb="3">
      <t>カワマタマチ</t>
    </rPh>
    <phoneticPr fontId="4"/>
  </si>
  <si>
    <t>大玉村</t>
    <rPh sb="0" eb="3">
      <t>オオタマムラ</t>
    </rPh>
    <phoneticPr fontId="4"/>
  </si>
  <si>
    <t>須賀川市</t>
    <rPh sb="0" eb="4">
      <t>スカガワシ</t>
    </rPh>
    <phoneticPr fontId="4"/>
  </si>
  <si>
    <t>田村市</t>
    <rPh sb="0" eb="2">
      <t>タムラ</t>
    </rPh>
    <rPh sb="2" eb="3">
      <t>シ</t>
    </rPh>
    <phoneticPr fontId="4"/>
  </si>
  <si>
    <t>鏡石町</t>
  </si>
  <si>
    <t>天栄村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</si>
  <si>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</si>
  <si>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</si>
  <si>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</si>
  <si>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</si>
  <si>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</si>
  <si>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</si>
  <si>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</si>
  <si>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白河市</t>
    <rPh sb="0" eb="3">
      <t>シラカワシ</t>
    </rPh>
    <phoneticPr fontId="4"/>
  </si>
  <si>
    <t>西郷村</t>
  </si>
  <si>
    <t>泉崎村</t>
  </si>
  <si>
    <t>中島村</t>
  </si>
  <si>
    <t>矢吹町</t>
  </si>
  <si>
    <t>棚倉町</t>
  </si>
  <si>
    <t>矢祭町</t>
  </si>
  <si>
    <t>塙　町</t>
  </si>
  <si>
    <t>鮫川村</t>
  </si>
  <si>
    <t>会津若松市</t>
    <rPh sb="0" eb="5">
      <t>アイヅワカマツシ</t>
    </rPh>
    <phoneticPr fontId="4"/>
  </si>
  <si>
    <t>喜多方市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</si>
  <si>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</si>
  <si>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</si>
  <si>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</si>
  <si>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</si>
  <si>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</si>
  <si>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</si>
  <si>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</si>
  <si>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</si>
  <si>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</si>
  <si>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</si>
  <si>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会津美里町</t>
    <rPh sb="0" eb="2">
      <t>アイヅ</t>
    </rPh>
    <rPh sb="2" eb="5">
      <t>ミサトマチ</t>
    </rPh>
    <phoneticPr fontId="4"/>
  </si>
  <si>
    <t>下郷町</t>
  </si>
  <si>
    <t>檜枝岐村</t>
    <rPh sb="0" eb="1">
      <t>ヒノキ</t>
    </rPh>
    <phoneticPr fontId="4"/>
  </si>
  <si>
    <t>只見町</t>
  </si>
  <si>
    <t>南会津町</t>
    <rPh sb="0" eb="1">
      <t>ミナミ</t>
    </rPh>
    <rPh sb="1" eb="4">
      <t>アイヅマチ</t>
    </rPh>
    <phoneticPr fontId="4"/>
  </si>
  <si>
    <t>相双保健所　※３</t>
    <phoneticPr fontId="4"/>
  </si>
  <si>
    <t>相馬市</t>
    <rPh sb="0" eb="3">
      <t>ソウマシ</t>
    </rPh>
    <phoneticPr fontId="4"/>
  </si>
  <si>
    <t>南相馬市</t>
    <rPh sb="0" eb="1">
      <t>ミナミ</t>
    </rPh>
    <rPh sb="1" eb="4">
      <t>ソウマシ</t>
    </rPh>
    <phoneticPr fontId="4"/>
  </si>
  <si>
    <t>広野町</t>
  </si>
  <si>
    <t>楢葉町　※３</t>
    <phoneticPr fontId="4"/>
  </si>
  <si>
    <t>－</t>
    <phoneticPr fontId="4"/>
  </si>
  <si>
    <t>富岡町　※３</t>
    <phoneticPr fontId="4"/>
  </si>
  <si>
    <t>川内村</t>
  </si>
  <si>
    <t>大熊町　※３</t>
    <phoneticPr fontId="4"/>
  </si>
  <si>
    <t>双葉町　※３</t>
    <phoneticPr fontId="4"/>
  </si>
  <si>
    <t>浪江町　※３</t>
    <phoneticPr fontId="4"/>
  </si>
  <si>
    <t>葛尾村　※３</t>
    <phoneticPr fontId="4"/>
  </si>
  <si>
    <t>新地町</t>
  </si>
  <si>
    <t>飯舘村　※３</t>
    <phoneticPr fontId="4"/>
  </si>
  <si>
    <t>福島市</t>
    <rPh sb="0" eb="2">
      <t>フクシマ</t>
    </rPh>
    <phoneticPr fontId="4"/>
  </si>
  <si>
    <t>郡山市</t>
  </si>
  <si>
    <t>いわき市保健所</t>
    <rPh sb="3" eb="4">
      <t>シ</t>
    </rPh>
    <phoneticPr fontId="4"/>
  </si>
  <si>
    <t>いわき市</t>
  </si>
  <si>
    <t>第１５表　人口動態総覧（率）・市町村別</t>
  </si>
  <si>
    <t>第１５表　人口動態総覧（率）・市町村別</t>
    <phoneticPr fontId="3"/>
  </si>
  <si>
    <t>正</t>
    <rPh sb="0" eb="1">
      <t>セイ</t>
    </rPh>
    <phoneticPr fontId="3"/>
  </si>
  <si>
    <t>誤</t>
    <rPh sb="0" eb="1">
      <t>ゴ</t>
    </rPh>
    <phoneticPr fontId="3"/>
  </si>
  <si>
    <t>第17表</t>
    <phoneticPr fontId="4"/>
  </si>
  <si>
    <t>選択死因一覧（率） ・ 保健所別</t>
    <phoneticPr fontId="4"/>
  </si>
  <si>
    <t>　　　
死亡率</t>
    <rPh sb="6" eb="7">
      <t>リツ</t>
    </rPh>
    <phoneticPr fontId="4"/>
  </si>
  <si>
    <t>Se01</t>
  </si>
  <si>
    <t>Se02</t>
  </si>
  <si>
    <t>Se14</t>
  </si>
  <si>
    <t>Se15</t>
  </si>
  <si>
    <t>Se16</t>
  </si>
  <si>
    <t>Se21</t>
  </si>
  <si>
    <t>Se25</t>
  </si>
  <si>
    <t>Se26</t>
  </si>
  <si>
    <t>Se27</t>
  </si>
  <si>
    <t>Se28</t>
  </si>
  <si>
    <t>Se29</t>
  </si>
  <si>
    <t>Se30</t>
  </si>
  <si>
    <t>Se31</t>
  </si>
  <si>
    <t>Se32</t>
  </si>
  <si>
    <t>Se34</t>
  </si>
  <si>
    <t>保健所</t>
    <phoneticPr fontId="4"/>
  </si>
  <si>
    <t>結　核</t>
    <phoneticPr fontId="4"/>
  </si>
  <si>
    <t>悪性新生物</t>
    <rPh sb="2" eb="5">
      <t>シンセイブツ</t>
    </rPh>
    <phoneticPr fontId="4"/>
  </si>
  <si>
    <t>糖尿病</t>
  </si>
  <si>
    <t>高血圧性
疾患</t>
    <rPh sb="3" eb="4">
      <t>セイ</t>
    </rPh>
    <rPh sb="5" eb="7">
      <t>シッカン</t>
    </rPh>
    <phoneticPr fontId="4"/>
  </si>
  <si>
    <t>心疾患</t>
  </si>
  <si>
    <t>脳血管疾患</t>
    <rPh sb="3" eb="4">
      <t>シツ</t>
    </rPh>
    <rPh sb="4" eb="5">
      <t>ワズラ</t>
    </rPh>
    <phoneticPr fontId="4"/>
  </si>
  <si>
    <t>大動脈瘤　　
及び解離</t>
    <rPh sb="7" eb="8">
      <t>オヨ</t>
    </rPh>
    <phoneticPr fontId="4"/>
  </si>
  <si>
    <t>肺　炎</t>
    <phoneticPr fontId="4"/>
  </si>
  <si>
    <t>慢性閉塞性
肺疾患</t>
    <rPh sb="4" eb="5">
      <t>セイ</t>
    </rPh>
    <rPh sb="6" eb="7">
      <t>ハイ</t>
    </rPh>
    <rPh sb="7" eb="9">
      <t>シッカン</t>
    </rPh>
    <phoneticPr fontId="4"/>
  </si>
  <si>
    <t>喘　息</t>
    <phoneticPr fontId="4"/>
  </si>
  <si>
    <t>肝疾患</t>
  </si>
  <si>
    <t>腎不全</t>
  </si>
  <si>
    <t>老　衰</t>
    <phoneticPr fontId="4"/>
  </si>
  <si>
    <t>不慮の事故</t>
    <rPh sb="3" eb="4">
      <t>コト</t>
    </rPh>
    <rPh sb="4" eb="5">
      <t>ユエ</t>
    </rPh>
    <phoneticPr fontId="4"/>
  </si>
  <si>
    <t>自　殺</t>
    <phoneticPr fontId="4"/>
  </si>
  <si>
    <t>総　　 数</t>
    <phoneticPr fontId="4"/>
  </si>
  <si>
    <t xml:space="preserve"> 県北保健所</t>
  </si>
  <si>
    <t xml:space="preserve"> 県中保健所</t>
  </si>
  <si>
    <t xml:space="preserve"> 県南保健所</t>
  </si>
  <si>
    <t xml:space="preserve"> 会津保健所</t>
  </si>
  <si>
    <t xml:space="preserve"> 南会津保健所</t>
  </si>
  <si>
    <t xml:space="preserve"> 相双保健所※１</t>
    <phoneticPr fontId="25"/>
  </si>
  <si>
    <t xml:space="preserve"> 相双保健所</t>
  </si>
  <si>
    <t xml:space="preserve"> 福島市保健所</t>
    <rPh sb="1" eb="3">
      <t>フクシマ</t>
    </rPh>
    <phoneticPr fontId="25"/>
  </si>
  <si>
    <t xml:space="preserve"> 郡山市保健所</t>
  </si>
  <si>
    <t xml:space="preserve"> いわき市保健所</t>
  </si>
  <si>
    <t>死亡率</t>
    <rPh sb="0" eb="3">
      <t>シボウリツ</t>
    </rPh>
    <phoneticPr fontId="4"/>
  </si>
  <si>
    <t>保健所                   市町村</t>
    <rPh sb="22" eb="25">
      <t>シチョウソン</t>
    </rPh>
    <phoneticPr fontId="4"/>
  </si>
  <si>
    <t>保健所                    市町村</t>
    <rPh sb="23" eb="26">
      <t>シチョウソン</t>
    </rPh>
    <phoneticPr fontId="4"/>
  </si>
  <si>
    <t>本宮市</t>
    <rPh sb="2" eb="3">
      <t>シ</t>
    </rPh>
    <phoneticPr fontId="4"/>
  </si>
  <si>
    <t>桑折町</t>
    <rPh sb="0" eb="3">
      <t>コオリマチ</t>
    </rPh>
    <phoneticPr fontId="4"/>
  </si>
  <si>
    <t>川俣町</t>
  </si>
  <si>
    <t>大玉村</t>
  </si>
  <si>
    <t>塙町</t>
  </si>
  <si>
    <t>下郷町</t>
    <phoneticPr fontId="4"/>
  </si>
  <si>
    <t>檜枝岐村</t>
    <phoneticPr fontId="4"/>
  </si>
  <si>
    <t>只見町</t>
    <phoneticPr fontId="4"/>
  </si>
  <si>
    <t>南会津町</t>
    <rPh sb="0" eb="1">
      <t>ミナミ</t>
    </rPh>
    <rPh sb="1" eb="3">
      <t>アイヅ</t>
    </rPh>
    <rPh sb="3" eb="4">
      <t>マチ</t>
    </rPh>
    <phoneticPr fontId="4"/>
  </si>
  <si>
    <t>楢葉町</t>
  </si>
  <si>
    <t>－</t>
    <phoneticPr fontId="25"/>
  </si>
  <si>
    <t>富岡町</t>
  </si>
  <si>
    <t>大熊町</t>
  </si>
  <si>
    <t>双葉町</t>
  </si>
  <si>
    <t>浪江町</t>
  </si>
  <si>
    <t>葛尾村</t>
  </si>
  <si>
    <t>飯舘村</t>
  </si>
  <si>
    <t>福島市保健所</t>
    <rPh sb="0" eb="2">
      <t>フクシマ</t>
    </rPh>
    <phoneticPr fontId="25"/>
  </si>
  <si>
    <t>福島市</t>
    <rPh sb="0" eb="2">
      <t>フクシマ</t>
    </rPh>
    <phoneticPr fontId="25"/>
  </si>
  <si>
    <t>第19表　　選択死因一覧（率）・市町村別</t>
    <phoneticPr fontId="3"/>
  </si>
  <si>
    <t>保健所</t>
    <phoneticPr fontId="25"/>
  </si>
  <si>
    <t>総　数</t>
    <rPh sb="0" eb="1">
      <t>フサ</t>
    </rPh>
    <rPh sb="2" eb="3">
      <t>カズ</t>
    </rPh>
    <phoneticPr fontId="4"/>
  </si>
  <si>
    <t>率</t>
    <rPh sb="0" eb="1">
      <t>リツ</t>
    </rPh>
    <phoneticPr fontId="4"/>
  </si>
  <si>
    <t>順位</t>
    <rPh sb="0" eb="2">
      <t>ジュンイ</t>
    </rPh>
    <phoneticPr fontId="4"/>
  </si>
  <si>
    <t>死　因</t>
    <rPh sb="0" eb="1">
      <t>シ</t>
    </rPh>
    <rPh sb="2" eb="3">
      <t>イン</t>
    </rPh>
    <phoneticPr fontId="4"/>
  </si>
  <si>
    <t>実数</t>
    <rPh sb="0" eb="2">
      <t>ジッスウ</t>
    </rPh>
    <phoneticPr fontId="4"/>
  </si>
  <si>
    <t>実 数</t>
    <rPh sb="0" eb="1">
      <t>ミ</t>
    </rPh>
    <rPh sb="2" eb="3">
      <t>カズ</t>
    </rPh>
    <phoneticPr fontId="4"/>
  </si>
  <si>
    <t>市町村</t>
    <phoneticPr fontId="4"/>
  </si>
  <si>
    <t>檜枝岐村</t>
  </si>
  <si>
    <t>相双保健所※１</t>
    <phoneticPr fontId="25"/>
  </si>
  <si>
    <t>相双保健所</t>
  </si>
  <si>
    <t>第20表　　市町村別死因（選択死因）順位</t>
    <phoneticPr fontId="3"/>
  </si>
  <si>
    <t>第１３表</t>
    <phoneticPr fontId="4"/>
  </si>
  <si>
    <t>（ ※ 1　出</t>
    <rPh sb="6" eb="7">
      <t>デ</t>
    </rPh>
    <phoneticPr fontId="4"/>
  </si>
  <si>
    <t xml:space="preserve">  産   千   対）</t>
    <rPh sb="2" eb="3">
      <t>サン</t>
    </rPh>
    <rPh sb="6" eb="7">
      <t>セン</t>
    </rPh>
    <rPh sb="10" eb="11">
      <t>ツイ</t>
    </rPh>
    <phoneticPr fontId="4"/>
  </si>
  <si>
    <t>（ ※ 2 出産千対 ）</t>
    <phoneticPr fontId="4"/>
  </si>
  <si>
    <t>福島市保健所</t>
    <rPh sb="0" eb="3">
      <t>フクシマシ</t>
    </rPh>
    <rPh sb="3" eb="6">
      <t>ホケンジョ</t>
    </rPh>
    <phoneticPr fontId="4"/>
  </si>
  <si>
    <t>保健所　　　              　　　　市町村</t>
    <rPh sb="24" eb="27">
      <t>シチョウソン</t>
    </rPh>
    <phoneticPr fontId="4"/>
  </si>
  <si>
    <t>出　　　生　　　数</t>
    <phoneticPr fontId="4"/>
  </si>
  <si>
    <t>死　　亡　　数</t>
    <phoneticPr fontId="4"/>
  </si>
  <si>
    <t>自　然　　       　増減数</t>
    <rPh sb="13" eb="15">
      <t>ゾウゲン</t>
    </rPh>
    <rPh sb="15" eb="16">
      <t>スウ</t>
    </rPh>
    <phoneticPr fontId="4"/>
  </si>
  <si>
    <t>乳児死亡数</t>
  </si>
  <si>
    <t>新　生　児　死　亡</t>
    <phoneticPr fontId="4"/>
  </si>
  <si>
    <t>死　　産　　数</t>
    <phoneticPr fontId="4"/>
  </si>
  <si>
    <t>周 産 期 死 亡</t>
    <phoneticPr fontId="4"/>
  </si>
  <si>
    <t>婚姻</t>
  </si>
  <si>
    <t>離婚</t>
  </si>
  <si>
    <t>保健所　　　　　　　　　　市町村</t>
    <rPh sb="13" eb="16">
      <t>シチョウソン</t>
    </rPh>
    <phoneticPr fontId="4"/>
  </si>
  <si>
    <t>総　数</t>
  </si>
  <si>
    <t>男</t>
  </si>
  <si>
    <t>女</t>
  </si>
  <si>
    <t>（再掲）2,500g未満</t>
    <rPh sb="1" eb="3">
      <t>サイケイ</t>
    </rPh>
    <rPh sb="10" eb="12">
      <t>ミマン</t>
    </rPh>
    <phoneticPr fontId="4"/>
  </si>
  <si>
    <t>総数</t>
    <phoneticPr fontId="4"/>
  </si>
  <si>
    <t>自　然　　死産数</t>
    <rPh sb="5" eb="7">
      <t>シザン</t>
    </rPh>
    <rPh sb="7" eb="8">
      <t>スウ</t>
    </rPh>
    <phoneticPr fontId="4"/>
  </si>
  <si>
    <t>人　工　　死産数</t>
    <rPh sb="5" eb="7">
      <t>シザン</t>
    </rPh>
    <rPh sb="7" eb="8">
      <t>スウ</t>
    </rPh>
    <phoneticPr fontId="4"/>
  </si>
  <si>
    <t>22週以   降死産</t>
    <rPh sb="3" eb="4">
      <t>イ</t>
    </rPh>
    <rPh sb="7" eb="8">
      <t>タカシ</t>
    </rPh>
    <rPh sb="8" eb="10">
      <t>シザン</t>
    </rPh>
    <phoneticPr fontId="4"/>
  </si>
  <si>
    <t>早　期　　新 生 児</t>
    <rPh sb="5" eb="6">
      <t>シン</t>
    </rPh>
    <rPh sb="7" eb="8">
      <t>ショウ</t>
    </rPh>
    <rPh sb="9" eb="10">
      <t>ジ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</si>
  <si>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</si>
  <si>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</si>
  <si>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</si>
  <si>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　総　　数</t>
    <phoneticPr fontId="4"/>
  </si>
  <si>
    <t>伊達市</t>
    <rPh sb="2" eb="3">
      <t>シ</t>
    </rPh>
    <phoneticPr fontId="4"/>
  </si>
  <si>
    <t>南相馬市</t>
    <rPh sb="0" eb="4">
      <t>ミナミソウマシ</t>
    </rPh>
    <phoneticPr fontId="4"/>
  </si>
  <si>
    <t>福島市保健所</t>
    <rPh sb="0" eb="2">
      <t>フクシマ</t>
    </rPh>
    <rPh sb="2" eb="3">
      <t>シ</t>
    </rPh>
    <phoneticPr fontId="4"/>
  </si>
  <si>
    <t>福島市　</t>
    <rPh sb="0" eb="3">
      <t>フクシマシ</t>
    </rPh>
    <phoneticPr fontId="4"/>
  </si>
  <si>
    <t>福島市　</t>
    <rPh sb="0" eb="2">
      <t>フクシマ</t>
    </rPh>
    <phoneticPr fontId="4"/>
  </si>
  <si>
    <t>第 １２ 表　　　　人口動態総覧（実数）・市町村別</t>
    <phoneticPr fontId="3"/>
  </si>
  <si>
    <t>令和４年</t>
    <rPh sb="0" eb="1">
      <t>レイ</t>
    </rPh>
    <rPh sb="1" eb="2">
      <t>カズ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</si>
  <si>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</si>
  <si>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増減</t>
    <rPh sb="0" eb="2">
      <t>ゾウゲン</t>
    </rPh>
    <phoneticPr fontId="2"/>
  </si>
  <si>
    <t>人口 Ｒ４.10.1</t>
    <phoneticPr fontId="4"/>
  </si>
  <si>
    <t>肺　 炎</t>
  </si>
  <si>
    <t>悪性新生物</t>
  </si>
  <si>
    <t>老　 衰</t>
  </si>
  <si>
    <t>脳血管疾患</t>
  </si>
  <si>
    <t>不慮の事故</t>
  </si>
  <si>
    <t>自　 殺</t>
  </si>
  <si>
    <t>高血圧性疾患</t>
  </si>
  <si>
    <t>大動脈瘤及び解離</t>
  </si>
  <si>
    <t>－</t>
  </si>
  <si>
    <t>「令和４年人口動態統計（確定数）の概況（福島県）」について、以下
正誤表のとおり数値の訂正を行いました。</t>
    <rPh sb="1" eb="3">
      <t>レイワ</t>
    </rPh>
    <rPh sb="4" eb="5">
      <t>ネン</t>
    </rPh>
    <rPh sb="5" eb="7">
      <t>ジンコウ</t>
    </rPh>
    <rPh sb="7" eb="9">
      <t>ドウタイ</t>
    </rPh>
    <rPh sb="9" eb="11">
      <t>トウケイ</t>
    </rPh>
    <rPh sb="12" eb="14">
      <t>カクテイ</t>
    </rPh>
    <rPh sb="14" eb="15">
      <t>スウ</t>
    </rPh>
    <rPh sb="17" eb="19">
      <t>ガイキョウ</t>
    </rPh>
    <rPh sb="20" eb="23">
      <t>フクシマケン</t>
    </rPh>
    <phoneticPr fontId="3"/>
  </si>
  <si>
    <r>
      <t>人口動態総覧（率）・</t>
    </r>
    <r>
      <rPr>
        <b/>
        <sz val="11"/>
        <rFont val="ＭＳ ゴシック"/>
        <family val="3"/>
        <charset val="128"/>
      </rPr>
      <t>保健所別</t>
    </r>
    <phoneticPr fontId="4"/>
  </si>
  <si>
    <t>第１１表</t>
    <rPh sb="0" eb="1">
      <t>ダイ</t>
    </rPh>
    <rPh sb="3" eb="4">
      <t>ヒョウ</t>
    </rPh>
    <phoneticPr fontId="4"/>
  </si>
  <si>
    <t>人口動態総覧（実数）・保健所別</t>
  </si>
  <si>
    <t>出　　生　　数</t>
    <phoneticPr fontId="4"/>
  </si>
  <si>
    <t>自　然　　　　増減数</t>
    <rPh sb="7" eb="9">
      <t>ゾウゲン</t>
    </rPh>
    <rPh sb="9" eb="10">
      <t>カズ</t>
    </rPh>
    <phoneticPr fontId="4"/>
  </si>
  <si>
    <t>乳　児　　　死亡数</t>
    <phoneticPr fontId="4"/>
  </si>
  <si>
    <t>新生児　　　死亡数</t>
    <rPh sb="8" eb="9">
      <t>スウ</t>
    </rPh>
    <phoneticPr fontId="4"/>
  </si>
  <si>
    <t>死　　産　　数</t>
    <rPh sb="3" eb="4">
      <t>サン</t>
    </rPh>
    <phoneticPr fontId="4"/>
  </si>
  <si>
    <t>周産期死亡数</t>
    <rPh sb="5" eb="6">
      <t>スウ</t>
    </rPh>
    <phoneticPr fontId="4"/>
  </si>
  <si>
    <t>婚姻件数</t>
    <rPh sb="2" eb="4">
      <t>ケンスウ</t>
    </rPh>
    <phoneticPr fontId="4"/>
  </si>
  <si>
    <t>離婚件数</t>
    <rPh sb="2" eb="4">
      <t>ケンスウ</t>
    </rPh>
    <phoneticPr fontId="4"/>
  </si>
  <si>
    <t>（再掲）2500g未満</t>
    <rPh sb="1" eb="3">
      <t>サイケイ</t>
    </rPh>
    <phoneticPr fontId="4"/>
  </si>
  <si>
    <t>妊娠満22週　以後の死産</t>
    <rPh sb="0" eb="2">
      <t>ニンシン</t>
    </rPh>
    <rPh sb="2" eb="3">
      <t>マン</t>
    </rPh>
    <rPh sb="7" eb="9">
      <t>イゴ</t>
    </rPh>
    <rPh sb="10" eb="12">
      <t>シザン</t>
    </rPh>
    <phoneticPr fontId="4"/>
  </si>
  <si>
    <t>早　期　　　　新生児死亡</t>
    <rPh sb="7" eb="8">
      <t>シン</t>
    </rPh>
    <rPh sb="8" eb="9">
      <t>ショウ</t>
    </rPh>
    <rPh sb="9" eb="10">
      <t>ジ</t>
    </rPh>
    <rPh sb="10" eb="12">
      <t>シボウ</t>
    </rPh>
    <phoneticPr fontId="4"/>
  </si>
  <si>
    <t>福島市保健所</t>
    <rPh sb="0" eb="3">
      <t>フクシマシ</t>
    </rPh>
    <rPh sb="3" eb="6">
      <t>ホケンショ</t>
    </rPh>
    <phoneticPr fontId="4"/>
  </si>
  <si>
    <t>福島市保健所　</t>
    <rPh sb="0" eb="3">
      <t>フクシマシ</t>
    </rPh>
    <rPh sb="3" eb="6">
      <t>ホケンショ</t>
    </rPh>
    <phoneticPr fontId="4"/>
  </si>
  <si>
    <t>令和３年</t>
    <rPh sb="0" eb="2">
      <t>レイワ</t>
    </rPh>
    <rPh sb="3" eb="4">
      <t>ネン</t>
    </rPh>
    <phoneticPr fontId="4"/>
  </si>
  <si>
    <t>出　　生　　数</t>
  </si>
  <si>
    <t>死　　亡　　数</t>
  </si>
  <si>
    <t>自　然　　　　増減数</t>
    <rPh sb="7" eb="8">
      <t>ゾウ</t>
    </rPh>
    <rPh sb="8" eb="9">
      <t>ゲン</t>
    </rPh>
    <rPh sb="9" eb="10">
      <t>カズ</t>
    </rPh>
    <phoneticPr fontId="4"/>
  </si>
  <si>
    <t>（再掲）</t>
    <rPh sb="1" eb="3">
      <t>サイケイ</t>
    </rPh>
    <phoneticPr fontId="4"/>
  </si>
  <si>
    <t>乳　児　　　死亡数</t>
  </si>
  <si>
    <t>自　然</t>
  </si>
  <si>
    <t>人　工</t>
  </si>
  <si>
    <t>早期新生児死亡</t>
    <rPh sb="2" eb="3">
      <t>シン</t>
    </rPh>
    <rPh sb="3" eb="4">
      <t>ショウ</t>
    </rPh>
    <rPh sb="4" eb="5">
      <t>ジ</t>
    </rPh>
    <rPh sb="5" eb="7">
      <t>シボウ</t>
    </rPh>
    <phoneticPr fontId="4"/>
  </si>
  <si>
    <t>総　　数</t>
  </si>
  <si>
    <t>福島市保健所</t>
    <phoneticPr fontId="4"/>
  </si>
  <si>
    <t>前年との比較（４年－３年）</t>
    <rPh sb="0" eb="2">
      <t>ゼンネン</t>
    </rPh>
    <rPh sb="4" eb="6">
      <t>ヒカク</t>
    </rPh>
    <rPh sb="8" eb="9">
      <t>ネン</t>
    </rPh>
    <rPh sb="11" eb="12">
      <t>ネン</t>
    </rPh>
    <phoneticPr fontId="4"/>
  </si>
  <si>
    <t>第１１表</t>
    <rPh sb="0" eb="1">
      <t>ダイ</t>
    </rPh>
    <rPh sb="3" eb="4">
      <t>ヒョウ</t>
    </rPh>
    <phoneticPr fontId="66"/>
  </si>
  <si>
    <t>保健所</t>
    <rPh sb="0" eb="3">
      <t>ホケンジョ</t>
    </rPh>
    <phoneticPr fontId="66"/>
  </si>
  <si>
    <t>出　　生　　数</t>
    <phoneticPr fontId="66"/>
  </si>
  <si>
    <t>死　　亡　　数</t>
    <phoneticPr fontId="66"/>
  </si>
  <si>
    <t>自　然　　　　増減数</t>
    <rPh sb="7" eb="9">
      <t>ゾウゲン</t>
    </rPh>
    <rPh sb="9" eb="10">
      <t>カズ</t>
    </rPh>
    <phoneticPr fontId="66"/>
  </si>
  <si>
    <t>乳　児　　　死亡数</t>
    <phoneticPr fontId="66"/>
  </si>
  <si>
    <t>新生児　　　死亡数</t>
    <rPh sb="8" eb="9">
      <t>スウ</t>
    </rPh>
    <phoneticPr fontId="66"/>
  </si>
  <si>
    <t>死　　産　　数</t>
    <rPh sb="3" eb="4">
      <t>サン</t>
    </rPh>
    <phoneticPr fontId="66"/>
  </si>
  <si>
    <t>周産期死亡数</t>
    <rPh sb="5" eb="6">
      <t>スウ</t>
    </rPh>
    <phoneticPr fontId="66"/>
  </si>
  <si>
    <t>婚姻件数</t>
    <rPh sb="2" eb="4">
      <t>ケンスウ</t>
    </rPh>
    <phoneticPr fontId="66"/>
  </si>
  <si>
    <t>離婚件数</t>
    <rPh sb="2" eb="4">
      <t>ケンスウ</t>
    </rPh>
    <phoneticPr fontId="66"/>
  </si>
  <si>
    <t>（再掲）2500g未満</t>
    <rPh sb="1" eb="3">
      <t>サイケイ</t>
    </rPh>
    <phoneticPr fontId="66"/>
  </si>
  <si>
    <t>総　数</t>
    <phoneticPr fontId="66"/>
  </si>
  <si>
    <t>自　然</t>
    <phoneticPr fontId="66"/>
  </si>
  <si>
    <t>人　工</t>
    <phoneticPr fontId="66"/>
  </si>
  <si>
    <t>妊娠満22週　以後の死産</t>
    <rPh sb="0" eb="2">
      <t>ニンシン</t>
    </rPh>
    <rPh sb="2" eb="3">
      <t>マン</t>
    </rPh>
    <rPh sb="7" eb="9">
      <t>イゴ</t>
    </rPh>
    <rPh sb="10" eb="12">
      <t>シザン</t>
    </rPh>
    <phoneticPr fontId="66"/>
  </si>
  <si>
    <t>早　期　　　　新生児死亡</t>
    <rPh sb="7" eb="8">
      <t>シン</t>
    </rPh>
    <rPh sb="8" eb="9">
      <t>ショウ</t>
    </rPh>
    <rPh sb="9" eb="10">
      <t>ジ</t>
    </rPh>
    <rPh sb="10" eb="12">
      <t>シボウ</t>
    </rPh>
    <phoneticPr fontId="66"/>
  </si>
  <si>
    <t>総　　数</t>
    <phoneticPr fontId="66"/>
  </si>
  <si>
    <t>福島市保健所</t>
    <rPh sb="0" eb="3">
      <t>フクシマシ</t>
    </rPh>
    <rPh sb="3" eb="6">
      <t>ホケンショ</t>
    </rPh>
    <phoneticPr fontId="66"/>
  </si>
  <si>
    <t>福島市保健所　</t>
    <rPh sb="0" eb="3">
      <t>フクシマシ</t>
    </rPh>
    <rPh sb="3" eb="6">
      <t>ホケンショ</t>
    </rPh>
    <phoneticPr fontId="66"/>
  </si>
  <si>
    <t>いわき市保健所</t>
    <rPh sb="3" eb="4">
      <t>シ</t>
    </rPh>
    <phoneticPr fontId="66"/>
  </si>
  <si>
    <t>自　然　　　　増減数</t>
    <rPh sb="7" eb="8">
      <t>ゾウ</t>
    </rPh>
    <rPh sb="8" eb="9">
      <t>ゲン</t>
    </rPh>
    <rPh sb="9" eb="10">
      <t>カズ</t>
    </rPh>
    <phoneticPr fontId="66"/>
  </si>
  <si>
    <t>（再掲）</t>
    <rPh sb="1" eb="3">
      <t>サイケイ</t>
    </rPh>
    <phoneticPr fontId="66"/>
  </si>
  <si>
    <t>早期新生児死亡</t>
    <rPh sb="2" eb="3">
      <t>シン</t>
    </rPh>
    <rPh sb="3" eb="4">
      <t>ショウ</t>
    </rPh>
    <rPh sb="4" eb="5">
      <t>ジ</t>
    </rPh>
    <rPh sb="5" eb="7">
      <t>シボウ</t>
    </rPh>
    <phoneticPr fontId="66"/>
  </si>
  <si>
    <t>福島市保健所</t>
    <phoneticPr fontId="66"/>
  </si>
  <si>
    <t>第５表</t>
    <phoneticPr fontId="4"/>
  </si>
  <si>
    <t>死　　因</t>
    <rPh sb="0" eb="1">
      <t>シ</t>
    </rPh>
    <rPh sb="3" eb="4">
      <t>イン</t>
    </rPh>
    <phoneticPr fontId="4"/>
  </si>
  <si>
    <t xml:space="preserve">生活習慣病による死亡者 </t>
    <rPh sb="0" eb="4">
      <t>セイカツシュウカン</t>
    </rPh>
    <rPh sb="4" eb="5">
      <t>ビョウ</t>
    </rPh>
    <phoneticPr fontId="4"/>
  </si>
  <si>
    <t>生活習慣病以外による死亡者</t>
    <rPh sb="0" eb="2">
      <t>セイカツ</t>
    </rPh>
    <rPh sb="2" eb="4">
      <t>シュウカン</t>
    </rPh>
    <rPh sb="4" eb="5">
      <t>ビョウ</t>
    </rPh>
    <rPh sb="5" eb="7">
      <t>イガイ</t>
    </rPh>
    <rPh sb="10" eb="12">
      <t>シボウ</t>
    </rPh>
    <rPh sb="12" eb="13">
      <t>シャ</t>
    </rPh>
    <phoneticPr fontId="4"/>
  </si>
  <si>
    <t>総　　　　数</t>
    <rPh sb="0" eb="1">
      <t>フサ</t>
    </rPh>
    <rPh sb="5" eb="6">
      <t>カズ</t>
    </rPh>
    <phoneticPr fontId="4"/>
  </si>
  <si>
    <t>心   疾   患</t>
    <rPh sb="0" eb="1">
      <t>ココロ</t>
    </rPh>
    <rPh sb="4" eb="5">
      <t>シツ</t>
    </rPh>
    <rPh sb="8" eb="9">
      <t>ワズラ</t>
    </rPh>
    <phoneticPr fontId="4"/>
  </si>
  <si>
    <t>脳血管疾患</t>
    <rPh sb="0" eb="1">
      <t>ノウ</t>
    </rPh>
    <rPh sb="1" eb="3">
      <t>ケッカン</t>
    </rPh>
    <rPh sb="3" eb="5">
      <t>シッカン</t>
    </rPh>
    <phoneticPr fontId="4"/>
  </si>
  <si>
    <t>糖   尿   病</t>
    <phoneticPr fontId="4"/>
  </si>
  <si>
    <t>高血圧性疾患</t>
    <rPh sb="0" eb="3">
      <t>コウケツアツ</t>
    </rPh>
    <rPh sb="3" eb="4">
      <t>セイ</t>
    </rPh>
    <rPh sb="4" eb="6">
      <t>シッカン</t>
    </rPh>
    <phoneticPr fontId="4"/>
  </si>
  <si>
    <t>生活習慣病による死亡率・対全国比較</t>
    <rPh sb="0" eb="2">
      <t>セイカツ</t>
    </rPh>
    <rPh sb="2" eb="4">
      <t>シュウカン</t>
    </rPh>
    <rPh sb="4" eb="5">
      <t>ビョウ</t>
    </rPh>
    <phoneticPr fontId="4"/>
  </si>
  <si>
    <t>福島県(A)</t>
    <phoneticPr fontId="4"/>
  </si>
  <si>
    <t>死　亡　率　　　　　人　　　口　　　　10万対</t>
    <rPh sb="10" eb="11">
      <t>ジン</t>
    </rPh>
    <rPh sb="14" eb="15">
      <t>クチ</t>
    </rPh>
    <rPh sb="21" eb="23">
      <t>マンタイ</t>
    </rPh>
    <phoneticPr fontId="4"/>
  </si>
  <si>
    <t>死亡者総数に占める割合(%)</t>
    <rPh sb="3" eb="5">
      <t>ソウスウ</t>
    </rPh>
    <rPh sb="6" eb="7">
      <t>シ</t>
    </rPh>
    <rPh sb="9" eb="11">
      <t>ワリアイ</t>
    </rPh>
    <phoneticPr fontId="4"/>
  </si>
  <si>
    <t>全国(B)</t>
    <phoneticPr fontId="4"/>
  </si>
  <si>
    <t>比較(A)-(B)</t>
    <phoneticPr fontId="4"/>
  </si>
  <si>
    <t>死亡率　　　　　人　　　口　　　　10万対</t>
    <rPh sb="8" eb="9">
      <t>ジン</t>
    </rPh>
    <rPh sb="12" eb="13">
      <t>クチ</t>
    </rPh>
    <rPh sb="19" eb="21">
      <t>マンタイ</t>
    </rPh>
    <phoneticPr fontId="4"/>
  </si>
  <si>
    <t>第７表</t>
    <phoneticPr fontId="4"/>
  </si>
  <si>
    <t>悪性新生物主要部位別死亡率・対全国比較</t>
    <rPh sb="0" eb="2">
      <t>アクセイ</t>
    </rPh>
    <rPh sb="2" eb="5">
      <t>シンセイブツ</t>
    </rPh>
    <rPh sb="5" eb="7">
      <t>シュヨウ</t>
    </rPh>
    <rPh sb="7" eb="9">
      <t>ブイ</t>
    </rPh>
    <rPh sb="9" eb="10">
      <t>ベツ</t>
    </rPh>
    <phoneticPr fontId="4"/>
  </si>
  <si>
    <t>福島県（A)</t>
    <phoneticPr fontId="4"/>
  </si>
  <si>
    <t>全国（B）</t>
    <phoneticPr fontId="4"/>
  </si>
  <si>
    <t>悪性新生物での　　　　　死亡者総数に占める　　　　割合(%)</t>
    <rPh sb="0" eb="2">
      <t>アクセイ</t>
    </rPh>
    <rPh sb="2" eb="5">
      <t>シンセイブツ</t>
    </rPh>
    <rPh sb="15" eb="17">
      <t>ソウスウ</t>
    </rPh>
    <rPh sb="18" eb="19">
      <t>シ</t>
    </rPh>
    <rPh sb="25" eb="27">
      <t>ワリアイ</t>
    </rPh>
    <phoneticPr fontId="4"/>
  </si>
  <si>
    <t>悪性新生物での死亡者総数に　　占める割合(%)</t>
    <rPh sb="0" eb="2">
      <t>アクセイ</t>
    </rPh>
    <rPh sb="2" eb="5">
      <t>シンセイブツ</t>
    </rPh>
    <rPh sb="10" eb="12">
      <t>ソウスウ</t>
    </rPh>
    <rPh sb="15" eb="16">
      <t>シ</t>
    </rPh>
    <rPh sb="18" eb="20">
      <t>ワリアイ</t>
    </rPh>
    <phoneticPr fontId="4"/>
  </si>
  <si>
    <t>悪性新生物での死亡者総数に占める割合(%)</t>
    <rPh sb="10" eb="12">
      <t>ソウスウ</t>
    </rPh>
    <rPh sb="13" eb="14">
      <t>シ</t>
    </rPh>
    <rPh sb="16" eb="18">
      <t>ワリアイ</t>
    </rPh>
    <phoneticPr fontId="4"/>
  </si>
  <si>
    <t>※全国の死亡数</t>
    <rPh sb="1" eb="3">
      <t>ゼンコク</t>
    </rPh>
    <rPh sb="4" eb="7">
      <t>シボウスウ</t>
    </rPh>
    <phoneticPr fontId="4"/>
  </si>
  <si>
    <t>悪性新生物による死亡者総数</t>
    <rPh sb="0" eb="2">
      <t>アクセイ</t>
    </rPh>
    <rPh sb="2" eb="5">
      <t>シンセイブツ</t>
    </rPh>
    <rPh sb="8" eb="11">
      <t>シボウシャ</t>
    </rPh>
    <rPh sb="11" eb="13">
      <t>ソウスウ</t>
    </rPh>
    <phoneticPr fontId="4"/>
  </si>
  <si>
    <t>気管・気管支及び肺</t>
  </si>
  <si>
    <t>胃</t>
    <rPh sb="0" eb="1">
      <t>イ</t>
    </rPh>
    <phoneticPr fontId="4"/>
  </si>
  <si>
    <t>膵臓</t>
  </si>
  <si>
    <t>結腸</t>
    <rPh sb="0" eb="2">
      <t>ケッチョウ</t>
    </rPh>
    <phoneticPr fontId="4"/>
  </si>
  <si>
    <t>肝及び肝内胆管</t>
  </si>
  <si>
    <t>胆のう及びその他の胆道</t>
    <rPh sb="0" eb="1">
      <t>タン</t>
    </rPh>
    <rPh sb="3" eb="4">
      <t>オヨ</t>
    </rPh>
    <rPh sb="7" eb="8">
      <t>タ</t>
    </rPh>
    <rPh sb="9" eb="11">
      <t>タンドウ</t>
    </rPh>
    <phoneticPr fontId="4"/>
  </si>
  <si>
    <t>直腸・直腸S状結腸移行部</t>
  </si>
  <si>
    <t>食道</t>
  </si>
  <si>
    <t>前立腺</t>
    <rPh sb="0" eb="3">
      <t>ゼンリツセン</t>
    </rPh>
    <phoneticPr fontId="4"/>
  </si>
  <si>
    <t>乳房</t>
  </si>
  <si>
    <t>悪性リンパ腫</t>
    <rPh sb="0" eb="2">
      <t>アクセイ</t>
    </rPh>
    <rPh sb="5" eb="6">
      <t>シュ</t>
    </rPh>
    <phoneticPr fontId="4"/>
  </si>
  <si>
    <t>白血病</t>
  </si>
  <si>
    <t>子宮</t>
  </si>
  <si>
    <t>卵巣</t>
    <rPh sb="0" eb="2">
      <t>ランソウ</t>
    </rPh>
    <phoneticPr fontId="4"/>
  </si>
  <si>
    <t>その他</t>
  </si>
  <si>
    <t>「令和４年人口動態統計（確定数）の概況（福島県）　P.3」について、以下
正誤表のとおり数値の訂正を行いました。</t>
    <rPh sb="1" eb="3">
      <t>レイワ</t>
    </rPh>
    <rPh sb="4" eb="5">
      <t>ネン</t>
    </rPh>
    <rPh sb="5" eb="7">
      <t>ジンコウ</t>
    </rPh>
    <rPh sb="7" eb="9">
      <t>ドウタイ</t>
    </rPh>
    <rPh sb="9" eb="11">
      <t>トウケイ</t>
    </rPh>
    <rPh sb="12" eb="14">
      <t>カクテイ</t>
    </rPh>
    <rPh sb="14" eb="15">
      <t>スウ</t>
    </rPh>
    <rPh sb="17" eb="19">
      <t>ガイキョウ</t>
    </rPh>
    <rPh sb="20" eb="23">
      <t>フクシマケン</t>
    </rPh>
    <phoneticPr fontId="3"/>
  </si>
  <si>
    <t>「令和４年人口動態統計（確定数）の概況（福島県）　P.7」について、以下
正誤表のとおり数値の訂正を行いました。</t>
    <rPh sb="1" eb="3">
      <t>レイワ</t>
    </rPh>
    <rPh sb="4" eb="5">
      <t>ネン</t>
    </rPh>
    <rPh sb="5" eb="7">
      <t>ジンコウ</t>
    </rPh>
    <rPh sb="7" eb="9">
      <t>ドウタイ</t>
    </rPh>
    <rPh sb="9" eb="11">
      <t>トウケイ</t>
    </rPh>
    <rPh sb="12" eb="14">
      <t>カクテイ</t>
    </rPh>
    <rPh sb="14" eb="15">
      <t>スウ</t>
    </rPh>
    <rPh sb="17" eb="19">
      <t>ガイキョウ</t>
    </rPh>
    <rPh sb="20" eb="23">
      <t>フクシマケン</t>
    </rPh>
    <phoneticPr fontId="3"/>
  </si>
  <si>
    <t>「令和４年人口動態統計（確定数）の概況（福島県）　P.10」について、以下
正誤表のとおり数値の訂正を行いました。</t>
    <rPh sb="1" eb="3">
      <t>レイワ</t>
    </rPh>
    <rPh sb="4" eb="5">
      <t>ネン</t>
    </rPh>
    <rPh sb="5" eb="7">
      <t>ジンコウ</t>
    </rPh>
    <rPh sb="7" eb="9">
      <t>ドウタイ</t>
    </rPh>
    <rPh sb="9" eb="11">
      <t>トウケイ</t>
    </rPh>
    <rPh sb="12" eb="14">
      <t>カクテイ</t>
    </rPh>
    <rPh sb="14" eb="15">
      <t>スウ</t>
    </rPh>
    <rPh sb="17" eb="19">
      <t>ガイキョウ</t>
    </rPh>
    <rPh sb="20" eb="23">
      <t>フクシマケン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</si>
</sst>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176" formatCode="0.0;&quot;△ &quot;0.0"/>
    <numFmt numFmtId="177" formatCode="0.0;&quot;△ &quot;0.0;\-"/>
    <numFmt numFmtId="178" formatCode="0.00;&quot;△ &quot;0.00"/>
    <numFmt numFmtId="179" formatCode="0.00;&quot;△ &quot;0.00;\-"/>
    <numFmt numFmtId="180" formatCode="_ * #,##0.0_ ;_ * \-#,##0.0_ ;_ * &quot;-&quot;_ ;_ @_ "/>
    <numFmt numFmtId="181" formatCode="_ * #,##0.0_ ;_ * \-#,##0.0_ ;_ * &quot;-&quot;?_ ;_ @_ "/>
    <numFmt numFmtId="182" formatCode="0.0_ "/>
    <numFmt numFmtId="183" formatCode="#,##0.0;&quot;△ &quot;#,##0.0"/>
    <numFmt numFmtId="184" formatCode="#,##0.00_);\(#,##0.00\)"/>
    <numFmt numFmtId="185" formatCode="#,##0.00;&quot;△ &quot;#,##0.00"/>
    <numFmt numFmtId="186" formatCode="#,##0;&quot;△&quot;#,##0"/>
    <numFmt numFmtId="187" formatCode="#,##0.0_ "/>
    <numFmt numFmtId="188" formatCode="_ * #,##0.0_ ;_ * \-#,##0.0_ ;_ * &quot;-&quot;??_ ;_ @_ "/>
    <numFmt numFmtId="189" formatCode="#,##0;&quot;△ &quot;#,##0"/>
    <numFmt numFmtId="190" formatCode="#,##0;[Red]\-#,##0;\-"/>
    <numFmt numFmtId="191" formatCode="0;&quot;△ &quot;0"/>
    <numFmt numFmtId="192" formatCode="#,##0;&quot;△ &quot;#,##0;\-"/>
    <numFmt numFmtId="193" formatCode="#,##0.0_);[Red]\(#,##0.0\)"/>
  </numFmts>
  <fonts count="9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</font>
    <font>
      <sz val="6"/>
      <name val="Yu Gothic"/>
      <family val="3"/>
      <charset val="128"/>
      <scheme val="minor"/>
    </font>
    <font>
      <sz val="6"/>
      <name val="ＭＳ Ｐゴシック"/>
      <family val="3"/>
    </font>
    <font>
      <sz val="14"/>
      <name val="ＭＳ Ｐゴシック"/>
      <family val="3"/>
    </font>
    <font>
      <sz val="10"/>
      <name val="ＭＳ Ｐ明朝"/>
      <family val="1"/>
    </font>
    <font>
      <sz val="10"/>
      <name val="ＭＳ Ｐゴシック"/>
      <family val="3"/>
    </font>
    <font>
      <sz val="11"/>
      <name val="ＭＳ Ｐ明朝"/>
      <family val="1"/>
    </font>
    <font>
      <sz val="10"/>
      <name val="ＭＳ 明朝"/>
      <family val="1"/>
    </font>
    <font>
      <sz val="11"/>
      <name val="ＭＳ 明朝"/>
      <family val="1"/>
    </font>
    <font>
      <b/>
      <sz val="18"/>
      <color theme="1"/>
      <name val="ＭＳ ゴシック"/>
      <family val="3"/>
      <charset val="128"/>
    </font>
    <font>
      <u/>
      <sz val="10"/>
      <color rgb="FFFF0000"/>
      <name val="ＭＳ Ｐ明朝"/>
      <family val="1"/>
    </font>
    <font>
      <u/>
      <sz val="10"/>
      <color rgb="FFFF0000"/>
      <name val="ＭＳ Ｐゴシック"/>
      <family val="3"/>
    </font>
    <font>
      <b/>
      <sz val="11"/>
      <color theme="1"/>
      <name val="ＭＳ Ｐゴシック"/>
      <family val="3"/>
      <charset val="128"/>
    </font>
    <font>
      <b/>
      <sz val="10"/>
      <name val="ＭＳ Ｐ明朝"/>
      <family val="1"/>
    </font>
    <font>
      <b/>
      <sz val="12"/>
      <name val="ＭＳ Ｐ明朝"/>
      <family val="1"/>
    </font>
    <font>
      <sz val="12"/>
      <name val="ＭＳ Ｐ明朝"/>
      <family val="1"/>
    </font>
    <font>
      <sz val="9"/>
      <name val="中ゴシック体"/>
      <family val="3"/>
    </font>
    <font>
      <sz val="9"/>
      <name val="ＭＳ Ｐ明朝"/>
      <family val="1"/>
    </font>
    <font>
      <u/>
      <sz val="11"/>
      <color rgb="FFFF0000"/>
      <name val="ＭＳ Ｐゴシック"/>
      <family val="3"/>
      <charset val="128"/>
    </font>
    <font>
      <b/>
      <sz val="20"/>
      <color theme="1"/>
      <name val="Yu Gothic"/>
      <family val="3"/>
      <charset val="128"/>
      <scheme val="minor"/>
    </font>
    <font>
      <b/>
      <sz val="11"/>
      <color theme="1"/>
      <name val="ＭＳ Ｐゴシック"/>
      <family val="3"/>
    </font>
    <font>
      <u/>
      <sz val="12"/>
      <color rgb="FFFF0000"/>
      <name val="ＭＳ Ｐ明朝"/>
      <family val="1"/>
    </font>
    <font>
      <b/>
      <sz val="12"/>
      <name val="ＭＳ Ｐゴシック"/>
      <family val="3"/>
    </font>
    <font>
      <sz val="6"/>
      <name val="ＭＳ ゴシック"/>
      <family val="3"/>
    </font>
    <font>
      <b/>
      <sz val="24"/>
      <name val="ＭＳ ゴシック"/>
      <family val="3"/>
      <charset val="128"/>
    </font>
    <font>
      <b/>
      <sz val="10"/>
      <name val="ＭＳ Ｐゴシック"/>
      <family val="3"/>
    </font>
    <font>
      <b/>
      <sz val="11"/>
      <name val="ＭＳ Ｐゴシック"/>
      <family val="3"/>
    </font>
    <font>
      <sz val="8"/>
      <name val="ＭＳ Ｐ明朝"/>
      <family val="1"/>
    </font>
    <font>
      <u val="singleAccounting"/>
      <sz val="11"/>
      <color rgb="FFFF0000"/>
      <name val="ＭＳ Ｐ明朝"/>
      <family val="1"/>
    </font>
    <font>
      <b/>
      <sz val="24"/>
      <color theme="1"/>
      <name val="ＭＳ ゴシック"/>
      <family val="3"/>
      <charset val="128"/>
    </font>
    <font>
      <sz val="6"/>
      <name val="ＭＳ Ｐ明朝"/>
      <family val="1"/>
    </font>
    <font>
      <b/>
      <sz val="9"/>
      <name val="ＭＳ Ｐ明朝"/>
      <family val="1"/>
    </font>
    <font>
      <b/>
      <sz val="8"/>
      <name val="ＭＳ Ｐ明朝"/>
      <family val="1"/>
    </font>
    <font>
      <u val="singleAccounting"/>
      <sz val="10"/>
      <name val="ＭＳ Ｐ明朝"/>
      <family val="1"/>
    </font>
    <font>
      <b/>
      <u val="singleAccounting"/>
      <sz val="9"/>
      <color rgb="FFFF0000"/>
      <name val="ＭＳ Ｐ明朝"/>
      <family val="1"/>
    </font>
    <font>
      <u val="singleAccounting"/>
      <sz val="9"/>
      <color rgb="FFFF0000"/>
      <name val="ＭＳ Ｐ明朝"/>
      <family val="1"/>
    </font>
    <font>
      <sz val="12"/>
      <name val="ＭＳ Ｐゴシック"/>
      <family val="3"/>
    </font>
    <font>
      <sz val="14"/>
      <name val="ＭＳ Ｐ明朝"/>
      <family val="1"/>
    </font>
    <font>
      <b/>
      <sz val="22"/>
      <color theme="1"/>
      <name val="ＭＳ ゴシック"/>
      <family val="3"/>
      <charset val="128"/>
    </font>
    <font>
      <u/>
      <sz val="14"/>
      <color rgb="FFFF0000"/>
      <name val="ＭＳ Ｐ明朝"/>
      <family val="1"/>
    </font>
    <font>
      <u/>
      <sz val="14"/>
      <color rgb="FFFF0000"/>
      <name val="ＭＳ Ｐゴシック"/>
      <family val="3"/>
    </font>
    <font>
      <sz val="12"/>
      <name val="HGP創英ﾌﾟﾚｾﾞﾝｽEB"/>
      <family val="1"/>
    </font>
    <font>
      <sz val="12"/>
      <name val="ＭＳ 明朝"/>
      <family val="1"/>
    </font>
    <font>
      <sz val="11"/>
      <name val="HGS創英ﾌﾟﾚｾﾞﾝｽEB"/>
      <family val="1"/>
    </font>
    <font>
      <u val="singleAccounting"/>
      <sz val="12"/>
      <color rgb="FFFF0000"/>
      <name val="HGP創英ﾌﾟﾚｾﾞﾝｽEB"/>
      <family val="1"/>
    </font>
    <font>
      <b/>
      <sz val="28"/>
      <color theme="1"/>
      <name val="ＭＳ ゴシック"/>
      <family val="3"/>
      <charset val="128"/>
    </font>
    <font>
      <u/>
      <sz val="10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color rgb="FFFF0000"/>
      <name val="ＭＳ Ｐ明朝"/>
      <family val="1"/>
    </font>
    <font>
      <b/>
      <u/>
      <sz val="12"/>
      <color rgb="FFFF0000"/>
      <name val="ＭＳ Ｐ明朝"/>
      <family val="1"/>
      <charset val="128"/>
    </font>
    <font>
      <u/>
      <sz val="12"/>
      <color rgb="FFFF0000"/>
      <name val="ＭＳ Ｐ明朝"/>
      <family val="1"/>
      <charset val="128"/>
    </font>
    <font>
      <u val="singleAccounting"/>
      <sz val="12"/>
      <color rgb="FFFF0000"/>
      <name val="ＭＳ Ｐ明朝"/>
      <family val="1"/>
    </font>
    <font>
      <b/>
      <u val="singleAccounting"/>
      <sz val="11"/>
      <color rgb="FFFF0000"/>
      <name val="ＭＳ Ｐゴシック"/>
      <family val="3"/>
    </font>
    <font>
      <u val="singleAccounting"/>
      <sz val="9"/>
      <color rgb="FFFF0000"/>
      <name val="ＭＳ Ｐ明朝"/>
      <family val="1"/>
      <charset val="128"/>
    </font>
    <font>
      <b/>
      <u val="singleAccounting"/>
      <sz val="9"/>
      <color rgb="FFFF0000"/>
      <name val="ＭＳ Ｐ明朝"/>
      <family val="1"/>
      <charset val="128"/>
    </font>
    <font>
      <b/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20"/>
      <name val="ＭＳ Ｐゴシック"/>
      <family val="3"/>
    </font>
    <font>
      <u val="singleAccounting"/>
      <sz val="14"/>
      <color rgb="FFFF0000"/>
      <name val="ＭＳ Ｐ明朝"/>
      <family val="1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4"/>
      <color rgb="FFFF0000"/>
      <name val="ＭＳ Ｐ明朝"/>
      <family val="1"/>
      <charset val="128"/>
    </font>
    <font>
      <u val="singleAccounting"/>
      <sz val="14"/>
      <color rgb="FFFF0000"/>
      <name val="ＭＳ Ｐ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u val="singleAccounting"/>
      <sz val="10"/>
      <color rgb="FFFF0000"/>
      <name val="ＭＳ Ｐゴシック"/>
      <family val="3"/>
    </font>
    <font>
      <b/>
      <u val="singleAccounting"/>
      <sz val="8"/>
      <color rgb="FFFF0000"/>
      <name val="ＭＳ Ｐ明朝"/>
      <family val="1"/>
    </font>
    <font>
      <b/>
      <sz val="16"/>
      <color theme="1"/>
      <name val="Yu Gothic"/>
      <family val="3"/>
      <charset val="128"/>
      <scheme val="minor"/>
    </font>
    <font>
      <sz val="12"/>
      <color theme="1"/>
      <name val="HG丸ｺﾞｼｯｸM-PRO"/>
      <family val="3"/>
    </font>
    <font>
      <sz val="9"/>
      <color theme="1"/>
      <name val="ＭＳ Ｐゴシック"/>
      <family val="3"/>
      <charset val="128"/>
    </font>
    <font>
      <sz val="10"/>
      <color theme="1"/>
      <name val="ＭＳ Ｐ明朝"/>
      <family val="1"/>
    </font>
    <font>
      <sz val="11"/>
      <color theme="1"/>
      <name val="HGP創英ﾌﾟﾚｾﾞﾝｽEB"/>
      <family val="1"/>
    </font>
    <font>
      <sz val="11"/>
      <color indexed="12"/>
      <name val="ＭＳ Ｐゴシック"/>
      <family val="3"/>
    </font>
    <font>
      <sz val="9"/>
      <name val="ＭＳ Ｐゴシック"/>
      <family val="3"/>
    </font>
    <font>
      <sz val="9"/>
      <color theme="1"/>
      <name val="ＭＳ Ｐ明朝"/>
      <family val="1"/>
    </font>
    <font>
      <u/>
      <sz val="10"/>
      <name val="ＭＳ Ｐ明朝"/>
      <family val="1"/>
    </font>
    <font>
      <sz val="11"/>
      <color theme="1"/>
      <name val="ＭＳ Ｐゴシック"/>
      <family val="3"/>
    </font>
    <font>
      <u/>
      <sz val="11"/>
      <color rgb="FFFF0000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2499160740989410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18" fillId="0" borderId="0"/>
    <xf numFmtId="0" fontId="2" fillId="0" borderId="0"/>
    <xf numFmtId="38" fontId="2" fillId="0" borderId="0" applyFont="0" applyFill="0" applyBorder="0" applyAlignment="0" applyProtection="0"/>
  </cellStyleXfs>
  <cellXfs count="1408">
    <xf numFmtId="0" fontId="0" fillId="0" borderId="0" xfId="0"/>
    <xf numFmtId="38" fontId="0" fillId="0" borderId="0" xfId="1" applyFont="1" applyAlignment="1"/>
    <xf numFmtId="38" fontId="5" fillId="0" borderId="0" xfId="1" applyFont="1" applyAlignment="1"/>
    <xf numFmtId="49" fontId="0" fillId="0" borderId="0" xfId="1" applyNumberFormat="1" applyFont="1" applyAlignment="1"/>
    <xf numFmtId="38" fontId="0" fillId="0" borderId="1" xfId="1" applyFont="1" applyBorder="1" applyAlignment="1"/>
    <xf numFmtId="38" fontId="6" fillId="0" borderId="4" xfId="1" applyFont="1" applyBorder="1" applyAlignment="1">
      <alignment horizontal="center" vertical="center" shrinkToFit="1"/>
    </xf>
    <xf numFmtId="38" fontId="6" fillId="0" borderId="9" xfId="1" applyFont="1" applyBorder="1" applyAlignment="1">
      <alignment horizontal="center" vertical="center" shrinkToFit="1"/>
    </xf>
    <xf numFmtId="38" fontId="6" fillId="0" borderId="6" xfId="1" applyFont="1" applyBorder="1" applyAlignment="1">
      <alignment horizontal="center" vertical="center" shrinkToFit="1"/>
    </xf>
    <xf numFmtId="38" fontId="6" fillId="0" borderId="10" xfId="1" applyFont="1" applyBorder="1" applyAlignment="1">
      <alignment horizontal="center" vertical="center"/>
    </xf>
    <xf numFmtId="38" fontId="8" fillId="0" borderId="1" xfId="1" applyFont="1" applyBorder="1" applyAlignment="1">
      <alignment vertical="center"/>
    </xf>
    <xf numFmtId="38" fontId="8" fillId="0" borderId="0" xfId="1" applyFont="1" applyFill="1" applyAlignment="1">
      <alignment vertical="center"/>
    </xf>
    <xf numFmtId="38" fontId="0" fillId="0" borderId="0" xfId="1" applyFont="1" applyFill="1" applyAlignment="1">
      <alignment vertical="center"/>
    </xf>
    <xf numFmtId="38" fontId="6" fillId="0" borderId="4" xfId="1" applyFont="1" applyFill="1" applyBorder="1" applyAlignment="1">
      <alignment horizontal="centerContinuous" vertical="center"/>
    </xf>
    <xf numFmtId="38" fontId="6" fillId="0" borderId="5" xfId="1" applyFont="1" applyFill="1" applyBorder="1" applyAlignment="1">
      <alignment horizontal="centerContinuous" vertical="center"/>
    </xf>
    <xf numFmtId="38" fontId="6" fillId="0" borderId="6" xfId="1" applyFont="1" applyFill="1" applyBorder="1" applyAlignment="1">
      <alignment horizontal="centerContinuous" vertical="center"/>
    </xf>
    <xf numFmtId="38" fontId="6" fillId="0" borderId="4" xfId="1" applyFont="1" applyFill="1" applyBorder="1" applyAlignment="1">
      <alignment horizontal="center" vertical="center" shrinkToFit="1"/>
    </xf>
    <xf numFmtId="38" fontId="6" fillId="0" borderId="9" xfId="1" applyFont="1" applyFill="1" applyBorder="1" applyAlignment="1">
      <alignment horizontal="center" vertical="center" shrinkToFit="1"/>
    </xf>
    <xf numFmtId="38" fontId="6" fillId="0" borderId="6" xfId="1" applyFont="1" applyFill="1" applyBorder="1" applyAlignment="1">
      <alignment horizontal="center" vertical="center" shrinkToFit="1"/>
    </xf>
    <xf numFmtId="38" fontId="6" fillId="0" borderId="11" xfId="1" applyFont="1" applyBorder="1" applyAlignment="1">
      <alignment horizontal="left" vertical="center"/>
    </xf>
    <xf numFmtId="38" fontId="0" fillId="0" borderId="0" xfId="1" applyFont="1" applyFill="1" applyAlignment="1">
      <alignment horizontal="right" vertical="center"/>
    </xf>
    <xf numFmtId="38" fontId="8" fillId="0" borderId="0" xfId="1" applyFont="1" applyAlignment="1"/>
    <xf numFmtId="38" fontId="11" fillId="0" borderId="0" xfId="1" applyFont="1" applyAlignment="1"/>
    <xf numFmtId="38" fontId="6" fillId="0" borderId="7" xfId="1" applyFont="1" applyBorder="1" applyAlignment="1"/>
    <xf numFmtId="38" fontId="6" fillId="0" borderId="0" xfId="1" applyFont="1" applyAlignment="1"/>
    <xf numFmtId="38" fontId="6" fillId="0" borderId="37" xfId="1" applyFont="1" applyBorder="1" applyAlignment="1">
      <alignment horizontal="center"/>
    </xf>
    <xf numFmtId="38" fontId="6" fillId="0" borderId="32" xfId="1" applyFont="1" applyBorder="1" applyAlignment="1">
      <alignment horizontal="center"/>
    </xf>
    <xf numFmtId="38" fontId="6" fillId="0" borderId="3" xfId="1" applyFont="1" applyBorder="1" applyAlignment="1">
      <alignment horizontal="center"/>
    </xf>
    <xf numFmtId="38" fontId="6" fillId="0" borderId="32" xfId="1" applyFont="1" applyBorder="1" applyAlignment="1">
      <alignment horizontal="center" shrinkToFit="1"/>
    </xf>
    <xf numFmtId="38" fontId="6" fillId="0" borderId="33" xfId="1" applyFont="1" applyBorder="1" applyAlignment="1">
      <alignment horizontal="center" shrinkToFit="1"/>
    </xf>
    <xf numFmtId="38" fontId="6" fillId="0" borderId="38" xfId="1" applyFont="1" applyBorder="1" applyAlignment="1">
      <alignment horizontal="center"/>
    </xf>
    <xf numFmtId="38" fontId="6" fillId="0" borderId="39" xfId="1" applyFont="1" applyBorder="1" applyAlignment="1">
      <alignment horizontal="center"/>
    </xf>
    <xf numFmtId="38" fontId="6" fillId="0" borderId="40" xfId="1" applyFont="1" applyBorder="1" applyAlignment="1">
      <alignment horizontal="center"/>
    </xf>
    <xf numFmtId="38" fontId="6" fillId="0" borderId="40" xfId="1" applyFont="1" applyBorder="1" applyAlignment="1">
      <alignment horizontal="center" shrinkToFit="1"/>
    </xf>
    <xf numFmtId="38" fontId="6" fillId="0" borderId="38" xfId="1" applyFont="1" applyBorder="1" applyAlignment="1">
      <alignment horizontal="centerContinuous"/>
    </xf>
    <xf numFmtId="38" fontId="6" fillId="0" borderId="41" xfId="1" applyFont="1" applyBorder="1" applyAlignment="1">
      <alignment horizontal="centerContinuous"/>
    </xf>
    <xf numFmtId="38" fontId="6" fillId="0" borderId="42" xfId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38" fontId="15" fillId="0" borderId="0" xfId="1" applyFont="1" applyAlignment="1"/>
    <xf numFmtId="38" fontId="15" fillId="3" borderId="4" xfId="1" applyFont="1" applyFill="1" applyBorder="1" applyAlignment="1" applyProtection="1"/>
    <xf numFmtId="38" fontId="15" fillId="3" borderId="6" xfId="1" applyFont="1" applyFill="1" applyBorder="1" applyAlignment="1" applyProtection="1"/>
    <xf numFmtId="183" fontId="16" fillId="3" borderId="44" xfId="1" applyNumberFormat="1" applyFont="1" applyFill="1" applyBorder="1" applyAlignment="1">
      <alignment horizontal="right" shrinkToFit="1"/>
    </xf>
    <xf numFmtId="183" fontId="16" fillId="3" borderId="9" xfId="1" applyNumberFormat="1" applyFont="1" applyFill="1" applyBorder="1" applyAlignment="1">
      <alignment horizontal="right" shrinkToFit="1"/>
    </xf>
    <xf numFmtId="183" fontId="16" fillId="3" borderId="43" xfId="1" applyNumberFormat="1" applyFont="1" applyFill="1" applyBorder="1" applyAlignment="1">
      <alignment horizontal="right" shrinkToFit="1"/>
    </xf>
    <xf numFmtId="183" fontId="16" fillId="3" borderId="45" xfId="1" applyNumberFormat="1" applyFont="1" applyFill="1" applyBorder="1" applyAlignment="1">
      <alignment horizontal="right" shrinkToFit="1"/>
    </xf>
    <xf numFmtId="183" fontId="16" fillId="3" borderId="6" xfId="1" applyNumberFormat="1" applyFont="1" applyFill="1" applyBorder="1" applyAlignment="1">
      <alignment horizontal="right" shrinkToFit="1"/>
    </xf>
    <xf numFmtId="185" fontId="16" fillId="3" borderId="43" xfId="1" applyNumberFormat="1" applyFont="1" applyFill="1" applyBorder="1" applyAlignment="1">
      <alignment horizontal="right" shrinkToFit="1"/>
    </xf>
    <xf numFmtId="38" fontId="15" fillId="0" borderId="0" xfId="1" applyFont="1" applyAlignment="1">
      <alignment horizontal="right"/>
    </xf>
    <xf numFmtId="38" fontId="6" fillId="0" borderId="47" xfId="1" applyFont="1" applyBorder="1" applyAlignment="1" applyProtection="1"/>
    <xf numFmtId="38" fontId="6" fillId="0" borderId="48" xfId="1" applyFont="1" applyBorder="1" applyAlignment="1" applyProtection="1"/>
    <xf numFmtId="183" fontId="17" fillId="0" borderId="51" xfId="1" applyNumberFormat="1" applyFont="1" applyBorder="1" applyAlignment="1">
      <alignment horizontal="right" shrinkToFit="1"/>
    </xf>
    <xf numFmtId="38" fontId="6" fillId="0" borderId="15" xfId="1" applyFont="1" applyBorder="1" applyAlignment="1" applyProtection="1"/>
    <xf numFmtId="38" fontId="6" fillId="0" borderId="16" xfId="1" applyFont="1" applyBorder="1" applyAlignment="1" applyProtection="1"/>
    <xf numFmtId="183" fontId="17" fillId="0" borderId="18" xfId="1" applyNumberFormat="1" applyFont="1" applyBorder="1" applyAlignment="1">
      <alignment horizontal="right" shrinkToFit="1"/>
    </xf>
    <xf numFmtId="183" fontId="17" fillId="0" borderId="17" xfId="1" applyNumberFormat="1" applyFont="1" applyBorder="1" applyAlignment="1">
      <alignment horizontal="right" shrinkToFit="1"/>
    </xf>
    <xf numFmtId="183" fontId="17" fillId="0" borderId="19" xfId="1" applyNumberFormat="1" applyFont="1" applyBorder="1" applyAlignment="1">
      <alignment horizontal="right" shrinkToFit="1"/>
    </xf>
    <xf numFmtId="183" fontId="17" fillId="0" borderId="53" xfId="1" applyNumberFormat="1" applyFont="1" applyBorder="1" applyAlignment="1">
      <alignment horizontal="right" shrinkToFit="1"/>
    </xf>
    <xf numFmtId="183" fontId="17" fillId="0" borderId="16" xfId="1" applyNumberFormat="1" applyFont="1" applyBorder="1" applyAlignment="1">
      <alignment horizontal="right" shrinkToFit="1"/>
    </xf>
    <xf numFmtId="185" fontId="17" fillId="0" borderId="19" xfId="1" applyNumberFormat="1" applyFont="1" applyBorder="1" applyAlignment="1">
      <alignment horizontal="right" shrinkToFit="1"/>
    </xf>
    <xf numFmtId="38" fontId="6" fillId="0" borderId="54" xfId="1" applyFont="1" applyBorder="1" applyAlignment="1" applyProtection="1"/>
    <xf numFmtId="38" fontId="6" fillId="0" borderId="8" xfId="1" applyFont="1" applyBorder="1" applyAlignment="1" applyProtection="1"/>
    <xf numFmtId="38" fontId="6" fillId="0" borderId="15" xfId="1" applyFont="1" applyBorder="1" applyAlignment="1"/>
    <xf numFmtId="38" fontId="6" fillId="0" borderId="55" xfId="1" applyFont="1" applyBorder="1" applyAlignment="1" applyProtection="1"/>
    <xf numFmtId="38" fontId="6" fillId="0" borderId="31" xfId="1" applyFont="1" applyBorder="1" applyAlignment="1" applyProtection="1"/>
    <xf numFmtId="38" fontId="6" fillId="0" borderId="7" xfId="1" applyFont="1" applyBorder="1" applyAlignment="1" applyProtection="1"/>
    <xf numFmtId="38" fontId="6" fillId="0" borderId="25" xfId="1" applyFont="1" applyBorder="1" applyAlignment="1" applyProtection="1"/>
    <xf numFmtId="38" fontId="19" fillId="0" borderId="0" xfId="1" applyFont="1" applyAlignment="1"/>
    <xf numFmtId="38" fontId="6" fillId="0" borderId="47" xfId="1" applyFont="1" applyBorder="1" applyAlignment="1"/>
    <xf numFmtId="38" fontId="6" fillId="0" borderId="24" xfId="1" applyFont="1" applyBorder="1" applyAlignment="1"/>
    <xf numFmtId="38" fontId="6" fillId="0" borderId="60" xfId="1" applyFont="1" applyBorder="1" applyAlignment="1"/>
    <xf numFmtId="38" fontId="6" fillId="0" borderId="25" xfId="1" applyFont="1" applyBorder="1" applyAlignment="1"/>
    <xf numFmtId="38" fontId="6" fillId="0" borderId="62" xfId="1" applyFont="1" applyBorder="1" applyAlignment="1" applyProtection="1"/>
    <xf numFmtId="38" fontId="6" fillId="0" borderId="63" xfId="1" applyFont="1" applyBorder="1" applyAlignment="1" applyProtection="1"/>
    <xf numFmtId="38" fontId="6" fillId="3" borderId="16" xfId="1" applyFont="1" applyFill="1" applyBorder="1" applyAlignment="1" applyProtection="1"/>
    <xf numFmtId="38" fontId="6" fillId="3" borderId="15" xfId="1" applyFont="1" applyFill="1" applyBorder="1" applyAlignment="1" applyProtection="1"/>
    <xf numFmtId="38" fontId="6" fillId="0" borderId="0" xfId="1" applyFont="1" applyFill="1" applyAlignment="1"/>
    <xf numFmtId="38" fontId="6" fillId="0" borderId="4" xfId="1" applyFont="1" applyBorder="1" applyAlignment="1" applyProtection="1"/>
    <xf numFmtId="38" fontId="6" fillId="0" borderId="6" xfId="1" applyFont="1" applyBorder="1" applyAlignment="1" applyProtection="1"/>
    <xf numFmtId="183" fontId="17" fillId="0" borderId="44" xfId="1" applyNumberFormat="1" applyFont="1" applyBorder="1" applyAlignment="1">
      <alignment horizontal="right" shrinkToFit="1"/>
    </xf>
    <xf numFmtId="183" fontId="17" fillId="0" borderId="9" xfId="1" applyNumberFormat="1" applyFont="1" applyBorder="1" applyAlignment="1">
      <alignment horizontal="right" shrinkToFit="1"/>
    </xf>
    <xf numFmtId="183" fontId="17" fillId="0" borderId="43" xfId="1" applyNumberFormat="1" applyFont="1" applyBorder="1" applyAlignment="1">
      <alignment horizontal="right" shrinkToFit="1"/>
    </xf>
    <xf numFmtId="183" fontId="17" fillId="0" borderId="45" xfId="1" applyNumberFormat="1" applyFont="1" applyBorder="1" applyAlignment="1">
      <alignment horizontal="right" shrinkToFit="1"/>
    </xf>
    <xf numFmtId="183" fontId="17" fillId="0" borderId="6" xfId="1" applyNumberFormat="1" applyFont="1" applyBorder="1" applyAlignment="1">
      <alignment horizontal="right" shrinkToFit="1"/>
    </xf>
    <xf numFmtId="185" fontId="17" fillId="0" borderId="43" xfId="1" applyNumberFormat="1" applyFont="1" applyBorder="1" applyAlignment="1">
      <alignment horizontal="right" shrinkToFi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6" fillId="0" borderId="0" xfId="3" applyFont="1" applyAlignment="1">
      <alignment horizontal="left" vertical="center"/>
    </xf>
    <xf numFmtId="0" fontId="16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6" fillId="0" borderId="2" xfId="3" applyFont="1" applyBorder="1" applyAlignment="1">
      <alignment horizontal="left" vertical="center"/>
    </xf>
    <xf numFmtId="0" fontId="6" fillId="0" borderId="3" xfId="3" applyFont="1" applyBorder="1" applyAlignment="1">
      <alignment horizontal="left" vertical="center"/>
    </xf>
    <xf numFmtId="0" fontId="8" fillId="0" borderId="12" xfId="3" applyFont="1" applyBorder="1" applyAlignment="1">
      <alignment horizontal="center" vertical="center"/>
    </xf>
    <xf numFmtId="0" fontId="8" fillId="0" borderId="33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0" xfId="3" applyFont="1" applyBorder="1" applyAlignment="1">
      <alignment horizontal="left" vertical="center"/>
    </xf>
    <xf numFmtId="0" fontId="6" fillId="0" borderId="11" xfId="3" applyFont="1" applyBorder="1" applyAlignment="1">
      <alignment horizontal="left" vertical="center"/>
    </xf>
    <xf numFmtId="0" fontId="6" fillId="0" borderId="11" xfId="3" applyFont="1" applyBorder="1" applyAlignment="1">
      <alignment horizontal="center" vertical="center"/>
    </xf>
    <xf numFmtId="188" fontId="24" fillId="0" borderId="66" xfId="3" applyNumberFormat="1" applyFont="1" applyBorder="1" applyAlignment="1">
      <alignment vertical="center" shrinkToFit="1"/>
    </xf>
    <xf numFmtId="188" fontId="24" fillId="0" borderId="12" xfId="3" applyNumberFormat="1" applyFont="1" applyBorder="1" applyAlignment="1">
      <alignment vertical="center" shrinkToFit="1"/>
    </xf>
    <xf numFmtId="188" fontId="24" fillId="0" borderId="33" xfId="3" applyNumberFormat="1" applyFont="1" applyBorder="1" applyAlignment="1">
      <alignment vertical="center" shrinkToFit="1"/>
    </xf>
    <xf numFmtId="0" fontId="17" fillId="0" borderId="0" xfId="3" applyFont="1" applyAlignment="1">
      <alignment horizontal="center" vertical="center" shrinkToFit="1"/>
    </xf>
    <xf numFmtId="188" fontId="17" fillId="0" borderId="58" xfId="3" applyNumberFormat="1" applyFont="1" applyBorder="1" applyAlignment="1">
      <alignment vertical="center" shrinkToFit="1"/>
    </xf>
    <xf numFmtId="188" fontId="17" fillId="0" borderId="17" xfId="3" applyNumberFormat="1" applyFont="1" applyBorder="1" applyAlignment="1">
      <alignment vertical="center" shrinkToFit="1"/>
    </xf>
    <xf numFmtId="188" fontId="17" fillId="0" borderId="19" xfId="3" applyNumberFormat="1" applyFont="1" applyBorder="1" applyAlignment="1">
      <alignment vertical="center" shrinkToFit="1"/>
    </xf>
    <xf numFmtId="188" fontId="17" fillId="0" borderId="18" xfId="3" applyNumberFormat="1" applyFont="1" applyBorder="1" applyAlignment="1">
      <alignment vertical="center" shrinkToFit="1"/>
    </xf>
    <xf numFmtId="188" fontId="17" fillId="0" borderId="67" xfId="3" applyNumberFormat="1" applyFont="1" applyBorder="1" applyAlignment="1">
      <alignment vertical="center" shrinkToFit="1"/>
    </xf>
    <xf numFmtId="188" fontId="17" fillId="0" borderId="68" xfId="3" applyNumberFormat="1" applyFont="1" applyBorder="1" applyAlignment="1">
      <alignment vertical="center" shrinkToFit="1"/>
    </xf>
    <xf numFmtId="0" fontId="26" fillId="0" borderId="0" xfId="3" applyFont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88" fontId="28" fillId="0" borderId="2" xfId="3" applyNumberFormat="1" applyFont="1" applyBorder="1" applyAlignment="1">
      <alignment vertical="center" shrinkToFit="1"/>
    </xf>
    <xf numFmtId="188" fontId="28" fillId="0" borderId="12" xfId="3" applyNumberFormat="1" applyFont="1" applyBorder="1" applyAlignment="1">
      <alignment vertical="center" shrinkToFit="1"/>
    </xf>
    <xf numFmtId="188" fontId="28" fillId="0" borderId="70" xfId="3" applyNumberFormat="1" applyFont="1" applyBorder="1" applyAlignment="1">
      <alignment vertical="center" shrinkToFit="1"/>
    </xf>
    <xf numFmtId="188" fontId="28" fillId="0" borderId="33" xfId="3" applyNumberFormat="1" applyFont="1" applyBorder="1" applyAlignment="1">
      <alignment vertical="center" shrinkToFit="1"/>
    </xf>
    <xf numFmtId="0" fontId="27" fillId="0" borderId="15" xfId="3" applyFont="1" applyBorder="1" applyAlignment="1">
      <alignment horizontal="left" vertical="center"/>
    </xf>
    <xf numFmtId="0" fontId="27" fillId="0" borderId="16" xfId="3" applyFont="1" applyBorder="1" applyAlignment="1">
      <alignment horizontal="left" vertical="center"/>
    </xf>
    <xf numFmtId="188" fontId="28" fillId="0" borderId="17" xfId="3" applyNumberFormat="1" applyFont="1" applyBorder="1" applyAlignment="1">
      <alignment vertical="center" shrinkToFit="1"/>
    </xf>
    <xf numFmtId="188" fontId="28" fillId="0" borderId="27" xfId="3" applyNumberFormat="1" applyFont="1" applyBorder="1" applyAlignment="1">
      <alignment vertical="center" shrinkToFit="1"/>
    </xf>
    <xf numFmtId="0" fontId="6" fillId="0" borderId="71" xfId="3" applyFont="1" applyBorder="1" applyAlignment="1">
      <alignment horizontal="left" vertical="center"/>
    </xf>
    <xf numFmtId="0" fontId="6" fillId="0" borderId="72" xfId="3" applyFont="1" applyBorder="1" applyAlignment="1">
      <alignment horizontal="left" vertical="center"/>
    </xf>
    <xf numFmtId="188" fontId="8" fillId="0" borderId="74" xfId="3" applyNumberFormat="1" applyFont="1" applyBorder="1" applyAlignment="1" applyProtection="1">
      <alignment vertical="center" shrinkToFit="1"/>
      <protection locked="0"/>
    </xf>
    <xf numFmtId="188" fontId="8" fillId="0" borderId="75" xfId="3" applyNumberFormat="1" applyFont="1" applyBorder="1" applyAlignment="1" applyProtection="1">
      <alignment vertical="center" shrinkToFit="1"/>
      <protection locked="0"/>
    </xf>
    <xf numFmtId="0" fontId="6" fillId="0" borderId="73" xfId="3" applyFont="1" applyBorder="1" applyAlignment="1">
      <alignment horizontal="left" vertical="center"/>
    </xf>
    <xf numFmtId="0" fontId="6" fillId="0" borderId="77" xfId="3" applyFont="1" applyBorder="1" applyAlignment="1">
      <alignment horizontal="left" vertical="center"/>
    </xf>
    <xf numFmtId="188" fontId="8" fillId="0" borderId="76" xfId="3" applyNumberFormat="1" applyFont="1" applyBorder="1" applyAlignment="1" applyProtection="1">
      <alignment vertical="center" shrinkToFit="1"/>
      <protection locked="0"/>
    </xf>
    <xf numFmtId="188" fontId="8" fillId="0" borderId="73" xfId="3" applyNumberFormat="1" applyFont="1" applyBorder="1" applyAlignment="1">
      <alignment vertical="center" shrinkToFit="1"/>
    </xf>
    <xf numFmtId="188" fontId="28" fillId="0" borderId="19" xfId="3" applyNumberFormat="1" applyFont="1" applyBorder="1" applyAlignment="1">
      <alignment vertical="center" shrinkToFit="1"/>
    </xf>
    <xf numFmtId="0" fontId="6" fillId="0" borderId="78" xfId="3" applyFont="1" applyBorder="1" applyAlignment="1">
      <alignment horizontal="left" vertical="center"/>
    </xf>
    <xf numFmtId="188" fontId="8" fillId="0" borderId="80" xfId="3" applyNumberFormat="1" applyFont="1" applyBorder="1" applyAlignment="1" applyProtection="1">
      <alignment vertical="center" shrinkToFit="1"/>
      <protection locked="0"/>
    </xf>
    <xf numFmtId="188" fontId="8" fillId="0" borderId="78" xfId="3" applyNumberFormat="1" applyFont="1" applyBorder="1" applyAlignment="1" applyProtection="1">
      <alignment vertical="center" shrinkToFit="1"/>
      <protection locked="0"/>
    </xf>
    <xf numFmtId="188" fontId="8" fillId="0" borderId="81" xfId="3" applyNumberFormat="1" applyFont="1" applyBorder="1" applyAlignment="1" applyProtection="1">
      <alignment vertical="center" shrinkToFit="1"/>
      <protection locked="0"/>
    </xf>
    <xf numFmtId="0" fontId="6" fillId="0" borderId="82" xfId="3" applyFont="1" applyBorder="1" applyAlignment="1">
      <alignment horizontal="left" vertical="center"/>
    </xf>
    <xf numFmtId="182" fontId="6" fillId="0" borderId="71" xfId="3" applyNumberFormat="1" applyFont="1" applyBorder="1" applyAlignment="1">
      <alignment horizontal="left" vertical="center"/>
    </xf>
    <xf numFmtId="182" fontId="6" fillId="0" borderId="0" xfId="3" applyNumberFormat="1" applyFont="1" applyAlignment="1">
      <alignment horizontal="center" vertical="center"/>
    </xf>
    <xf numFmtId="0" fontId="6" fillId="0" borderId="83" xfId="3" applyFont="1" applyBorder="1" applyAlignment="1">
      <alignment horizontal="left" vertical="center"/>
    </xf>
    <xf numFmtId="0" fontId="6" fillId="0" borderId="84" xfId="3" applyFont="1" applyBorder="1" applyAlignment="1">
      <alignment horizontal="left" vertical="center"/>
    </xf>
    <xf numFmtId="188" fontId="8" fillId="0" borderId="83" xfId="3" applyNumberFormat="1" applyFont="1" applyBorder="1" applyAlignment="1">
      <alignment vertical="center" shrinkToFit="1"/>
    </xf>
    <xf numFmtId="188" fontId="8" fillId="0" borderId="85" xfId="3" applyNumberFormat="1" applyFont="1" applyBorder="1" applyAlignment="1" applyProtection="1">
      <alignment vertical="center" shrinkToFit="1"/>
      <protection locked="0"/>
    </xf>
    <xf numFmtId="188" fontId="8" fillId="0" borderId="86" xfId="3" applyNumberFormat="1" applyFont="1" applyBorder="1" applyAlignment="1" applyProtection="1">
      <alignment vertical="center" shrinkToFit="1"/>
      <protection locked="0"/>
    </xf>
    <xf numFmtId="188" fontId="8" fillId="0" borderId="87" xfId="3" applyNumberFormat="1" applyFont="1" applyBorder="1" applyAlignment="1" applyProtection="1">
      <alignment vertical="center" shrinkToFit="1"/>
      <protection locked="0"/>
    </xf>
    <xf numFmtId="188" fontId="28" fillId="0" borderId="15" xfId="3" applyNumberFormat="1" applyFont="1" applyBorder="1" applyAlignment="1">
      <alignment vertical="center" shrinkToFit="1"/>
    </xf>
    <xf numFmtId="188" fontId="8" fillId="0" borderId="79" xfId="3" applyNumberFormat="1" applyFont="1" applyBorder="1" applyAlignment="1">
      <alignment vertical="center" shrinkToFit="1"/>
    </xf>
    <xf numFmtId="0" fontId="29" fillId="0" borderId="71" xfId="3" applyFont="1" applyBorder="1" applyAlignment="1">
      <alignment horizontal="left" vertical="center"/>
    </xf>
    <xf numFmtId="0" fontId="29" fillId="0" borderId="0" xfId="3" applyFont="1" applyAlignment="1">
      <alignment horizontal="center" vertical="center"/>
    </xf>
    <xf numFmtId="0" fontId="6" fillId="0" borderId="88" xfId="3" applyFont="1" applyBorder="1" applyAlignment="1">
      <alignment horizontal="left" vertical="center"/>
    </xf>
    <xf numFmtId="0" fontId="6" fillId="0" borderId="89" xfId="3" applyFont="1" applyBorder="1" applyAlignment="1">
      <alignment horizontal="left" vertical="center"/>
    </xf>
    <xf numFmtId="188" fontId="8" fillId="0" borderId="88" xfId="3" applyNumberFormat="1" applyFont="1" applyBorder="1" applyAlignment="1">
      <alignment vertical="center" shrinkToFit="1"/>
    </xf>
    <xf numFmtId="188" fontId="8" fillId="0" borderId="90" xfId="3" applyNumberFormat="1" applyFont="1" applyBorder="1" applyAlignment="1" applyProtection="1">
      <alignment vertical="center" shrinkToFit="1"/>
      <protection locked="0"/>
    </xf>
    <xf numFmtId="188" fontId="8" fillId="0" borderId="91" xfId="3" applyNumberFormat="1" applyFont="1" applyBorder="1" applyAlignment="1" applyProtection="1">
      <alignment vertical="center" shrinkToFit="1"/>
      <protection locked="0"/>
    </xf>
    <xf numFmtId="188" fontId="8" fillId="0" borderId="92" xfId="3" applyNumberFormat="1" applyFont="1" applyBorder="1" applyAlignment="1" applyProtection="1">
      <alignment vertical="center" shrinkToFit="1"/>
      <protection locked="0"/>
    </xf>
    <xf numFmtId="0" fontId="27" fillId="0" borderId="47" xfId="3" applyFont="1" applyBorder="1" applyAlignment="1">
      <alignment horizontal="left" vertical="center"/>
    </xf>
    <xf numFmtId="0" fontId="27" fillId="0" borderId="48" xfId="3" applyFont="1" applyBorder="1" applyAlignment="1">
      <alignment horizontal="left" vertical="center"/>
    </xf>
    <xf numFmtId="188" fontId="28" fillId="0" borderId="47" xfId="3" applyNumberFormat="1" applyFont="1" applyBorder="1" applyAlignment="1">
      <alignment vertical="center" shrinkToFit="1"/>
    </xf>
    <xf numFmtId="188" fontId="28" fillId="0" borderId="50" xfId="3" applyNumberFormat="1" applyFont="1" applyBorder="1" applyAlignment="1">
      <alignment vertical="center" shrinkToFit="1"/>
    </xf>
    <xf numFmtId="188" fontId="28" fillId="0" borderId="93" xfId="3" applyNumberFormat="1" applyFont="1" applyBorder="1" applyAlignment="1">
      <alignment vertical="center" shrinkToFit="1"/>
    </xf>
    <xf numFmtId="188" fontId="28" fillId="0" borderId="51" xfId="3" applyNumberFormat="1" applyFont="1" applyBorder="1" applyAlignment="1">
      <alignment vertical="center" shrinkToFit="1"/>
    </xf>
    <xf numFmtId="188" fontId="8" fillId="0" borderId="80" xfId="3" applyNumberFormat="1" applyFont="1" applyBorder="1" applyAlignment="1">
      <alignment vertical="center" shrinkToFit="1"/>
    </xf>
    <xf numFmtId="188" fontId="8" fillId="0" borderId="78" xfId="3" applyNumberFormat="1" applyFont="1" applyBorder="1" applyAlignment="1">
      <alignment vertical="center" shrinkToFit="1"/>
    </xf>
    <xf numFmtId="188" fontId="8" fillId="0" borderId="81" xfId="3" applyNumberFormat="1" applyFont="1" applyBorder="1" applyAlignment="1">
      <alignment vertical="center" shrinkToFit="1"/>
    </xf>
    <xf numFmtId="188" fontId="8" fillId="0" borderId="74" xfId="3" applyNumberFormat="1" applyFont="1" applyBorder="1" applyAlignment="1">
      <alignment vertical="center" shrinkToFit="1"/>
    </xf>
    <xf numFmtId="188" fontId="8" fillId="0" borderId="75" xfId="3" applyNumberFormat="1" applyFont="1" applyBorder="1" applyAlignment="1">
      <alignment vertical="center" shrinkToFit="1"/>
    </xf>
    <xf numFmtId="188" fontId="8" fillId="0" borderId="76" xfId="3" applyNumberFormat="1" applyFont="1" applyBorder="1" applyAlignment="1">
      <alignment vertical="center" shrinkToFit="1"/>
    </xf>
    <xf numFmtId="0" fontId="6" fillId="0" borderId="94" xfId="3" applyFont="1" applyBorder="1" applyAlignment="1">
      <alignment horizontal="left" vertical="center"/>
    </xf>
    <xf numFmtId="0" fontId="6" fillId="0" borderId="95" xfId="3" applyFont="1" applyBorder="1" applyAlignment="1">
      <alignment horizontal="left" vertical="center"/>
    </xf>
    <xf numFmtId="188" fontId="8" fillId="0" borderId="94" xfId="3" applyNumberFormat="1" applyFont="1" applyBorder="1" applyAlignment="1">
      <alignment vertical="center" shrinkToFit="1"/>
    </xf>
    <xf numFmtId="188" fontId="8" fillId="0" borderId="96" xfId="3" applyNumberFormat="1" applyFont="1" applyBorder="1" applyAlignment="1">
      <alignment vertical="center" shrinkToFit="1"/>
    </xf>
    <xf numFmtId="188" fontId="8" fillId="0" borderId="97" xfId="3" applyNumberFormat="1" applyFont="1" applyBorder="1" applyAlignment="1">
      <alignment vertical="center" shrinkToFit="1"/>
    </xf>
    <xf numFmtId="188" fontId="8" fillId="0" borderId="98" xfId="3" applyNumberFormat="1" applyFont="1" applyBorder="1" applyAlignment="1">
      <alignment vertical="center" shrinkToFit="1"/>
    </xf>
    <xf numFmtId="188" fontId="8" fillId="0" borderId="99" xfId="3" applyNumberFormat="1" applyFont="1" applyBorder="1" applyAlignment="1">
      <alignment vertical="center" shrinkToFit="1"/>
    </xf>
    <xf numFmtId="188" fontId="8" fillId="0" borderId="100" xfId="3" applyNumberFormat="1" applyFont="1" applyBorder="1" applyAlignment="1">
      <alignment vertical="center" shrinkToFit="1"/>
    </xf>
    <xf numFmtId="188" fontId="8" fillId="0" borderId="101" xfId="3" applyNumberFormat="1" applyFont="1" applyBorder="1" applyAlignment="1">
      <alignment vertical="center" shrinkToFit="1"/>
    </xf>
    <xf numFmtId="0" fontId="6" fillId="0" borderId="16" xfId="3" applyFont="1" applyBorder="1" applyAlignment="1">
      <alignment horizontal="left" vertical="center"/>
    </xf>
    <xf numFmtId="188" fontId="8" fillId="0" borderId="71" xfId="3" applyNumberFormat="1" applyFont="1" applyBorder="1" applyAlignment="1">
      <alignment vertical="center" shrinkToFit="1"/>
    </xf>
    <xf numFmtId="188" fontId="8" fillId="0" borderId="99" xfId="3" applyNumberFormat="1" applyFont="1" applyBorder="1" applyAlignment="1" applyProtection="1">
      <alignment vertical="center" shrinkToFit="1"/>
      <protection locked="0"/>
    </xf>
    <xf numFmtId="188" fontId="8" fillId="0" borderId="100" xfId="3" applyNumberFormat="1" applyFont="1" applyBorder="1" applyAlignment="1" applyProtection="1">
      <alignment vertical="center" shrinkToFit="1"/>
      <protection locked="0"/>
    </xf>
    <xf numFmtId="188" fontId="8" fillId="0" borderId="101" xfId="3" applyNumberFormat="1" applyFont="1" applyBorder="1" applyAlignment="1" applyProtection="1">
      <alignment vertical="center" shrinkToFit="1"/>
      <protection locked="0"/>
    </xf>
    <xf numFmtId="0" fontId="6" fillId="3" borderId="77" xfId="3" applyFont="1" applyFill="1" applyBorder="1" applyAlignment="1">
      <alignment horizontal="left" vertical="center"/>
    </xf>
    <xf numFmtId="0" fontId="6" fillId="3" borderId="73" xfId="3" applyFont="1" applyFill="1" applyBorder="1" applyAlignment="1">
      <alignment horizontal="left" vertical="center"/>
    </xf>
    <xf numFmtId="0" fontId="6" fillId="3" borderId="8" xfId="3" applyFont="1" applyFill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88" fontId="8" fillId="0" borderId="26" xfId="3" applyNumberFormat="1" applyFont="1" applyBorder="1" applyAlignment="1">
      <alignment vertical="center" shrinkToFit="1"/>
    </xf>
    <xf numFmtId="188" fontId="8" fillId="0" borderId="19" xfId="3" applyNumberFormat="1" applyFont="1" applyBorder="1" applyAlignment="1">
      <alignment vertical="center" shrinkToFit="1"/>
    </xf>
    <xf numFmtId="188" fontId="28" fillId="0" borderId="26" xfId="3" applyNumberFormat="1" applyFont="1" applyBorder="1" applyAlignment="1">
      <alignment vertical="center" shrinkToFit="1"/>
    </xf>
    <xf numFmtId="188" fontId="30" fillId="0" borderId="74" xfId="3" applyNumberFormat="1" applyFont="1" applyBorder="1" applyAlignment="1" applyProtection="1">
      <alignment vertical="center" shrinkToFit="1"/>
      <protection locked="0"/>
    </xf>
    <xf numFmtId="188" fontId="30" fillId="0" borderId="75" xfId="3" applyNumberFormat="1" applyFont="1" applyBorder="1" applyAlignment="1">
      <alignment vertical="center" shrinkToFit="1"/>
    </xf>
    <xf numFmtId="188" fontId="30" fillId="0" borderId="15" xfId="3" applyNumberFormat="1" applyFont="1" applyBorder="1" applyAlignment="1">
      <alignment vertical="center" shrinkToFit="1"/>
    </xf>
    <xf numFmtId="188" fontId="30" fillId="0" borderId="10" xfId="3" applyNumberFormat="1" applyFont="1" applyBorder="1" applyAlignment="1">
      <alignment vertical="center" shrinkToFit="1"/>
    </xf>
    <xf numFmtId="188" fontId="30" fillId="0" borderId="26" xfId="3" applyNumberFormat="1" applyFont="1" applyBorder="1" applyAlignment="1">
      <alignment vertical="center" shrinkToFit="1"/>
    </xf>
    <xf numFmtId="0" fontId="31" fillId="0" borderId="0" xfId="0" applyFont="1" applyAlignment="1">
      <alignment horizontal="center" vertical="center"/>
    </xf>
    <xf numFmtId="0" fontId="19" fillId="0" borderId="2" xfId="3" applyFont="1" applyBorder="1" applyAlignment="1">
      <alignment horizontal="left" vertical="center"/>
    </xf>
    <xf numFmtId="0" fontId="19" fillId="0" borderId="3" xfId="3" applyFont="1" applyBorder="1" applyAlignment="1">
      <alignment horizontal="left" vertical="center"/>
    </xf>
    <xf numFmtId="0" fontId="19" fillId="0" borderId="32" xfId="3" applyFont="1" applyBorder="1" applyAlignment="1">
      <alignment horizontal="center" vertical="center"/>
    </xf>
    <xf numFmtId="0" fontId="19" fillId="0" borderId="33" xfId="3" applyFont="1" applyBorder="1" applyAlignment="1">
      <alignment horizontal="center" vertical="center"/>
    </xf>
    <xf numFmtId="0" fontId="19" fillId="0" borderId="2" xfId="3" applyFont="1" applyBorder="1" applyAlignment="1">
      <alignment horizontal="center" vertical="center"/>
    </xf>
    <xf numFmtId="0" fontId="19" fillId="0" borderId="106" xfId="3" applyFont="1" applyBorder="1" applyAlignment="1">
      <alignment horizontal="center" vertical="center"/>
    </xf>
    <xf numFmtId="0" fontId="19" fillId="0" borderId="3" xfId="3" applyFont="1" applyBorder="1" applyAlignment="1">
      <alignment horizontal="center" vertical="center"/>
    </xf>
    <xf numFmtId="0" fontId="19" fillId="0" borderId="7" xfId="3" applyFont="1" applyBorder="1" applyAlignment="1">
      <alignment horizontal="left" vertical="center"/>
    </xf>
    <xf numFmtId="0" fontId="19" fillId="0" borderId="8" xfId="3" applyFont="1" applyBorder="1" applyAlignment="1">
      <alignment horizontal="left" vertical="center"/>
    </xf>
    <xf numFmtId="0" fontId="19" fillId="0" borderId="34" xfId="3" applyFont="1" applyBorder="1" applyAlignment="1">
      <alignment horizontal="center" vertical="center"/>
    </xf>
    <xf numFmtId="0" fontId="19" fillId="0" borderId="36" xfId="3" applyFont="1" applyBorder="1" applyAlignment="1">
      <alignment horizontal="center" vertical="center"/>
    </xf>
    <xf numFmtId="0" fontId="19" fillId="0" borderId="7" xfId="3" applyFont="1" applyBorder="1" applyAlignment="1">
      <alignment horizontal="center" vertical="center"/>
    </xf>
    <xf numFmtId="0" fontId="19" fillId="0" borderId="107" xfId="3" applyFont="1" applyBorder="1" applyAlignment="1">
      <alignment horizontal="center" vertical="center"/>
    </xf>
    <xf numFmtId="0" fontId="19" fillId="0" borderId="8" xfId="3" applyFont="1" applyBorder="1" applyAlignment="1">
      <alignment horizontal="center" vertical="center"/>
    </xf>
    <xf numFmtId="0" fontId="19" fillId="0" borderId="10" xfId="3" applyFont="1" applyBorder="1" applyAlignment="1">
      <alignment horizontal="left" vertical="center"/>
    </xf>
    <xf numFmtId="0" fontId="19" fillId="0" borderId="11" xfId="3" applyFont="1" applyBorder="1" applyAlignment="1">
      <alignment horizontal="left" vertical="center"/>
    </xf>
    <xf numFmtId="0" fontId="19" fillId="0" borderId="61" xfId="3" applyFont="1" applyBorder="1" applyAlignment="1">
      <alignment horizontal="center" vertical="center"/>
    </xf>
    <xf numFmtId="0" fontId="32" fillId="0" borderId="65" xfId="3" applyFont="1" applyBorder="1" applyAlignment="1">
      <alignment horizontal="center" vertical="center"/>
    </xf>
    <xf numFmtId="0" fontId="19" fillId="0" borderId="10" xfId="3" applyFont="1" applyBorder="1" applyAlignment="1">
      <alignment horizontal="center" vertical="center"/>
    </xf>
    <xf numFmtId="0" fontId="19" fillId="0" borderId="108" xfId="3" applyFont="1" applyBorder="1" applyAlignment="1">
      <alignment horizontal="center" vertical="center"/>
    </xf>
    <xf numFmtId="0" fontId="19" fillId="0" borderId="11" xfId="3" applyFont="1" applyBorder="1" applyAlignment="1">
      <alignment horizontal="center" vertical="center" shrinkToFit="1"/>
    </xf>
    <xf numFmtId="41" fontId="33" fillId="0" borderId="32" xfId="3" applyNumberFormat="1" applyFont="1" applyBorder="1" applyAlignment="1">
      <alignment vertical="center"/>
    </xf>
    <xf numFmtId="188" fontId="33" fillId="0" borderId="33" xfId="3" applyNumberFormat="1" applyFont="1" applyBorder="1" applyAlignment="1">
      <alignment vertical="center"/>
    </xf>
    <xf numFmtId="41" fontId="34" fillId="0" borderId="2" xfId="3" applyNumberFormat="1" applyFont="1" applyBorder="1" applyAlignment="1">
      <alignment vertical="center" shrinkToFit="1"/>
    </xf>
    <xf numFmtId="41" fontId="33" fillId="0" borderId="106" xfId="3" applyNumberFormat="1" applyFont="1" applyBorder="1" applyAlignment="1">
      <alignment vertical="center" shrinkToFit="1"/>
    </xf>
    <xf numFmtId="188" fontId="33" fillId="0" borderId="3" xfId="3" applyNumberFormat="1" applyFont="1" applyBorder="1" applyAlignment="1">
      <alignment vertical="center" shrinkToFit="1"/>
    </xf>
    <xf numFmtId="0" fontId="15" fillId="0" borderId="4" xfId="3" applyFont="1" applyBorder="1" applyAlignment="1">
      <alignment horizontal="left" vertical="center"/>
    </xf>
    <xf numFmtId="0" fontId="15" fillId="0" borderId="6" xfId="3" applyFont="1" applyBorder="1" applyAlignment="1">
      <alignment horizontal="left" vertical="center"/>
    </xf>
    <xf numFmtId="41" fontId="33" fillId="0" borderId="44" xfId="3" applyNumberFormat="1" applyFont="1" applyBorder="1" applyAlignment="1">
      <alignment vertical="center"/>
    </xf>
    <xf numFmtId="41" fontId="34" fillId="0" borderId="4" xfId="3" applyNumberFormat="1" applyFont="1" applyBorder="1" applyAlignment="1">
      <alignment vertical="center" shrinkToFit="1"/>
    </xf>
    <xf numFmtId="41" fontId="33" fillId="0" borderId="109" xfId="3" applyNumberFormat="1" applyFont="1" applyBorder="1" applyAlignment="1">
      <alignment vertical="center" shrinkToFit="1"/>
    </xf>
    <xf numFmtId="188" fontId="33" fillId="0" borderId="6" xfId="3" applyNumberFormat="1" applyFont="1" applyBorder="1" applyAlignment="1">
      <alignment vertical="center" shrinkToFit="1"/>
    </xf>
    <xf numFmtId="41" fontId="33" fillId="0" borderId="109" xfId="3" applyNumberFormat="1" applyFont="1" applyBorder="1" applyAlignment="1">
      <alignment horizontal="left" vertical="center" shrinkToFit="1"/>
    </xf>
    <xf numFmtId="41" fontId="19" fillId="0" borderId="110" xfId="3" applyNumberFormat="1" applyFont="1" applyBorder="1" applyAlignment="1">
      <alignment vertical="center"/>
    </xf>
    <xf numFmtId="41" fontId="29" fillId="0" borderId="71" xfId="3" applyNumberFormat="1" applyFont="1" applyBorder="1" applyAlignment="1">
      <alignment vertical="center" shrinkToFit="1"/>
    </xf>
    <xf numFmtId="41" fontId="19" fillId="0" borderId="111" xfId="3" applyNumberFormat="1" applyFont="1" applyBorder="1" applyAlignment="1" applyProtection="1">
      <alignment vertical="center" shrinkToFit="1"/>
      <protection locked="0"/>
    </xf>
    <xf numFmtId="41" fontId="29" fillId="0" borderId="73" xfId="3" applyNumberFormat="1" applyFont="1" applyBorder="1" applyAlignment="1">
      <alignment vertical="center" shrinkToFit="1"/>
    </xf>
    <xf numFmtId="41" fontId="19" fillId="0" borderId="111" xfId="3" applyNumberFormat="1" applyFont="1" applyBorder="1" applyAlignment="1" applyProtection="1">
      <alignment horizontal="left" vertical="center" shrinkToFit="1"/>
      <protection locked="0"/>
    </xf>
    <xf numFmtId="41" fontId="19" fillId="0" borderId="112" xfId="3" applyNumberFormat="1" applyFont="1" applyBorder="1" applyAlignment="1" applyProtection="1">
      <alignment vertical="center" shrinkToFit="1"/>
      <protection locked="0"/>
    </xf>
    <xf numFmtId="188" fontId="19" fillId="0" borderId="77" xfId="3" applyNumberFormat="1" applyFont="1" applyBorder="1" applyAlignment="1" applyProtection="1">
      <alignment vertical="center" shrinkToFit="1"/>
      <protection locked="0"/>
    </xf>
    <xf numFmtId="41" fontId="19" fillId="0" borderId="112" xfId="3" applyNumberFormat="1" applyFont="1" applyBorder="1" applyAlignment="1" applyProtection="1">
      <alignment horizontal="left" vertical="center" shrinkToFit="1"/>
      <protection locked="0"/>
    </xf>
    <xf numFmtId="188" fontId="19" fillId="0" borderId="76" xfId="3" applyNumberFormat="1" applyFont="1" applyBorder="1" applyAlignment="1" applyProtection="1">
      <alignment vertical="center"/>
      <protection locked="0"/>
    </xf>
    <xf numFmtId="0" fontId="35" fillId="0" borderId="73" xfId="3" applyFont="1" applyBorder="1" applyAlignment="1">
      <alignment horizontal="left" vertical="center"/>
    </xf>
    <xf numFmtId="41" fontId="19" fillId="0" borderId="113" xfId="3" applyNumberFormat="1" applyFont="1" applyBorder="1" applyAlignment="1">
      <alignment vertical="center"/>
    </xf>
    <xf numFmtId="188" fontId="19" fillId="0" borderId="72" xfId="3" applyNumberFormat="1" applyFont="1" applyBorder="1" applyAlignment="1" applyProtection="1">
      <alignment vertical="center" shrinkToFit="1"/>
      <protection locked="0"/>
    </xf>
    <xf numFmtId="188" fontId="19" fillId="0" borderId="101" xfId="3" applyNumberFormat="1" applyFont="1" applyBorder="1" applyAlignment="1">
      <alignment vertical="center"/>
    </xf>
    <xf numFmtId="188" fontId="19" fillId="0" borderId="101" xfId="3" applyNumberFormat="1" applyFont="1" applyBorder="1" applyAlignment="1" applyProtection="1">
      <alignment vertical="center"/>
      <protection locked="0"/>
    </xf>
    <xf numFmtId="41" fontId="29" fillId="0" borderId="73" xfId="3" quotePrefix="1" applyNumberFormat="1" applyFont="1" applyBorder="1" applyAlignment="1">
      <alignment horizontal="center" vertical="center" shrinkToFit="1"/>
    </xf>
    <xf numFmtId="41" fontId="19" fillId="0" borderId="114" xfId="3" applyNumberFormat="1" applyFont="1" applyBorder="1" applyAlignment="1">
      <alignment vertical="center"/>
    </xf>
    <xf numFmtId="188" fontId="19" fillId="0" borderId="87" xfId="3" applyNumberFormat="1" applyFont="1" applyBorder="1" applyAlignment="1" applyProtection="1">
      <alignment vertical="center"/>
      <protection locked="0"/>
    </xf>
    <xf numFmtId="41" fontId="29" fillId="0" borderId="83" xfId="3" applyNumberFormat="1" applyFont="1" applyBorder="1" applyAlignment="1">
      <alignment vertical="center" shrinkToFit="1"/>
    </xf>
    <xf numFmtId="41" fontId="19" fillId="0" borderId="115" xfId="3" applyNumberFormat="1" applyFont="1" applyBorder="1" applyAlignment="1" applyProtection="1">
      <alignment vertical="center" shrinkToFit="1"/>
      <protection locked="0"/>
    </xf>
    <xf numFmtId="188" fontId="19" fillId="0" borderId="84" xfId="3" applyNumberFormat="1" applyFont="1" applyBorder="1" applyAlignment="1" applyProtection="1">
      <alignment vertical="center" shrinkToFit="1"/>
      <protection locked="0"/>
    </xf>
    <xf numFmtId="41" fontId="19" fillId="0" borderId="115" xfId="3" applyNumberFormat="1" applyFont="1" applyBorder="1" applyAlignment="1" applyProtection="1">
      <alignment horizontal="left" vertical="center" shrinkToFit="1"/>
      <protection locked="0"/>
    </xf>
    <xf numFmtId="188" fontId="33" fillId="0" borderId="43" xfId="3" applyNumberFormat="1" applyFont="1" applyBorder="1" applyAlignment="1">
      <alignment vertical="center"/>
    </xf>
    <xf numFmtId="188" fontId="33" fillId="0" borderId="46" xfId="3" applyNumberFormat="1" applyFont="1" applyBorder="1" applyAlignment="1">
      <alignment vertical="center" shrinkToFit="1"/>
    </xf>
    <xf numFmtId="41" fontId="19" fillId="0" borderId="111" xfId="3" applyNumberFormat="1" applyFont="1" applyBorder="1" applyAlignment="1">
      <alignment vertical="center" shrinkToFit="1"/>
    </xf>
    <xf numFmtId="41" fontId="19" fillId="0" borderId="111" xfId="3" applyNumberFormat="1" applyFont="1" applyBorder="1" applyAlignment="1">
      <alignment horizontal="left" vertical="center" shrinkToFit="1"/>
    </xf>
    <xf numFmtId="188" fontId="19" fillId="0" borderId="102" xfId="3" applyNumberFormat="1" applyFont="1" applyBorder="1" applyAlignment="1" applyProtection="1">
      <alignment vertical="center" shrinkToFit="1"/>
      <protection locked="0"/>
    </xf>
    <xf numFmtId="41" fontId="19" fillId="0" borderId="116" xfId="3" applyNumberFormat="1" applyFont="1" applyBorder="1" applyAlignment="1">
      <alignment vertical="center"/>
    </xf>
    <xf numFmtId="188" fontId="19" fillId="0" borderId="92" xfId="3" applyNumberFormat="1" applyFont="1" applyBorder="1" applyAlignment="1" applyProtection="1">
      <alignment vertical="center"/>
      <protection locked="0"/>
    </xf>
    <xf numFmtId="41" fontId="29" fillId="0" borderId="88" xfId="3" applyNumberFormat="1" applyFont="1" applyBorder="1" applyAlignment="1">
      <alignment vertical="center" shrinkToFit="1"/>
    </xf>
    <xf numFmtId="41" fontId="19" fillId="0" borderId="117" xfId="3" applyNumberFormat="1" applyFont="1" applyBorder="1" applyAlignment="1" applyProtection="1">
      <alignment vertical="center" shrinkToFit="1"/>
      <protection locked="0"/>
    </xf>
    <xf numFmtId="188" fontId="19" fillId="0" borderId="118" xfId="3" applyNumberFormat="1" applyFont="1" applyBorder="1" applyAlignment="1" applyProtection="1">
      <alignment vertical="center" shrinkToFit="1"/>
      <protection locked="0"/>
    </xf>
    <xf numFmtId="188" fontId="19" fillId="0" borderId="89" xfId="3" applyNumberFormat="1" applyFont="1" applyBorder="1" applyAlignment="1" applyProtection="1">
      <alignment vertical="center" shrinkToFit="1"/>
      <protection locked="0"/>
    </xf>
    <xf numFmtId="188" fontId="19" fillId="0" borderId="119" xfId="3" applyNumberFormat="1" applyFont="1" applyBorder="1" applyAlignment="1" applyProtection="1">
      <alignment vertical="center" shrinkToFit="1"/>
      <protection locked="0"/>
    </xf>
    <xf numFmtId="41" fontId="29" fillId="0" borderId="88" xfId="3" quotePrefix="1" applyNumberFormat="1" applyFont="1" applyBorder="1" applyAlignment="1">
      <alignment horizontal="center" vertical="center" shrinkToFit="1"/>
    </xf>
    <xf numFmtId="41" fontId="19" fillId="0" borderId="117" xfId="3" applyNumberFormat="1" applyFont="1" applyBorder="1" applyAlignment="1" applyProtection="1">
      <alignment horizontal="left" vertical="center" shrinkToFit="1"/>
      <protection locked="0"/>
    </xf>
    <xf numFmtId="41" fontId="34" fillId="0" borderId="120" xfId="3" applyNumberFormat="1" applyFont="1" applyBorder="1" applyAlignment="1">
      <alignment vertical="center" shrinkToFit="1"/>
    </xf>
    <xf numFmtId="41" fontId="29" fillId="0" borderId="7" xfId="3" applyNumberFormat="1" applyFont="1" applyBorder="1" applyAlignment="1">
      <alignment vertical="center" shrinkToFit="1"/>
    </xf>
    <xf numFmtId="41" fontId="19" fillId="0" borderId="107" xfId="3" applyNumberFormat="1" applyFont="1" applyBorder="1" applyAlignment="1">
      <alignment vertical="center" shrinkToFit="1"/>
    </xf>
    <xf numFmtId="41" fontId="29" fillId="0" borderId="121" xfId="3" applyNumberFormat="1" applyFont="1" applyBorder="1" applyAlignment="1">
      <alignment vertical="center" shrinkToFit="1"/>
    </xf>
    <xf numFmtId="0" fontId="6" fillId="0" borderId="72" xfId="3" applyFont="1" applyBorder="1" applyAlignment="1">
      <alignment horizontal="left" vertical="center" shrinkToFit="1"/>
    </xf>
    <xf numFmtId="41" fontId="29" fillId="0" borderId="123" xfId="3" applyNumberFormat="1" applyFont="1" applyBorder="1" applyAlignment="1">
      <alignment vertical="center" shrinkToFit="1"/>
    </xf>
    <xf numFmtId="0" fontId="6" fillId="0" borderId="77" xfId="3" applyFont="1" applyBorder="1" applyAlignment="1">
      <alignment horizontal="left" vertical="center" shrinkToFit="1"/>
    </xf>
    <xf numFmtId="41" fontId="29" fillId="0" borderId="73" xfId="3" applyNumberFormat="1" applyFont="1" applyBorder="1" applyAlignment="1">
      <alignment horizontal="right" vertical="center" shrinkToFit="1"/>
    </xf>
    <xf numFmtId="188" fontId="19" fillId="0" borderId="124" xfId="3" applyNumberFormat="1" applyFont="1" applyBorder="1" applyAlignment="1" applyProtection="1">
      <alignment vertical="center" shrinkToFit="1"/>
      <protection locked="0"/>
    </xf>
    <xf numFmtId="0" fontId="6" fillId="0" borderId="84" xfId="3" applyFont="1" applyBorder="1" applyAlignment="1">
      <alignment horizontal="left" vertical="center" shrinkToFit="1"/>
    </xf>
    <xf numFmtId="41" fontId="33" fillId="0" borderId="109" xfId="3" applyNumberFormat="1" applyFont="1" applyBorder="1" applyAlignment="1" applyProtection="1">
      <alignment vertical="center" shrinkToFit="1"/>
      <protection locked="0"/>
    </xf>
    <xf numFmtId="188" fontId="19" fillId="0" borderId="122" xfId="3" applyNumberFormat="1" applyFont="1" applyBorder="1" applyAlignment="1" applyProtection="1">
      <alignment vertical="center" shrinkToFit="1"/>
      <protection locked="0"/>
    </xf>
    <xf numFmtId="41" fontId="19" fillId="3" borderId="113" xfId="3" applyNumberFormat="1" applyFont="1" applyFill="1" applyBorder="1" applyAlignment="1">
      <alignment vertical="center"/>
    </xf>
    <xf numFmtId="188" fontId="19" fillId="3" borderId="76" xfId="3" applyNumberFormat="1" applyFont="1" applyFill="1" applyBorder="1" applyAlignment="1" applyProtection="1">
      <alignment horizontal="center" vertical="center"/>
      <protection locked="0"/>
    </xf>
    <xf numFmtId="41" fontId="29" fillId="3" borderId="73" xfId="3" applyNumberFormat="1" applyFont="1" applyFill="1" applyBorder="1" applyAlignment="1">
      <alignment vertical="center" shrinkToFit="1"/>
    </xf>
    <xf numFmtId="41" fontId="19" fillId="3" borderId="112" xfId="3" applyNumberFormat="1" applyFont="1" applyFill="1" applyBorder="1" applyAlignment="1" applyProtection="1">
      <alignment vertical="center" shrinkToFit="1"/>
      <protection locked="0"/>
    </xf>
    <xf numFmtId="188" fontId="19" fillId="3" borderId="102" xfId="3" applyNumberFormat="1" applyFont="1" applyFill="1" applyBorder="1" applyAlignment="1" applyProtection="1">
      <alignment horizontal="center" vertical="center" shrinkToFit="1"/>
      <protection locked="0"/>
    </xf>
    <xf numFmtId="188" fontId="19" fillId="3" borderId="77" xfId="3" applyNumberFormat="1" applyFont="1" applyFill="1" applyBorder="1" applyAlignment="1" applyProtection="1">
      <alignment horizontal="center" vertical="center" shrinkToFit="1"/>
      <protection locked="0"/>
    </xf>
    <xf numFmtId="41" fontId="29" fillId="3" borderId="73" xfId="3" quotePrefix="1" applyNumberFormat="1" applyFont="1" applyFill="1" applyBorder="1" applyAlignment="1">
      <alignment horizontal="right" vertical="center" shrinkToFit="1"/>
    </xf>
    <xf numFmtId="41" fontId="19" fillId="3" borderId="112" xfId="3" applyNumberFormat="1" applyFont="1" applyFill="1" applyBorder="1" applyAlignment="1" applyProtection="1">
      <alignment horizontal="left" vertical="center" shrinkToFit="1"/>
      <protection locked="0"/>
    </xf>
    <xf numFmtId="188" fontId="19" fillId="3" borderId="102" xfId="3" quotePrefix="1" applyNumberFormat="1" applyFont="1" applyFill="1" applyBorder="1" applyAlignment="1" applyProtection="1">
      <alignment horizontal="center" vertical="center" shrinkToFit="1"/>
      <protection locked="0"/>
    </xf>
    <xf numFmtId="0" fontId="6" fillId="3" borderId="77" xfId="3" applyFont="1" applyFill="1" applyBorder="1" applyAlignment="1">
      <alignment horizontal="left" vertical="center" shrinkToFit="1"/>
    </xf>
    <xf numFmtId="0" fontId="6" fillId="3" borderId="89" xfId="3" applyFont="1" applyFill="1" applyBorder="1" applyAlignment="1">
      <alignment horizontal="left" vertical="center"/>
    </xf>
    <xf numFmtId="41" fontId="19" fillId="3" borderId="116" xfId="3" applyNumberFormat="1" applyFont="1" applyFill="1" applyBorder="1" applyAlignment="1">
      <alignment vertical="center"/>
    </xf>
    <xf numFmtId="188" fontId="19" fillId="3" borderId="92" xfId="3" applyNumberFormat="1" applyFont="1" applyFill="1" applyBorder="1" applyAlignment="1" applyProtection="1">
      <alignment horizontal="center" vertical="center"/>
      <protection locked="0"/>
    </xf>
    <xf numFmtId="41" fontId="29" fillId="3" borderId="88" xfId="3" applyNumberFormat="1" applyFont="1" applyFill="1" applyBorder="1" applyAlignment="1">
      <alignment vertical="center" shrinkToFit="1"/>
    </xf>
    <xf numFmtId="41" fontId="19" fillId="3" borderId="117" xfId="3" applyNumberFormat="1" applyFont="1" applyFill="1" applyBorder="1" applyAlignment="1" applyProtection="1">
      <alignment vertical="center" shrinkToFit="1"/>
      <protection locked="0"/>
    </xf>
    <xf numFmtId="188" fontId="19" fillId="3" borderId="119" xfId="3" applyNumberFormat="1" applyFont="1" applyFill="1" applyBorder="1" applyAlignment="1" applyProtection="1">
      <alignment horizontal="center" vertical="center" shrinkToFit="1"/>
      <protection locked="0"/>
    </xf>
    <xf numFmtId="188" fontId="19" fillId="3" borderId="89" xfId="3" applyNumberFormat="1" applyFont="1" applyFill="1" applyBorder="1" applyAlignment="1" applyProtection="1">
      <alignment horizontal="center" vertical="center" shrinkToFit="1"/>
      <protection locked="0"/>
    </xf>
    <xf numFmtId="41" fontId="19" fillId="3" borderId="117" xfId="3" applyNumberFormat="1" applyFont="1" applyFill="1" applyBorder="1" applyAlignment="1" applyProtection="1">
      <alignment horizontal="left" vertical="center" shrinkToFit="1"/>
      <protection locked="0"/>
    </xf>
    <xf numFmtId="0" fontId="6" fillId="3" borderId="88" xfId="3" applyFont="1" applyFill="1" applyBorder="1" applyAlignment="1">
      <alignment horizontal="left" vertical="center"/>
    </xf>
    <xf numFmtId="0" fontId="6" fillId="3" borderId="8" xfId="3" applyFont="1" applyFill="1" applyBorder="1" applyAlignment="1">
      <alignment horizontal="left" vertical="center" shrinkToFit="1"/>
    </xf>
    <xf numFmtId="0" fontId="15" fillId="0" borderId="10" xfId="3" applyFont="1" applyBorder="1" applyAlignment="1">
      <alignment horizontal="left" vertical="center"/>
    </xf>
    <xf numFmtId="0" fontId="15" fillId="0" borderId="11" xfId="3" applyFont="1" applyBorder="1" applyAlignment="1">
      <alignment horizontal="left" vertical="center"/>
    </xf>
    <xf numFmtId="0" fontId="6" fillId="0" borderId="7" xfId="3" applyFont="1" applyBorder="1" applyAlignment="1">
      <alignment horizontal="left" vertical="center"/>
    </xf>
    <xf numFmtId="41" fontId="19" fillId="0" borderId="61" xfId="3" applyNumberFormat="1" applyFont="1" applyBorder="1" applyAlignment="1">
      <alignment vertical="center"/>
    </xf>
    <xf numFmtId="41" fontId="29" fillId="0" borderId="10" xfId="3" applyNumberFormat="1" applyFont="1" applyBorder="1" applyAlignment="1">
      <alignment vertical="center" shrinkToFit="1"/>
    </xf>
    <xf numFmtId="41" fontId="19" fillId="0" borderId="108" xfId="3" applyNumberFormat="1" applyFont="1" applyBorder="1" applyAlignment="1" applyProtection="1">
      <alignment vertical="center" shrinkToFit="1"/>
      <protection locked="0"/>
    </xf>
    <xf numFmtId="41" fontId="33" fillId="0" borderId="108" xfId="3" applyNumberFormat="1" applyFont="1" applyBorder="1" applyAlignment="1">
      <alignment vertical="center" shrinkToFit="1"/>
    </xf>
    <xf numFmtId="41" fontId="19" fillId="0" borderId="108" xfId="3" applyNumberFormat="1" applyFont="1" applyBorder="1" applyAlignment="1">
      <alignment horizontal="left" vertical="center" shrinkToFit="1"/>
    </xf>
    <xf numFmtId="0" fontId="6" fillId="0" borderId="8" xfId="3" applyFont="1" applyBorder="1" applyAlignment="1">
      <alignment horizontal="left" vertical="center"/>
    </xf>
    <xf numFmtId="0" fontId="6" fillId="0" borderId="6" xfId="3" applyFont="1" applyBorder="1" applyAlignment="1">
      <alignment horizontal="left" vertical="center"/>
    </xf>
    <xf numFmtId="41" fontId="19" fillId="0" borderId="44" xfId="3" applyNumberFormat="1" applyFont="1" applyBorder="1" applyAlignment="1">
      <alignment vertical="center"/>
    </xf>
    <xf numFmtId="41" fontId="29" fillId="0" borderId="4" xfId="3" applyNumberFormat="1" applyFont="1" applyBorder="1" applyAlignment="1">
      <alignment vertical="center" shrinkToFit="1"/>
    </xf>
    <xf numFmtId="41" fontId="19" fillId="0" borderId="109" xfId="3" applyNumberFormat="1" applyFont="1" applyBorder="1" applyAlignment="1" applyProtection="1">
      <alignment vertical="center" shrinkToFit="1"/>
      <protection locked="0"/>
    </xf>
    <xf numFmtId="41" fontId="19" fillId="0" borderId="109" xfId="3" applyNumberFormat="1" applyFont="1" applyBorder="1" applyAlignment="1">
      <alignment horizontal="left" vertical="center" shrinkToFit="1"/>
    </xf>
    <xf numFmtId="41" fontId="34" fillId="0" borderId="10" xfId="3" applyNumberFormat="1" applyFont="1" applyBorder="1" applyAlignment="1">
      <alignment vertical="center" shrinkToFit="1"/>
    </xf>
    <xf numFmtId="41" fontId="33" fillId="0" borderId="108" xfId="3" applyNumberFormat="1" applyFont="1" applyBorder="1" applyAlignment="1">
      <alignment horizontal="left" vertical="center" shrinkToFit="1"/>
    </xf>
    <xf numFmtId="0" fontId="6" fillId="0" borderId="4" xfId="3" applyFont="1" applyBorder="1" applyAlignment="1">
      <alignment horizontal="left" vertical="center"/>
    </xf>
    <xf numFmtId="0" fontId="6" fillId="0" borderId="11" xfId="3" applyFont="1" applyBorder="1" applyAlignment="1">
      <alignment horizontal="left" vertical="center" shrinkToFit="1"/>
    </xf>
    <xf numFmtId="188" fontId="37" fillId="0" borderId="76" xfId="3" applyNumberFormat="1" applyFont="1" applyBorder="1" applyAlignment="1" applyProtection="1">
      <alignment vertical="center"/>
      <protection locked="0"/>
    </xf>
    <xf numFmtId="188" fontId="36" fillId="0" borderId="6" xfId="3" applyNumberFormat="1" applyFont="1" applyBorder="1" applyAlignment="1">
      <alignment vertical="center" shrinkToFit="1"/>
    </xf>
    <xf numFmtId="188" fontId="37" fillId="0" borderId="77" xfId="3" applyNumberFormat="1" applyFont="1" applyBorder="1" applyAlignment="1" applyProtection="1">
      <alignment vertical="center" shrinkToFit="1"/>
      <protection locked="0"/>
    </xf>
    <xf numFmtId="41" fontId="37" fillId="0" borderId="112" xfId="3" applyNumberFormat="1" applyFont="1" applyBorder="1" applyAlignment="1" applyProtection="1">
      <alignment vertical="center" shrinkToFit="1"/>
      <protection locked="0"/>
    </xf>
    <xf numFmtId="188" fontId="36" fillId="0" borderId="46" xfId="3" applyNumberFormat="1" applyFont="1" applyBorder="1" applyAlignment="1">
      <alignment vertical="center" shrinkToFit="1"/>
    </xf>
    <xf numFmtId="188" fontId="36" fillId="0" borderId="9" xfId="3" applyNumberFormat="1" applyFont="1" applyBorder="1" applyAlignment="1">
      <alignment vertical="center"/>
    </xf>
    <xf numFmtId="188" fontId="36" fillId="0" borderId="20" xfId="3" applyNumberFormat="1" applyFont="1" applyBorder="1" applyAlignment="1">
      <alignment vertical="center"/>
    </xf>
    <xf numFmtId="41" fontId="29" fillId="0" borderId="126" xfId="3" applyNumberFormat="1" applyFont="1" applyBorder="1" applyAlignment="1">
      <alignment vertical="center" shrinkToFit="1"/>
    </xf>
    <xf numFmtId="41" fontId="19" fillId="0" borderId="127" xfId="3" applyNumberFormat="1" applyFont="1" applyBorder="1" applyAlignment="1" applyProtection="1">
      <alignment vertical="center" shrinkToFit="1"/>
      <protection locked="0"/>
    </xf>
    <xf numFmtId="188" fontId="19" fillId="0" borderId="128" xfId="3" applyNumberFormat="1" applyFont="1" applyBorder="1" applyAlignment="1" applyProtection="1">
      <alignment vertical="center" shrinkToFit="1"/>
      <protection locked="0"/>
    </xf>
    <xf numFmtId="188" fontId="19" fillId="0" borderId="129" xfId="3" applyNumberFormat="1" applyFont="1" applyBorder="1" applyAlignment="1" applyProtection="1">
      <alignment vertical="center" shrinkToFit="1"/>
      <protection locked="0"/>
    </xf>
    <xf numFmtId="41" fontId="19" fillId="0" borderId="127" xfId="3" applyNumberFormat="1" applyFont="1" applyBorder="1" applyAlignment="1" applyProtection="1">
      <alignment horizontal="left" vertical="center" shrinkToFit="1"/>
      <protection locked="0"/>
    </xf>
    <xf numFmtId="38" fontId="0" fillId="0" borderId="0" xfId="4" applyFont="1" applyAlignment="1"/>
    <xf numFmtId="49" fontId="0" fillId="0" borderId="0" xfId="4" applyNumberFormat="1" applyFont="1" applyAlignment="1"/>
    <xf numFmtId="38" fontId="0" fillId="0" borderId="1" xfId="4" applyFont="1" applyBorder="1" applyAlignment="1"/>
    <xf numFmtId="38" fontId="0" fillId="0" borderId="7" xfId="4" applyFont="1" applyBorder="1" applyAlignment="1"/>
    <xf numFmtId="38" fontId="17" fillId="0" borderId="131" xfId="4" applyFont="1" applyBorder="1" applyAlignment="1">
      <alignment horizontal="center"/>
    </xf>
    <xf numFmtId="38" fontId="17" fillId="0" borderId="66" xfId="4" applyFont="1" applyBorder="1" applyAlignment="1">
      <alignment horizontal="center"/>
    </xf>
    <xf numFmtId="38" fontId="17" fillId="0" borderId="33" xfId="4" applyFont="1" applyBorder="1" applyAlignment="1">
      <alignment horizontal="center"/>
    </xf>
    <xf numFmtId="38" fontId="17" fillId="0" borderId="37" xfId="4" applyFont="1" applyBorder="1" applyAlignment="1">
      <alignment horizontal="center"/>
    </xf>
    <xf numFmtId="38" fontId="17" fillId="0" borderId="32" xfId="4" applyFont="1" applyBorder="1" applyAlignment="1">
      <alignment horizontal="center"/>
    </xf>
    <xf numFmtId="38" fontId="17" fillId="0" borderId="88" xfId="4" applyFont="1" applyBorder="1" applyAlignment="1">
      <alignment horizontal="center"/>
    </xf>
    <xf numFmtId="38" fontId="17" fillId="0" borderId="91" xfId="4" applyFont="1" applyBorder="1" applyAlignment="1">
      <alignment horizontal="center"/>
    </xf>
    <xf numFmtId="38" fontId="17" fillId="0" borderId="89" xfId="4" applyFont="1" applyBorder="1" applyAlignment="1">
      <alignment horizontal="center"/>
    </xf>
    <xf numFmtId="38" fontId="17" fillId="0" borderId="88" xfId="4" applyFont="1" applyBorder="1" applyAlignment="1">
      <alignment horizontal="centerContinuous"/>
    </xf>
    <xf numFmtId="38" fontId="17" fillId="0" borderId="89" xfId="4" applyFont="1" applyBorder="1" applyAlignment="1">
      <alignment horizontal="centerContinuous"/>
    </xf>
    <xf numFmtId="38" fontId="17" fillId="0" borderId="132" xfId="4" applyFont="1" applyBorder="1" applyAlignment="1">
      <alignment horizontal="centerContinuous"/>
    </xf>
    <xf numFmtId="38" fontId="17" fillId="0" borderId="119" xfId="4" applyFont="1" applyBorder="1" applyAlignment="1">
      <alignment horizontal="centerContinuous"/>
    </xf>
    <xf numFmtId="38" fontId="17" fillId="0" borderId="89" xfId="4" applyFont="1" applyBorder="1" applyAlignment="1">
      <alignment shrinkToFit="1"/>
    </xf>
    <xf numFmtId="176" fontId="5" fillId="0" borderId="4" xfId="4" applyNumberFormat="1" applyFont="1" applyFill="1" applyBorder="1" applyAlignment="1">
      <alignment horizontal="center"/>
    </xf>
    <xf numFmtId="176" fontId="5" fillId="0" borderId="9" xfId="4" applyNumberFormat="1" applyFont="1" applyFill="1" applyBorder="1" applyAlignment="1">
      <alignment horizontal="center"/>
    </xf>
    <xf numFmtId="176" fontId="5" fillId="0" borderId="6" xfId="4" applyNumberFormat="1" applyFont="1" applyFill="1" applyBorder="1" applyAlignment="1">
      <alignment horizontal="center"/>
    </xf>
    <xf numFmtId="176" fontId="5" fillId="0" borderId="45" xfId="4" applyNumberFormat="1" applyFont="1" applyBorder="1" applyAlignment="1">
      <alignment horizontal="center"/>
    </xf>
    <xf numFmtId="176" fontId="5" fillId="0" borderId="44" xfId="4" applyNumberFormat="1" applyFont="1" applyBorder="1" applyAlignment="1">
      <alignment horizontal="center"/>
    </xf>
    <xf numFmtId="176" fontId="5" fillId="0" borderId="43" xfId="4" applyNumberFormat="1" applyFont="1" applyBorder="1" applyAlignment="1">
      <alignment horizontal="center"/>
    </xf>
    <xf numFmtId="176" fontId="5" fillId="0" borderId="45" xfId="4" applyNumberFormat="1" applyFont="1" applyFill="1" applyBorder="1" applyAlignment="1">
      <alignment horizontal="center"/>
    </xf>
    <xf numFmtId="178" fontId="5" fillId="0" borderId="45" xfId="4" applyNumberFormat="1" applyFont="1" applyFill="1" applyBorder="1" applyAlignment="1">
      <alignment horizontal="center"/>
    </xf>
    <xf numFmtId="176" fontId="39" fillId="0" borderId="47" xfId="4" applyNumberFormat="1" applyFont="1" applyBorder="1" applyAlignment="1">
      <alignment horizontal="center"/>
    </xf>
    <xf numFmtId="176" fontId="39" fillId="0" borderId="50" xfId="4" applyNumberFormat="1" applyFont="1" applyBorder="1" applyAlignment="1">
      <alignment horizontal="center"/>
    </xf>
    <xf numFmtId="176" fontId="39" fillId="0" borderId="48" xfId="4" applyNumberFormat="1" applyFont="1" applyBorder="1" applyAlignment="1">
      <alignment horizontal="center"/>
    </xf>
    <xf numFmtId="176" fontId="39" fillId="0" borderId="52" xfId="4" applyNumberFormat="1" applyFont="1" applyBorder="1" applyAlignment="1">
      <alignment horizontal="center"/>
    </xf>
    <xf numFmtId="176" fontId="39" fillId="0" borderId="59" xfId="4" applyNumberFormat="1" applyFont="1" applyBorder="1" applyAlignment="1">
      <alignment horizontal="center"/>
    </xf>
    <xf numFmtId="176" fontId="39" fillId="0" borderId="13" xfId="4" applyNumberFormat="1" applyFont="1" applyBorder="1" applyAlignment="1">
      <alignment horizontal="center"/>
    </xf>
    <xf numFmtId="176" fontId="39" fillId="0" borderId="14" xfId="4" applyNumberFormat="1" applyFont="1" applyBorder="1" applyAlignment="1">
      <alignment horizontal="center"/>
    </xf>
    <xf numFmtId="176" fontId="39" fillId="0" borderId="49" xfId="4" applyNumberFormat="1" applyFont="1" applyBorder="1" applyAlignment="1">
      <alignment horizontal="center"/>
    </xf>
    <xf numFmtId="176" fontId="39" fillId="0" borderId="51" xfId="4" applyNumberFormat="1" applyFont="1" applyBorder="1" applyAlignment="1">
      <alignment horizontal="center"/>
    </xf>
    <xf numFmtId="176" fontId="39" fillId="0" borderId="53" xfId="4" applyNumberFormat="1" applyFont="1" applyBorder="1" applyAlignment="1">
      <alignment horizontal="center"/>
    </xf>
    <xf numFmtId="176" fontId="39" fillId="0" borderId="15" xfId="4" applyNumberFormat="1" applyFont="1" applyBorder="1" applyAlignment="1">
      <alignment horizontal="center"/>
    </xf>
    <xf numFmtId="176" fontId="39" fillId="0" borderId="17" xfId="4" applyNumberFormat="1" applyFont="1" applyBorder="1" applyAlignment="1">
      <alignment horizontal="center"/>
    </xf>
    <xf numFmtId="176" fontId="39" fillId="0" borderId="18" xfId="4" applyNumberFormat="1" applyFont="1" applyBorder="1" applyAlignment="1">
      <alignment horizontal="center"/>
    </xf>
    <xf numFmtId="176" fontId="39" fillId="0" borderId="19" xfId="4" applyNumberFormat="1" applyFont="1" applyBorder="1" applyAlignment="1">
      <alignment horizontal="center"/>
    </xf>
    <xf numFmtId="178" fontId="39" fillId="0" borderId="53" xfId="4" applyNumberFormat="1" applyFont="1" applyBorder="1" applyAlignment="1">
      <alignment horizontal="center"/>
    </xf>
    <xf numFmtId="176" fontId="39" fillId="0" borderId="55" xfId="4" applyNumberFormat="1" applyFont="1" applyBorder="1" applyAlignment="1">
      <alignment horizontal="center"/>
    </xf>
    <xf numFmtId="176" fontId="39" fillId="0" borderId="56" xfId="4" applyNumberFormat="1" applyFont="1" applyBorder="1" applyAlignment="1">
      <alignment horizontal="center"/>
    </xf>
    <xf numFmtId="176" fontId="39" fillId="0" borderId="31" xfId="4" applyNumberFormat="1" applyFont="1" applyBorder="1" applyAlignment="1">
      <alignment horizontal="center"/>
    </xf>
    <xf numFmtId="176" fontId="39" fillId="0" borderId="57" xfId="4" applyNumberFormat="1" applyFont="1" applyBorder="1" applyAlignment="1">
      <alignment horizontal="center"/>
    </xf>
    <xf numFmtId="176" fontId="39" fillId="0" borderId="28" xfId="4" applyNumberFormat="1" applyFont="1" applyBorder="1" applyAlignment="1">
      <alignment horizontal="center"/>
    </xf>
    <xf numFmtId="176" fontId="39" fillId="0" borderId="21" xfId="4" applyNumberFormat="1" applyFont="1" applyBorder="1" applyAlignment="1">
      <alignment horizontal="center"/>
    </xf>
    <xf numFmtId="178" fontId="39" fillId="0" borderId="57" xfId="4" applyNumberFormat="1" applyFont="1" applyBorder="1" applyAlignment="1">
      <alignment horizontal="center"/>
    </xf>
    <xf numFmtId="38" fontId="40" fillId="0" borderId="0" xfId="4" applyFont="1" applyAlignment="1">
      <alignment horizontal="center"/>
    </xf>
    <xf numFmtId="176" fontId="41" fillId="0" borderId="15" xfId="4" applyNumberFormat="1" applyFont="1" applyBorder="1" applyAlignment="1">
      <alignment horizontal="center"/>
    </xf>
    <xf numFmtId="176" fontId="41" fillId="0" borderId="17" xfId="4" applyNumberFormat="1" applyFont="1" applyBorder="1" applyAlignment="1">
      <alignment horizontal="center"/>
    </xf>
    <xf numFmtId="176" fontId="41" fillId="0" borderId="48" xfId="4" applyNumberFormat="1" applyFont="1" applyBorder="1" applyAlignment="1">
      <alignment horizontal="center"/>
    </xf>
    <xf numFmtId="176" fontId="41" fillId="0" borderId="15" xfId="4" applyNumberFormat="1" applyFont="1" applyFill="1" applyBorder="1" applyAlignment="1">
      <alignment horizontal="center"/>
    </xf>
    <xf numFmtId="176" fontId="41" fillId="0" borderId="17" xfId="4" applyNumberFormat="1" applyFont="1" applyFill="1" applyBorder="1" applyAlignment="1">
      <alignment horizontal="center"/>
    </xf>
    <xf numFmtId="176" fontId="41" fillId="0" borderId="48" xfId="4" applyNumberFormat="1" applyFont="1" applyFill="1" applyBorder="1" applyAlignment="1">
      <alignment horizontal="center"/>
    </xf>
    <xf numFmtId="176" fontId="42" fillId="0" borderId="45" xfId="4" applyNumberFormat="1" applyFont="1" applyBorder="1" applyAlignment="1">
      <alignment horizontal="center"/>
    </xf>
    <xf numFmtId="176" fontId="42" fillId="0" borderId="44" xfId="4" applyNumberFormat="1" applyFont="1" applyBorder="1" applyAlignment="1">
      <alignment horizontal="center"/>
    </xf>
    <xf numFmtId="176" fontId="42" fillId="0" borderId="43" xfId="4" applyNumberFormat="1" applyFont="1" applyBorder="1" applyAlignment="1">
      <alignment horizontal="center"/>
    </xf>
    <xf numFmtId="176" fontId="41" fillId="0" borderId="18" xfId="4" applyNumberFormat="1" applyFont="1" applyBorder="1" applyAlignment="1">
      <alignment horizontal="center"/>
    </xf>
    <xf numFmtId="176" fontId="41" fillId="0" borderId="19" xfId="4" applyNumberFormat="1" applyFont="1" applyBorder="1" applyAlignment="1">
      <alignment horizontal="center"/>
    </xf>
    <xf numFmtId="176" fontId="41" fillId="0" borderId="53" xfId="4" applyNumberFormat="1" applyFont="1" applyBorder="1" applyAlignment="1">
      <alignment horizontal="center"/>
    </xf>
    <xf numFmtId="178" fontId="41" fillId="0" borderId="53" xfId="4" applyNumberFormat="1" applyFont="1" applyBorder="1" applyAlignment="1">
      <alignment horizontal="center"/>
    </xf>
    <xf numFmtId="176" fontId="42" fillId="0" borderId="45" xfId="4" applyNumberFormat="1" applyFont="1" applyFill="1" applyBorder="1" applyAlignment="1">
      <alignment horizontal="center"/>
    </xf>
    <xf numFmtId="176" fontId="42" fillId="0" borderId="44" xfId="4" applyNumberFormat="1" applyFont="1" applyFill="1" applyBorder="1" applyAlignment="1">
      <alignment horizontal="center"/>
    </xf>
    <xf numFmtId="176" fontId="42" fillId="0" borderId="43" xfId="4" applyNumberFormat="1" applyFont="1" applyFill="1" applyBorder="1" applyAlignment="1">
      <alignment horizontal="center"/>
    </xf>
    <xf numFmtId="176" fontId="41" fillId="0" borderId="18" xfId="4" applyNumberFormat="1" applyFont="1" applyFill="1" applyBorder="1" applyAlignment="1">
      <alignment horizontal="center"/>
    </xf>
    <xf numFmtId="176" fontId="41" fillId="0" borderId="19" xfId="4" applyNumberFormat="1" applyFont="1" applyFill="1" applyBorder="1" applyAlignment="1">
      <alignment horizontal="center"/>
    </xf>
    <xf numFmtId="176" fontId="41" fillId="0" borderId="53" xfId="4" applyNumberFormat="1" applyFont="1" applyFill="1" applyBorder="1" applyAlignment="1">
      <alignment horizontal="center"/>
    </xf>
    <xf numFmtId="178" fontId="41" fillId="0" borderId="53" xfId="4" applyNumberFormat="1" applyFont="1" applyFill="1" applyBorder="1" applyAlignment="1">
      <alignment horizontal="center"/>
    </xf>
    <xf numFmtId="38" fontId="17" fillId="0" borderId="4" xfId="4" applyFont="1" applyFill="1" applyBorder="1" applyAlignment="1" applyProtection="1">
      <alignment horizontal="centerContinuous" vertical="center"/>
    </xf>
    <xf numFmtId="38" fontId="17" fillId="0" borderId="5" xfId="4" applyFont="1" applyFill="1" applyBorder="1" applyAlignment="1" applyProtection="1">
      <alignment horizontal="centerContinuous" vertical="center"/>
    </xf>
    <xf numFmtId="38" fontId="17" fillId="0" borderId="6" xfId="4" applyFont="1" applyFill="1" applyBorder="1" applyAlignment="1" applyProtection="1">
      <alignment horizontal="centerContinuous" vertical="center"/>
    </xf>
    <xf numFmtId="38" fontId="0" fillId="0" borderId="0" xfId="4" applyFont="1" applyAlignment="1">
      <alignment vertical="center"/>
    </xf>
    <xf numFmtId="38" fontId="17" fillId="0" borderId="28" xfId="4" applyFont="1" applyFill="1" applyBorder="1" applyAlignment="1" applyProtection="1">
      <alignment horizontal="center" vertical="center"/>
    </xf>
    <xf numFmtId="0" fontId="38" fillId="0" borderId="56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41" fontId="43" fillId="0" borderId="45" xfId="4" applyNumberFormat="1" applyFont="1" applyFill="1" applyBorder="1" applyAlignment="1" applyProtection="1">
      <alignment vertical="center" shrinkToFit="1"/>
    </xf>
    <xf numFmtId="41" fontId="43" fillId="0" borderId="4" xfId="4" applyNumberFormat="1" applyFont="1" applyFill="1" applyBorder="1" applyAlignment="1" applyProtection="1">
      <alignment vertical="center" shrinkToFit="1"/>
    </xf>
    <xf numFmtId="41" fontId="43" fillId="0" borderId="44" xfId="4" applyNumberFormat="1" applyFont="1" applyFill="1" applyBorder="1" applyAlignment="1" applyProtection="1">
      <alignment vertical="center" shrinkToFit="1"/>
    </xf>
    <xf numFmtId="41" fontId="43" fillId="0" borderId="46" xfId="4" applyNumberFormat="1" applyFont="1" applyFill="1" applyBorder="1" applyAlignment="1" applyProtection="1">
      <alignment vertical="center" shrinkToFit="1"/>
    </xf>
    <xf numFmtId="41" fontId="43" fillId="0" borderId="43" xfId="4" applyNumberFormat="1" applyFont="1" applyFill="1" applyBorder="1" applyAlignment="1" applyProtection="1">
      <alignment vertical="center" shrinkToFit="1"/>
    </xf>
    <xf numFmtId="189" fontId="43" fillId="0" borderId="45" xfId="4" applyNumberFormat="1" applyFont="1" applyFill="1" applyBorder="1" applyAlignment="1" applyProtection="1">
      <alignment vertical="center" shrinkToFit="1"/>
    </xf>
    <xf numFmtId="41" fontId="43" fillId="0" borderId="6" xfId="4" applyNumberFormat="1" applyFont="1" applyFill="1" applyBorder="1" applyAlignment="1" applyProtection="1">
      <alignment vertical="center" shrinkToFit="1"/>
    </xf>
    <xf numFmtId="38" fontId="38" fillId="0" borderId="4" xfId="4" applyFont="1" applyBorder="1" applyAlignment="1" applyProtection="1">
      <alignment vertical="center"/>
    </xf>
    <xf numFmtId="38" fontId="38" fillId="0" borderId="6" xfId="4" applyFont="1" applyBorder="1" applyAlignment="1" applyProtection="1">
      <alignment vertical="center"/>
    </xf>
    <xf numFmtId="41" fontId="43" fillId="0" borderId="45" xfId="4" applyNumberFormat="1" applyFont="1" applyFill="1" applyBorder="1" applyAlignment="1">
      <alignment vertical="center" shrinkToFit="1"/>
    </xf>
    <xf numFmtId="41" fontId="43" fillId="0" borderId="4" xfId="4" applyNumberFormat="1" applyFont="1" applyFill="1" applyBorder="1" applyAlignment="1">
      <alignment vertical="center" shrinkToFit="1"/>
    </xf>
    <xf numFmtId="41" fontId="43" fillId="0" borderId="43" xfId="4" applyNumberFormat="1" applyFont="1" applyFill="1" applyBorder="1" applyAlignment="1">
      <alignment vertical="center" shrinkToFit="1"/>
    </xf>
    <xf numFmtId="41" fontId="43" fillId="0" borderId="46" xfId="4" applyNumberFormat="1" applyFont="1" applyFill="1" applyBorder="1" applyAlignment="1">
      <alignment vertical="center" shrinkToFit="1"/>
    </xf>
    <xf numFmtId="41" fontId="43" fillId="0" borderId="6" xfId="4" applyNumberFormat="1" applyFont="1" applyFill="1" applyBorder="1" applyAlignment="1">
      <alignment vertical="center" shrinkToFit="1"/>
    </xf>
    <xf numFmtId="189" fontId="43" fillId="0" borderId="45" xfId="4" applyNumberFormat="1" applyFont="1" applyFill="1" applyBorder="1" applyAlignment="1">
      <alignment vertical="center" shrinkToFit="1"/>
    </xf>
    <xf numFmtId="41" fontId="43" fillId="0" borderId="9" xfId="4" applyNumberFormat="1" applyFont="1" applyFill="1" applyBorder="1" applyAlignment="1" applyProtection="1">
      <alignment vertical="center" shrinkToFit="1"/>
    </xf>
    <xf numFmtId="41" fontId="43" fillId="0" borderId="22" xfId="4" applyNumberFormat="1" applyFont="1" applyFill="1" applyBorder="1" applyAlignment="1" applyProtection="1">
      <alignment vertical="center" shrinkToFit="1"/>
    </xf>
    <xf numFmtId="41" fontId="43" fillId="0" borderId="5" xfId="4" applyNumberFormat="1" applyFont="1" applyFill="1" applyBorder="1" applyAlignment="1" applyProtection="1">
      <alignment vertical="center" shrinkToFit="1"/>
    </xf>
    <xf numFmtId="38" fontId="17" fillId="0" borderId="47" xfId="4" applyFont="1" applyBorder="1" applyAlignment="1" applyProtection="1">
      <alignment vertical="center"/>
    </xf>
    <xf numFmtId="38" fontId="17" fillId="0" borderId="48" xfId="4" applyFont="1" applyFill="1" applyBorder="1" applyAlignment="1" applyProtection="1">
      <alignment vertical="center"/>
    </xf>
    <xf numFmtId="41" fontId="43" fillId="0" borderId="53" xfId="4" applyNumberFormat="1" applyFont="1" applyFill="1" applyBorder="1" applyAlignment="1" applyProtection="1">
      <alignment vertical="center" shrinkToFit="1"/>
    </xf>
    <xf numFmtId="41" fontId="43" fillId="0" borderId="93" xfId="4" applyNumberFormat="1" applyFont="1" applyFill="1" applyBorder="1" applyAlignment="1" applyProtection="1">
      <alignment vertical="center" shrinkToFit="1"/>
    </xf>
    <xf numFmtId="41" fontId="43" fillId="0" borderId="51" xfId="4" applyNumberFormat="1" applyFont="1" applyFill="1" applyBorder="1" applyAlignment="1" applyProtection="1">
      <alignment vertical="center" shrinkToFit="1"/>
    </xf>
    <xf numFmtId="41" fontId="43" fillId="0" borderId="134" xfId="4" applyNumberFormat="1" applyFont="1" applyFill="1" applyBorder="1" applyAlignment="1" applyProtection="1">
      <alignment vertical="center" shrinkToFit="1"/>
    </xf>
    <xf numFmtId="41" fontId="43" fillId="0" borderId="50" xfId="4" applyNumberFormat="1" applyFont="1" applyFill="1" applyBorder="1" applyAlignment="1" applyProtection="1">
      <alignment vertical="center" shrinkToFit="1"/>
    </xf>
    <xf numFmtId="189" fontId="43" fillId="0" borderId="53" xfId="4" applyNumberFormat="1" applyFont="1" applyFill="1" applyBorder="1" applyAlignment="1" applyProtection="1">
      <alignment vertical="center" shrinkToFit="1"/>
    </xf>
    <xf numFmtId="41" fontId="43" fillId="0" borderId="134" xfId="4" applyNumberFormat="1" applyFont="1" applyFill="1" applyBorder="1" applyAlignment="1" applyProtection="1">
      <alignment horizontal="right" vertical="center" shrinkToFit="1"/>
    </xf>
    <xf numFmtId="41" fontId="43" fillId="0" borderId="48" xfId="4" applyNumberFormat="1" applyFont="1" applyFill="1" applyBorder="1" applyAlignment="1" applyProtection="1">
      <alignment horizontal="right" vertical="center" shrinkToFit="1"/>
    </xf>
    <xf numFmtId="41" fontId="43" fillId="0" borderId="93" xfId="4" applyNumberFormat="1" applyFont="1" applyFill="1" applyBorder="1" applyAlignment="1" applyProtection="1">
      <alignment horizontal="right" vertical="center" shrinkToFit="1"/>
    </xf>
    <xf numFmtId="41" fontId="43" fillId="0" borderId="51" xfId="4" applyNumberFormat="1" applyFont="1" applyFill="1" applyBorder="1" applyAlignment="1" applyProtection="1">
      <alignment horizontal="right" vertical="center" shrinkToFit="1"/>
    </xf>
    <xf numFmtId="41" fontId="43" fillId="0" borderId="60" xfId="4" applyNumberFormat="1" applyFont="1" applyFill="1" applyBorder="1" applyAlignment="1" applyProtection="1">
      <alignment vertical="center" shrinkToFit="1"/>
    </xf>
    <xf numFmtId="41" fontId="43" fillId="0" borderId="52" xfId="4" applyNumberFormat="1" applyFont="1" applyFill="1" applyBorder="1" applyAlignment="1" applyProtection="1">
      <alignment vertical="center" shrinkToFit="1"/>
    </xf>
    <xf numFmtId="38" fontId="17" fillId="0" borderId="48" xfId="4" applyFont="1" applyBorder="1" applyAlignment="1" applyProtection="1">
      <alignment vertical="center"/>
    </xf>
    <xf numFmtId="38" fontId="17" fillId="0" borderId="15" xfId="4" applyFont="1" applyBorder="1" applyAlignment="1" applyProtection="1">
      <alignment vertical="center"/>
    </xf>
    <xf numFmtId="38" fontId="17" fillId="0" borderId="16" xfId="4" applyFont="1" applyFill="1" applyBorder="1" applyAlignment="1" applyProtection="1">
      <alignment vertical="center"/>
    </xf>
    <xf numFmtId="41" fontId="43" fillId="0" borderId="27" xfId="4" applyNumberFormat="1" applyFont="1" applyFill="1" applyBorder="1" applyAlignment="1" applyProtection="1">
      <alignment vertical="center" shrinkToFit="1"/>
    </xf>
    <xf numFmtId="41" fontId="43" fillId="0" borderId="19" xfId="4" applyNumberFormat="1" applyFont="1" applyFill="1" applyBorder="1" applyAlignment="1" applyProtection="1">
      <alignment vertical="center" shrinkToFit="1"/>
    </xf>
    <xf numFmtId="41" fontId="43" fillId="0" borderId="135" xfId="4" applyNumberFormat="1" applyFont="1" applyFill="1" applyBorder="1" applyAlignment="1" applyProtection="1">
      <alignment vertical="center" shrinkToFit="1"/>
    </xf>
    <xf numFmtId="41" fontId="43" fillId="0" borderId="16" xfId="4" applyNumberFormat="1" applyFont="1" applyFill="1" applyBorder="1" applyAlignment="1" applyProtection="1">
      <alignment vertical="center" shrinkToFit="1"/>
    </xf>
    <xf numFmtId="41" fontId="43" fillId="0" borderId="26" xfId="4" applyNumberFormat="1" applyFont="1" applyFill="1" applyBorder="1" applyAlignment="1" applyProtection="1">
      <alignment vertical="center" shrinkToFit="1"/>
    </xf>
    <xf numFmtId="38" fontId="17" fillId="0" borderId="16" xfId="4" applyFont="1" applyBorder="1" applyAlignment="1" applyProtection="1">
      <alignment vertical="center"/>
    </xf>
    <xf numFmtId="41" fontId="43" fillId="0" borderId="48" xfId="4" applyNumberFormat="1" applyFont="1" applyFill="1" applyBorder="1" applyAlignment="1" applyProtection="1">
      <alignment vertical="center" shrinkToFit="1"/>
    </xf>
    <xf numFmtId="189" fontId="43" fillId="0" borderId="52" xfId="4" applyNumberFormat="1" applyFont="1" applyFill="1" applyBorder="1" applyAlignment="1" applyProtection="1">
      <alignment vertical="center" shrinkToFit="1"/>
    </xf>
    <xf numFmtId="38" fontId="38" fillId="0" borderId="6" xfId="4" applyFont="1" applyFill="1" applyBorder="1" applyAlignment="1" applyProtection="1">
      <alignment vertical="center"/>
    </xf>
    <xf numFmtId="38" fontId="38" fillId="0" borderId="7" xfId="4" applyFont="1" applyBorder="1" applyAlignment="1" applyProtection="1">
      <alignment vertical="center"/>
    </xf>
    <xf numFmtId="38" fontId="17" fillId="0" borderId="8" xfId="4" applyFont="1" applyFill="1" applyBorder="1" applyAlignment="1" applyProtection="1">
      <alignment vertical="center"/>
    </xf>
    <xf numFmtId="41" fontId="43" fillId="0" borderId="7" xfId="4" applyNumberFormat="1" applyFont="1" applyFill="1" applyBorder="1" applyAlignment="1" applyProtection="1">
      <alignment vertical="center" shrinkToFit="1"/>
    </xf>
    <xf numFmtId="41" fontId="43" fillId="0" borderId="36" xfId="4" applyNumberFormat="1" applyFont="1" applyFill="1" applyBorder="1" applyAlignment="1" applyProtection="1">
      <alignment vertical="center" shrinkToFit="1"/>
    </xf>
    <xf numFmtId="41" fontId="43" fillId="0" borderId="136" xfId="4" applyNumberFormat="1" applyFont="1" applyFill="1" applyBorder="1" applyAlignment="1" applyProtection="1">
      <alignment vertical="center" shrinkToFit="1"/>
    </xf>
    <xf numFmtId="41" fontId="43" fillId="0" borderId="8" xfId="4" applyNumberFormat="1" applyFont="1" applyFill="1" applyBorder="1" applyAlignment="1" applyProtection="1">
      <alignment vertical="center" shrinkToFit="1"/>
    </xf>
    <xf numFmtId="41" fontId="43" fillId="0" borderId="130" xfId="4" applyNumberFormat="1" applyFont="1" applyFill="1" applyBorder="1" applyAlignment="1" applyProtection="1">
      <alignment vertical="center" shrinkToFit="1"/>
    </xf>
    <xf numFmtId="41" fontId="43" fillId="0" borderId="34" xfId="4" applyNumberFormat="1" applyFont="1" applyFill="1" applyBorder="1" applyAlignment="1" applyProtection="1">
      <alignment vertical="center" shrinkToFit="1"/>
    </xf>
    <xf numFmtId="38" fontId="44" fillId="0" borderId="8" xfId="4" applyFont="1" applyBorder="1" applyAlignment="1" applyProtection="1">
      <alignment vertical="center"/>
    </xf>
    <xf numFmtId="41" fontId="43" fillId="0" borderId="15" xfId="4" applyNumberFormat="1" applyFont="1" applyFill="1" applyBorder="1" applyAlignment="1" applyProtection="1">
      <alignment vertical="center" shrinkToFit="1"/>
    </xf>
    <xf numFmtId="41" fontId="43" fillId="0" borderId="18" xfId="4" applyNumberFormat="1" applyFont="1" applyFill="1" applyBorder="1" applyAlignment="1" applyProtection="1">
      <alignment vertical="center" shrinkToFit="1"/>
    </xf>
    <xf numFmtId="38" fontId="17" fillId="0" borderId="55" xfId="4" applyFont="1" applyBorder="1" applyAlignment="1" applyProtection="1">
      <alignment vertical="center"/>
    </xf>
    <xf numFmtId="38" fontId="17" fillId="0" borderId="31" xfId="4" applyFont="1" applyFill="1" applyBorder="1" applyAlignment="1" applyProtection="1">
      <alignment vertical="center"/>
    </xf>
    <xf numFmtId="41" fontId="43" fillId="0" borderId="57" xfId="4" applyNumberFormat="1" applyFont="1" applyFill="1" applyBorder="1" applyAlignment="1" applyProtection="1">
      <alignment vertical="center" shrinkToFit="1"/>
    </xf>
    <xf numFmtId="41" fontId="43" fillId="0" borderId="30" xfId="4" applyNumberFormat="1" applyFont="1" applyFill="1" applyBorder="1" applyAlignment="1" applyProtection="1">
      <alignment vertical="center" shrinkToFit="1"/>
    </xf>
    <xf numFmtId="41" fontId="43" fillId="0" borderId="21" xfId="4" applyNumberFormat="1" applyFont="1" applyFill="1" applyBorder="1" applyAlignment="1" applyProtection="1">
      <alignment vertical="center" shrinkToFit="1"/>
    </xf>
    <xf numFmtId="41" fontId="43" fillId="0" borderId="138" xfId="4" applyNumberFormat="1" applyFont="1" applyFill="1" applyBorder="1" applyAlignment="1" applyProtection="1">
      <alignment vertical="center" shrinkToFit="1"/>
    </xf>
    <xf numFmtId="41" fontId="43" fillId="0" borderId="31" xfId="4" applyNumberFormat="1" applyFont="1" applyFill="1" applyBorder="1" applyAlignment="1" applyProtection="1">
      <alignment vertical="center" shrinkToFit="1"/>
    </xf>
    <xf numFmtId="41" fontId="43" fillId="0" borderId="69" xfId="4" applyNumberFormat="1" applyFont="1" applyFill="1" applyBorder="1" applyAlignment="1" applyProtection="1">
      <alignment vertical="center" shrinkToFit="1"/>
    </xf>
    <xf numFmtId="189" fontId="43" fillId="0" borderId="57" xfId="4" applyNumberFormat="1" applyFont="1" applyFill="1" applyBorder="1" applyAlignment="1" applyProtection="1">
      <alignment vertical="center" shrinkToFit="1"/>
    </xf>
    <xf numFmtId="41" fontId="43" fillId="0" borderId="28" xfId="4" applyNumberFormat="1" applyFont="1" applyFill="1" applyBorder="1" applyAlignment="1" applyProtection="1">
      <alignment vertical="center" shrinkToFit="1"/>
    </xf>
    <xf numFmtId="38" fontId="17" fillId="0" borderId="31" xfId="4" applyFont="1" applyBorder="1" applyAlignment="1" applyProtection="1">
      <alignment vertical="center"/>
    </xf>
    <xf numFmtId="38" fontId="38" fillId="0" borderId="10" xfId="4" applyFont="1" applyBorder="1" applyAlignment="1" applyProtection="1">
      <alignment vertical="center"/>
    </xf>
    <xf numFmtId="38" fontId="38" fillId="0" borderId="11" xfId="4" applyFont="1" applyFill="1" applyBorder="1" applyAlignment="1" applyProtection="1">
      <alignment vertical="center"/>
    </xf>
    <xf numFmtId="41" fontId="43" fillId="0" borderId="133" xfId="4" applyNumberFormat="1" applyFont="1" applyFill="1" applyBorder="1" applyAlignment="1" applyProtection="1">
      <alignment vertical="center" shrinkToFit="1"/>
    </xf>
    <xf numFmtId="41" fontId="43" fillId="0" borderId="10" xfId="4" applyNumberFormat="1" applyFont="1" applyFill="1" applyBorder="1" applyAlignment="1" applyProtection="1">
      <alignment vertical="center" shrinkToFit="1"/>
    </xf>
    <xf numFmtId="41" fontId="43" fillId="0" borderId="65" xfId="4" applyNumberFormat="1" applyFont="1" applyFill="1" applyBorder="1" applyAlignment="1" applyProtection="1">
      <alignment vertical="center" shrinkToFit="1"/>
    </xf>
    <xf numFmtId="41" fontId="43" fillId="0" borderId="125" xfId="4" applyNumberFormat="1" applyFont="1" applyFill="1" applyBorder="1" applyAlignment="1" applyProtection="1">
      <alignment vertical="center" shrinkToFit="1"/>
    </xf>
    <xf numFmtId="41" fontId="43" fillId="0" borderId="1" xfId="4" applyNumberFormat="1" applyFont="1" applyFill="1" applyBorder="1" applyAlignment="1" applyProtection="1">
      <alignment vertical="center" shrinkToFit="1"/>
    </xf>
    <xf numFmtId="189" fontId="43" fillId="0" borderId="133" xfId="4" applyNumberFormat="1" applyFont="1" applyFill="1" applyBorder="1" applyAlignment="1" applyProtection="1">
      <alignment vertical="center" shrinkToFit="1"/>
    </xf>
    <xf numFmtId="41" fontId="43" fillId="0" borderId="61" xfId="4" applyNumberFormat="1" applyFont="1" applyFill="1" applyBorder="1" applyAlignment="1" applyProtection="1">
      <alignment vertical="center" shrinkToFit="1"/>
    </xf>
    <xf numFmtId="41" fontId="43" fillId="0" borderId="11" xfId="4" applyNumberFormat="1" applyFont="1" applyFill="1" applyBorder="1" applyAlignment="1" applyProtection="1">
      <alignment vertical="center" shrinkToFit="1"/>
    </xf>
    <xf numFmtId="41" fontId="43" fillId="0" borderId="29" xfId="4" applyNumberFormat="1" applyFont="1" applyFill="1" applyBorder="1" applyAlignment="1" applyProtection="1">
      <alignment vertical="center" shrinkToFit="1"/>
    </xf>
    <xf numFmtId="38" fontId="38" fillId="0" borderId="11" xfId="4" applyFont="1" applyBorder="1" applyAlignment="1" applyProtection="1">
      <alignment vertical="center"/>
    </xf>
    <xf numFmtId="38" fontId="38" fillId="0" borderId="54" xfId="4" applyFont="1" applyBorder="1" applyAlignment="1" applyProtection="1">
      <alignment vertical="center"/>
    </xf>
    <xf numFmtId="38" fontId="17" fillId="0" borderId="25" xfId="4" applyFont="1" applyFill="1" applyBorder="1" applyAlignment="1" applyProtection="1">
      <alignment vertical="center"/>
    </xf>
    <xf numFmtId="41" fontId="43" fillId="0" borderId="54" xfId="4" applyNumberFormat="1" applyFont="1" applyFill="1" applyBorder="1" applyAlignment="1" applyProtection="1">
      <alignment vertical="center" shrinkToFit="1"/>
    </xf>
    <xf numFmtId="41" fontId="43" fillId="0" borderId="14" xfId="4" applyNumberFormat="1" applyFont="1" applyFill="1" applyBorder="1" applyAlignment="1" applyProtection="1">
      <alignment vertical="center" shrinkToFit="1"/>
    </xf>
    <xf numFmtId="41" fontId="43" fillId="0" borderId="139" xfId="4" applyNumberFormat="1" applyFont="1" applyFill="1" applyBorder="1" applyAlignment="1" applyProtection="1">
      <alignment vertical="center" shrinkToFit="1"/>
    </xf>
    <xf numFmtId="41" fontId="43" fillId="0" borderId="25" xfId="4" applyNumberFormat="1" applyFont="1" applyFill="1" applyBorder="1" applyAlignment="1" applyProtection="1">
      <alignment vertical="center" shrinkToFit="1"/>
    </xf>
    <xf numFmtId="41" fontId="43" fillId="0" borderId="59" xfId="4" applyNumberFormat="1" applyFont="1" applyFill="1" applyBorder="1" applyAlignment="1" applyProtection="1">
      <alignment vertical="center" shrinkToFit="1"/>
    </xf>
    <xf numFmtId="41" fontId="43" fillId="0" borderId="13" xfId="4" applyNumberFormat="1" applyFont="1" applyFill="1" applyBorder="1" applyAlignment="1" applyProtection="1">
      <alignment vertical="center" shrinkToFit="1"/>
    </xf>
    <xf numFmtId="41" fontId="43" fillId="0" borderId="140" xfId="4" applyNumberFormat="1" applyFont="1" applyFill="1" applyBorder="1" applyAlignment="1" applyProtection="1">
      <alignment vertical="center" shrinkToFit="1"/>
    </xf>
    <xf numFmtId="38" fontId="17" fillId="0" borderId="25" xfId="4" applyFont="1" applyBorder="1" applyAlignment="1" applyProtection="1">
      <alignment vertical="center"/>
    </xf>
    <xf numFmtId="38" fontId="38" fillId="0" borderId="47" xfId="4" applyFont="1" applyBorder="1" applyAlignment="1">
      <alignment vertical="center"/>
    </xf>
    <xf numFmtId="38" fontId="17" fillId="0" borderId="24" xfId="4" applyFont="1" applyFill="1" applyBorder="1" applyAlignment="1">
      <alignment vertical="center"/>
    </xf>
    <xf numFmtId="41" fontId="43" fillId="0" borderId="54" xfId="4" applyNumberFormat="1" applyFont="1" applyFill="1" applyBorder="1" applyAlignment="1">
      <alignment vertical="center" shrinkToFit="1"/>
    </xf>
    <xf numFmtId="41" fontId="43" fillId="0" borderId="14" xfId="4" applyNumberFormat="1" applyFont="1" applyFill="1" applyBorder="1" applyAlignment="1">
      <alignment vertical="center" shrinkToFit="1"/>
    </xf>
    <xf numFmtId="41" fontId="43" fillId="0" borderId="139" xfId="4" applyNumberFormat="1" applyFont="1" applyFill="1" applyBorder="1" applyAlignment="1">
      <alignment vertical="center" shrinkToFit="1"/>
    </xf>
    <xf numFmtId="41" fontId="43" fillId="0" borderId="25" xfId="4" applyNumberFormat="1" applyFont="1" applyFill="1" applyBorder="1" applyAlignment="1">
      <alignment vertical="center" shrinkToFit="1"/>
    </xf>
    <xf numFmtId="41" fontId="43" fillId="0" borderId="59" xfId="4" applyNumberFormat="1" applyFont="1" applyFill="1" applyBorder="1" applyAlignment="1">
      <alignment vertical="center" shrinkToFit="1"/>
    </xf>
    <xf numFmtId="41" fontId="43" fillId="0" borderId="13" xfId="4" applyNumberFormat="1" applyFont="1" applyFill="1" applyBorder="1" applyAlignment="1">
      <alignment vertical="center" shrinkToFit="1"/>
    </xf>
    <xf numFmtId="38" fontId="17" fillId="0" borderId="25" xfId="4" applyFont="1" applyBorder="1" applyAlignment="1">
      <alignment vertical="center"/>
    </xf>
    <xf numFmtId="38" fontId="7" fillId="0" borderId="0" xfId="4" applyFont="1" applyAlignment="1">
      <alignment vertical="center"/>
    </xf>
    <xf numFmtId="38" fontId="17" fillId="0" borderId="7" xfId="4" applyFont="1" applyBorder="1" applyAlignment="1" applyProtection="1">
      <alignment vertical="center"/>
    </xf>
    <xf numFmtId="41" fontId="43" fillId="0" borderId="62" xfId="4" applyNumberFormat="1" applyFont="1" applyFill="1" applyBorder="1" applyAlignment="1" applyProtection="1">
      <alignment vertical="center" shrinkToFit="1"/>
    </xf>
    <xf numFmtId="41" fontId="43" fillId="0" borderId="68" xfId="4" applyNumberFormat="1" applyFont="1" applyFill="1" applyBorder="1" applyAlignment="1" applyProtection="1">
      <alignment vertical="center" shrinkToFit="1"/>
    </xf>
    <xf numFmtId="41" fontId="43" fillId="0" borderId="141" xfId="4" applyNumberFormat="1" applyFont="1" applyFill="1" applyBorder="1" applyAlignment="1" applyProtection="1">
      <alignment vertical="center" shrinkToFit="1"/>
    </xf>
    <xf numFmtId="41" fontId="43" fillId="0" borderId="63" xfId="4" applyNumberFormat="1" applyFont="1" applyFill="1" applyBorder="1" applyAlignment="1" applyProtection="1">
      <alignment vertical="center" shrinkToFit="1"/>
    </xf>
    <xf numFmtId="41" fontId="43" fillId="0" borderId="64" xfId="4" applyNumberFormat="1" applyFont="1" applyFill="1" applyBorder="1" applyAlignment="1" applyProtection="1">
      <alignment vertical="center" shrinkToFit="1"/>
    </xf>
    <xf numFmtId="41" fontId="43" fillId="0" borderId="142" xfId="4" applyNumberFormat="1" applyFont="1" applyFill="1" applyBorder="1" applyAlignment="1" applyProtection="1">
      <alignment vertical="center" shrinkToFit="1"/>
    </xf>
    <xf numFmtId="38" fontId="17" fillId="0" borderId="8" xfId="4" applyFont="1" applyBorder="1" applyAlignment="1" applyProtection="1">
      <alignment vertical="center"/>
    </xf>
    <xf numFmtId="41" fontId="43" fillId="0" borderId="135" xfId="4" applyNumberFormat="1" applyFont="1" applyFill="1" applyBorder="1" applyAlignment="1" applyProtection="1">
      <alignment horizontal="right" vertical="center" shrinkToFit="1"/>
    </xf>
    <xf numFmtId="41" fontId="43" fillId="0" borderId="16" xfId="4" applyNumberFormat="1" applyFont="1" applyFill="1" applyBorder="1" applyAlignment="1" applyProtection="1">
      <alignment horizontal="right" vertical="center" shrinkToFit="1"/>
    </xf>
    <xf numFmtId="41" fontId="43" fillId="0" borderId="27" xfId="4" applyNumberFormat="1" applyFont="1" applyFill="1" applyBorder="1" applyAlignment="1" applyProtection="1">
      <alignment horizontal="right" vertical="center" shrinkToFit="1"/>
    </xf>
    <xf numFmtId="41" fontId="43" fillId="0" borderId="19" xfId="4" applyNumberFormat="1" applyFont="1" applyFill="1" applyBorder="1" applyAlignment="1" applyProtection="1">
      <alignment horizontal="right" vertical="center" shrinkToFit="1"/>
    </xf>
    <xf numFmtId="38" fontId="45" fillId="0" borderId="21" xfId="4" applyFont="1" applyFill="1" applyBorder="1" applyAlignment="1">
      <alignment vertical="center"/>
    </xf>
    <xf numFmtId="38" fontId="38" fillId="0" borderId="4" xfId="4" applyFont="1" applyFill="1" applyBorder="1" applyAlignment="1" applyProtection="1">
      <alignment vertical="center"/>
    </xf>
    <xf numFmtId="38" fontId="17" fillId="0" borderId="4" xfId="4" applyFont="1" applyFill="1" applyBorder="1" applyAlignment="1" applyProtection="1">
      <alignment vertical="center"/>
    </xf>
    <xf numFmtId="38" fontId="17" fillId="0" borderId="6" xfId="4" applyFont="1" applyFill="1" applyBorder="1" applyAlignment="1" applyProtection="1">
      <alignment vertical="center"/>
    </xf>
    <xf numFmtId="38" fontId="17" fillId="0" borderId="4" xfId="4" applyFont="1" applyBorder="1" applyAlignment="1" applyProtection="1">
      <alignment vertical="center"/>
    </xf>
    <xf numFmtId="38" fontId="17" fillId="0" borderId="6" xfId="4" applyFont="1" applyBorder="1" applyAlignment="1" applyProtection="1">
      <alignment vertical="center"/>
    </xf>
    <xf numFmtId="41" fontId="43" fillId="0" borderId="125" xfId="4" applyNumberFormat="1" applyFont="1" applyFill="1" applyBorder="1" applyAlignment="1" applyProtection="1">
      <alignment horizontal="right" vertical="center" shrinkToFit="1"/>
    </xf>
    <xf numFmtId="41" fontId="43" fillId="0" borderId="11" xfId="4" applyNumberFormat="1" applyFont="1" applyFill="1" applyBorder="1" applyAlignment="1" applyProtection="1">
      <alignment horizontal="right" vertical="center" shrinkToFit="1"/>
    </xf>
    <xf numFmtId="41" fontId="43" fillId="0" borderId="1" xfId="4" applyNumberFormat="1" applyFont="1" applyFill="1" applyBorder="1" applyAlignment="1" applyProtection="1">
      <alignment horizontal="right" vertical="center" shrinkToFit="1"/>
    </xf>
    <xf numFmtId="41" fontId="43" fillId="0" borderId="65" xfId="4" applyNumberFormat="1" applyFont="1" applyFill="1" applyBorder="1" applyAlignment="1" applyProtection="1">
      <alignment horizontal="right" vertical="center" shrinkToFit="1"/>
    </xf>
    <xf numFmtId="41" fontId="46" fillId="0" borderId="45" xfId="4" applyNumberFormat="1" applyFont="1" applyFill="1" applyBorder="1" applyAlignment="1" applyProtection="1">
      <alignment vertical="center" shrinkToFit="1"/>
    </xf>
    <xf numFmtId="41" fontId="46" fillId="0" borderId="4" xfId="4" applyNumberFormat="1" applyFont="1" applyFill="1" applyBorder="1" applyAlignment="1" applyProtection="1">
      <alignment vertical="center" shrinkToFit="1"/>
    </xf>
    <xf numFmtId="41" fontId="46" fillId="0" borderId="43" xfId="4" applyNumberFormat="1" applyFont="1" applyFill="1" applyBorder="1" applyAlignment="1" applyProtection="1">
      <alignment vertical="center" shrinkToFit="1"/>
    </xf>
    <xf numFmtId="41" fontId="46" fillId="0" borderId="22" xfId="4" applyNumberFormat="1" applyFont="1" applyFill="1" applyBorder="1" applyAlignment="1" applyProtection="1">
      <alignment vertical="center" shrinkToFit="1"/>
    </xf>
    <xf numFmtId="41" fontId="46" fillId="0" borderId="15" xfId="4" applyNumberFormat="1" applyFont="1" applyFill="1" applyBorder="1" applyAlignment="1" applyProtection="1">
      <alignment vertical="center" shrinkToFit="1"/>
    </xf>
    <xf numFmtId="41" fontId="46" fillId="0" borderId="54" xfId="4" applyNumberFormat="1" applyFont="1" applyFill="1" applyBorder="1" applyAlignment="1">
      <alignment vertical="center" shrinkToFit="1"/>
    </xf>
    <xf numFmtId="41" fontId="46" fillId="0" borderId="140" xfId="4" applyNumberFormat="1" applyFont="1" applyFill="1" applyBorder="1" applyAlignment="1">
      <alignment vertical="center" shrinkToFit="1"/>
    </xf>
    <xf numFmtId="41" fontId="46" fillId="0" borderId="93" xfId="4" applyNumberFormat="1" applyFont="1" applyFill="1" applyBorder="1" applyAlignment="1" applyProtection="1">
      <alignment vertical="center" shrinkToFit="1"/>
    </xf>
    <xf numFmtId="41" fontId="46" fillId="0" borderId="26" xfId="4" applyNumberFormat="1" applyFont="1" applyFill="1" applyBorder="1" applyAlignment="1" applyProtection="1">
      <alignment vertical="center" shrinkToFit="1"/>
    </xf>
    <xf numFmtId="41" fontId="46" fillId="0" borderId="62" xfId="4" applyNumberFormat="1" applyFont="1" applyFill="1" applyBorder="1" applyAlignment="1" applyProtection="1">
      <alignment vertical="center" shrinkToFit="1"/>
    </xf>
    <xf numFmtId="41" fontId="46" fillId="0" borderId="67" xfId="4" applyNumberFormat="1" applyFont="1" applyFill="1" applyBorder="1" applyAlignment="1" applyProtection="1">
      <alignment vertical="center" shrinkToFit="1"/>
    </xf>
    <xf numFmtId="41" fontId="46" fillId="0" borderId="5" xfId="4" applyNumberFormat="1" applyFont="1" applyFill="1" applyBorder="1" applyAlignment="1" applyProtection="1">
      <alignment vertical="center" shrinkToFit="1"/>
    </xf>
    <xf numFmtId="0" fontId="47" fillId="0" borderId="0" xfId="0" applyFont="1"/>
    <xf numFmtId="176" fontId="7" fillId="0" borderId="4" xfId="4" applyNumberFormat="1" applyFont="1" applyFill="1" applyBorder="1" applyAlignment="1">
      <alignment horizontal="right" vertical="center"/>
    </xf>
    <xf numFmtId="176" fontId="7" fillId="0" borderId="9" xfId="4" applyNumberFormat="1" applyFont="1" applyFill="1" applyBorder="1" applyAlignment="1">
      <alignment horizontal="right" vertical="center"/>
    </xf>
    <xf numFmtId="177" fontId="7" fillId="0" borderId="6" xfId="4" applyNumberFormat="1" applyFont="1" applyFill="1" applyBorder="1" applyAlignment="1">
      <alignment horizontal="right" vertical="center"/>
    </xf>
    <xf numFmtId="178" fontId="7" fillId="0" borderId="4" xfId="4" applyNumberFormat="1" applyFont="1" applyFill="1" applyBorder="1" applyAlignment="1">
      <alignment horizontal="right" vertical="center"/>
    </xf>
    <xf numFmtId="178" fontId="7" fillId="0" borderId="9" xfId="4" applyNumberFormat="1" applyFont="1" applyFill="1" applyBorder="1" applyAlignment="1">
      <alignment horizontal="right" vertical="center"/>
    </xf>
    <xf numFmtId="179" fontId="7" fillId="0" borderId="6" xfId="4" applyNumberFormat="1" applyFont="1" applyFill="1" applyBorder="1" applyAlignment="1">
      <alignment horizontal="right" vertical="center"/>
    </xf>
    <xf numFmtId="176" fontId="6" fillId="0" borderId="2" xfId="4" applyNumberFormat="1" applyFont="1" applyFill="1" applyBorder="1" applyAlignment="1">
      <alignment horizontal="right" vertical="center"/>
    </xf>
    <xf numFmtId="176" fontId="6" fillId="0" borderId="12" xfId="4" applyNumberFormat="1" applyFont="1" applyFill="1" applyBorder="1" applyAlignment="1">
      <alignment horizontal="right" vertical="center"/>
    </xf>
    <xf numFmtId="177" fontId="6" fillId="0" borderId="3" xfId="4" applyNumberFormat="1" applyFont="1" applyFill="1" applyBorder="1" applyAlignment="1">
      <alignment horizontal="right" vertical="center"/>
    </xf>
    <xf numFmtId="176" fontId="6" fillId="0" borderId="13" xfId="4" applyNumberFormat="1" applyFont="1" applyFill="1" applyBorder="1" applyAlignment="1">
      <alignment horizontal="right" vertical="center"/>
    </xf>
    <xf numFmtId="177" fontId="6" fillId="0" borderId="2" xfId="4" applyNumberFormat="1" applyFont="1" applyFill="1" applyBorder="1" applyAlignment="1">
      <alignment horizontal="right" vertical="center"/>
    </xf>
    <xf numFmtId="180" fontId="6" fillId="0" borderId="12" xfId="4" applyNumberFormat="1" applyFont="1" applyFill="1" applyBorder="1" applyAlignment="1">
      <alignment horizontal="right" vertical="center"/>
    </xf>
    <xf numFmtId="177" fontId="6" fillId="0" borderId="14" xfId="4" applyNumberFormat="1" applyFont="1" applyFill="1" applyBorder="1" applyAlignment="1">
      <alignment horizontal="right" vertical="center"/>
    </xf>
    <xf numFmtId="178" fontId="6" fillId="0" borderId="12" xfId="4" applyNumberFormat="1" applyFont="1" applyFill="1" applyBorder="1" applyAlignment="1">
      <alignment horizontal="right" vertical="center"/>
    </xf>
    <xf numFmtId="176" fontId="6" fillId="0" borderId="15" xfId="4" applyNumberFormat="1" applyFont="1" applyFill="1" applyBorder="1" applyAlignment="1">
      <alignment horizontal="right" vertical="center"/>
    </xf>
    <xf numFmtId="176" fontId="6" fillId="0" borderId="17" xfId="4" applyNumberFormat="1" applyFont="1" applyFill="1" applyBorder="1" applyAlignment="1">
      <alignment horizontal="right" vertical="center"/>
    </xf>
    <xf numFmtId="177" fontId="6" fillId="0" borderId="16" xfId="4" applyNumberFormat="1" applyFont="1" applyFill="1" applyBorder="1" applyAlignment="1">
      <alignment horizontal="right" vertical="center"/>
    </xf>
    <xf numFmtId="176" fontId="6" fillId="0" borderId="18" xfId="4" applyNumberFormat="1" applyFont="1" applyFill="1" applyBorder="1" applyAlignment="1">
      <alignment horizontal="right" vertical="center"/>
    </xf>
    <xf numFmtId="180" fontId="6" fillId="0" borderId="17" xfId="4" applyNumberFormat="1" applyFont="1" applyFill="1" applyBorder="1" applyAlignment="1">
      <alignment horizontal="right" vertical="center"/>
    </xf>
    <xf numFmtId="177" fontId="6" fillId="0" borderId="19" xfId="4" applyNumberFormat="1" applyFont="1" applyFill="1" applyBorder="1" applyAlignment="1">
      <alignment horizontal="right" vertical="center"/>
    </xf>
    <xf numFmtId="178" fontId="6" fillId="0" borderId="15" xfId="4" applyNumberFormat="1" applyFont="1" applyFill="1" applyBorder="1" applyAlignment="1">
      <alignment horizontal="right" vertical="center"/>
    </xf>
    <xf numFmtId="178" fontId="6" fillId="0" borderId="17" xfId="4" applyNumberFormat="1" applyFont="1" applyFill="1" applyBorder="1" applyAlignment="1">
      <alignment horizontal="right" vertical="center"/>
    </xf>
    <xf numFmtId="179" fontId="6" fillId="0" borderId="16" xfId="4" applyNumberFormat="1" applyFont="1" applyFill="1" applyBorder="1" applyAlignment="1">
      <alignment horizontal="right" vertical="center"/>
    </xf>
    <xf numFmtId="176" fontId="6" fillId="0" borderId="10" xfId="4" applyNumberFormat="1" applyFont="1" applyFill="1" applyBorder="1" applyAlignment="1">
      <alignment horizontal="right" vertical="center"/>
    </xf>
    <xf numFmtId="176" fontId="6" fillId="0" borderId="20" xfId="4" applyNumberFormat="1" applyFont="1" applyFill="1" applyBorder="1" applyAlignment="1">
      <alignment horizontal="right" vertical="center"/>
    </xf>
    <xf numFmtId="177" fontId="6" fillId="0" borderId="11" xfId="4" applyNumberFormat="1" applyFont="1" applyFill="1" applyBorder="1" applyAlignment="1">
      <alignment horizontal="right" vertical="center"/>
    </xf>
    <xf numFmtId="177" fontId="6" fillId="0" borderId="21" xfId="4" applyNumberFormat="1" applyFont="1" applyFill="1" applyBorder="1" applyAlignment="1">
      <alignment horizontal="right" vertical="center"/>
    </xf>
    <xf numFmtId="180" fontId="6" fillId="0" borderId="20" xfId="4" applyNumberFormat="1" applyFont="1" applyFill="1" applyBorder="1" applyAlignment="1">
      <alignment horizontal="right" vertical="center"/>
    </xf>
    <xf numFmtId="178" fontId="6" fillId="0" borderId="10" xfId="4" applyNumberFormat="1" applyFont="1" applyFill="1" applyBorder="1" applyAlignment="1">
      <alignment horizontal="right" vertical="center"/>
    </xf>
    <xf numFmtId="178" fontId="6" fillId="0" borderId="20" xfId="4" applyNumberFormat="1" applyFont="1" applyFill="1" applyBorder="1" applyAlignment="1">
      <alignment horizontal="right" vertical="center"/>
    </xf>
    <xf numFmtId="179" fontId="6" fillId="0" borderId="11" xfId="4" applyNumberFormat="1" applyFont="1" applyFill="1" applyBorder="1" applyAlignment="1">
      <alignment horizontal="right" vertical="center"/>
    </xf>
    <xf numFmtId="176" fontId="7" fillId="0" borderId="22" xfId="4" applyNumberFormat="1" applyFont="1" applyFill="1" applyBorder="1" applyAlignment="1">
      <alignment horizontal="right" vertical="center"/>
    </xf>
    <xf numFmtId="177" fontId="6" fillId="0" borderId="17" xfId="4" applyNumberFormat="1" applyFont="1" applyFill="1" applyBorder="1" applyAlignment="1">
      <alignment horizontal="right" vertical="center"/>
    </xf>
    <xf numFmtId="181" fontId="7" fillId="0" borderId="9" xfId="4" applyNumberFormat="1" applyFont="1" applyFill="1" applyBorder="1" applyAlignment="1">
      <alignment horizontal="right" vertical="center"/>
    </xf>
    <xf numFmtId="181" fontId="6" fillId="0" borderId="2" xfId="4" applyNumberFormat="1" applyFont="1" applyFill="1" applyBorder="1" applyAlignment="1">
      <alignment horizontal="right" vertical="center"/>
    </xf>
    <xf numFmtId="181" fontId="6" fillId="0" borderId="12" xfId="4" applyNumberFormat="1" applyFont="1" applyFill="1" applyBorder="1" applyAlignment="1">
      <alignment horizontal="right" vertical="center"/>
    </xf>
    <xf numFmtId="181" fontId="6" fillId="0" borderId="23" xfId="4" applyNumberFormat="1" applyFont="1" applyFill="1" applyBorder="1" applyAlignment="1">
      <alignment horizontal="right" vertical="center"/>
    </xf>
    <xf numFmtId="181" fontId="6" fillId="0" borderId="17" xfId="4" applyNumberFormat="1" applyFont="1" applyFill="1" applyBorder="1" applyAlignment="1">
      <alignment horizontal="right" vertical="center"/>
    </xf>
    <xf numFmtId="181" fontId="6" fillId="0" borderId="26" xfId="4" applyNumberFormat="1" applyFont="1" applyFill="1" applyBorder="1" applyAlignment="1">
      <alignment horizontal="right" vertical="center"/>
    </xf>
    <xf numFmtId="181" fontId="6" fillId="0" borderId="15" xfId="4" applyNumberFormat="1" applyFont="1" applyFill="1" applyBorder="1" applyAlignment="1">
      <alignment horizontal="right" vertical="center"/>
    </xf>
    <xf numFmtId="180" fontId="6" fillId="0" borderId="26" xfId="4" applyNumberFormat="1" applyFont="1" applyFill="1" applyBorder="1" applyAlignment="1">
      <alignment horizontal="right" vertical="center"/>
    </xf>
    <xf numFmtId="181" fontId="6" fillId="0" borderId="10" xfId="4" applyNumberFormat="1" applyFont="1" applyFill="1" applyBorder="1" applyAlignment="1">
      <alignment horizontal="right" vertical="center"/>
    </xf>
    <xf numFmtId="181" fontId="6" fillId="0" borderId="20" xfId="4" applyNumberFormat="1" applyFont="1" applyFill="1" applyBorder="1" applyAlignment="1">
      <alignment horizontal="right" vertical="center"/>
    </xf>
    <xf numFmtId="181" fontId="6" fillId="0" borderId="28" xfId="4" applyNumberFormat="1" applyFont="1" applyFill="1" applyBorder="1" applyAlignment="1">
      <alignment horizontal="right" vertical="center"/>
    </xf>
    <xf numFmtId="181" fontId="6" fillId="0" borderId="29" xfId="4" applyNumberFormat="1" applyFont="1" applyFill="1" applyBorder="1" applyAlignment="1">
      <alignment horizontal="right" vertical="center"/>
    </xf>
    <xf numFmtId="176" fontId="7" fillId="0" borderId="6" xfId="4" applyNumberFormat="1" applyFont="1" applyFill="1" applyBorder="1" applyAlignment="1">
      <alignment horizontal="right" vertical="center"/>
    </xf>
    <xf numFmtId="181" fontId="7" fillId="0" borderId="6" xfId="4" applyNumberFormat="1" applyFont="1" applyFill="1" applyBorder="1" applyAlignment="1">
      <alignment horizontal="right" vertical="center"/>
    </xf>
    <xf numFmtId="176" fontId="6" fillId="0" borderId="3" xfId="4" applyNumberFormat="1" applyFont="1" applyFill="1" applyBorder="1" applyAlignment="1">
      <alignment horizontal="right" vertical="center"/>
    </xf>
    <xf numFmtId="181" fontId="6" fillId="0" borderId="3" xfId="4" applyNumberFormat="1" applyFont="1" applyFill="1" applyBorder="1" applyAlignment="1">
      <alignment horizontal="right" vertical="center"/>
    </xf>
    <xf numFmtId="176" fontId="6" fillId="0" borderId="14" xfId="4" applyNumberFormat="1" applyFont="1" applyFill="1" applyBorder="1" applyAlignment="1">
      <alignment horizontal="right" vertical="center"/>
    </xf>
    <xf numFmtId="176" fontId="6" fillId="0" borderId="16" xfId="4" applyNumberFormat="1" applyFont="1" applyFill="1" applyBorder="1" applyAlignment="1">
      <alignment horizontal="right" vertical="center"/>
    </xf>
    <xf numFmtId="180" fontId="6" fillId="0" borderId="19" xfId="4" applyNumberFormat="1" applyFont="1" applyFill="1" applyBorder="1" applyAlignment="1">
      <alignment horizontal="right" vertical="center"/>
    </xf>
    <xf numFmtId="178" fontId="6" fillId="0" borderId="16" xfId="4" applyNumberFormat="1" applyFont="1" applyFill="1" applyBorder="1" applyAlignment="1">
      <alignment horizontal="right" vertical="center"/>
    </xf>
    <xf numFmtId="183" fontId="6" fillId="0" borderId="16" xfId="4" applyNumberFormat="1" applyFont="1" applyFill="1" applyBorder="1" applyAlignment="1">
      <alignment horizontal="right" vertical="center"/>
    </xf>
    <xf numFmtId="176" fontId="6" fillId="0" borderId="11" xfId="4" applyNumberFormat="1" applyFont="1" applyFill="1" applyBorder="1" applyAlignment="1">
      <alignment horizontal="right" vertical="center"/>
    </xf>
    <xf numFmtId="176" fontId="6" fillId="0" borderId="21" xfId="4" applyNumberFormat="1" applyFont="1" applyFill="1" applyBorder="1" applyAlignment="1">
      <alignment horizontal="right" vertical="center"/>
    </xf>
    <xf numFmtId="178" fontId="6" fillId="0" borderId="11" xfId="4" applyNumberFormat="1" applyFont="1" applyFill="1" applyBorder="1" applyAlignment="1">
      <alignment horizontal="right" vertical="center"/>
    </xf>
    <xf numFmtId="180" fontId="6" fillId="0" borderId="14" xfId="4" applyNumberFormat="1" applyFont="1" applyFill="1" applyBorder="1" applyAlignment="1">
      <alignment horizontal="right" vertical="center"/>
    </xf>
    <xf numFmtId="176" fontId="6" fillId="0" borderId="19" xfId="4" applyNumberFormat="1" applyFont="1" applyFill="1" applyBorder="1" applyAlignment="1">
      <alignment horizontal="right" vertical="center"/>
    </xf>
    <xf numFmtId="178" fontId="12" fillId="0" borderId="3" xfId="4" applyNumberFormat="1" applyFont="1" applyFill="1" applyBorder="1" applyAlignment="1">
      <alignment horizontal="right" vertical="center"/>
    </xf>
    <xf numFmtId="178" fontId="12" fillId="0" borderId="16" xfId="4" applyNumberFormat="1" applyFont="1" applyFill="1" applyBorder="1" applyAlignment="1">
      <alignment horizontal="right" vertical="center"/>
    </xf>
    <xf numFmtId="178" fontId="12" fillId="0" borderId="2" xfId="4" applyNumberFormat="1" applyFont="1" applyFill="1" applyBorder="1" applyAlignment="1">
      <alignment horizontal="right" vertical="center"/>
    </xf>
    <xf numFmtId="178" fontId="12" fillId="0" borderId="15" xfId="4" applyNumberFormat="1" applyFont="1" applyFill="1" applyBorder="1" applyAlignment="1">
      <alignment horizontal="right" vertical="center"/>
    </xf>
    <xf numFmtId="176" fontId="12" fillId="0" borderId="16" xfId="4" applyNumberFormat="1" applyFont="1" applyFill="1" applyBorder="1" applyAlignment="1">
      <alignment horizontal="right" vertical="center"/>
    </xf>
    <xf numFmtId="176" fontId="48" fillId="0" borderId="16" xfId="4" applyNumberFormat="1" applyFont="1" applyFill="1" applyBorder="1" applyAlignment="1">
      <alignment horizontal="right" vertical="center"/>
    </xf>
    <xf numFmtId="180" fontId="48" fillId="0" borderId="19" xfId="4" applyNumberFormat="1" applyFont="1" applyFill="1" applyBorder="1" applyAlignment="1">
      <alignment horizontal="right" vertical="center"/>
    </xf>
    <xf numFmtId="177" fontId="48" fillId="0" borderId="19" xfId="4" applyNumberFormat="1" applyFont="1" applyFill="1" applyBorder="1" applyAlignment="1">
      <alignment horizontal="right" vertical="center"/>
    </xf>
    <xf numFmtId="176" fontId="48" fillId="0" borderId="18" xfId="4" applyNumberFormat="1" applyFont="1" applyFill="1" applyBorder="1" applyAlignment="1">
      <alignment horizontal="right" vertical="center"/>
    </xf>
    <xf numFmtId="176" fontId="48" fillId="0" borderId="15" xfId="4" applyNumberFormat="1" applyFont="1" applyFill="1" applyBorder="1" applyAlignment="1">
      <alignment horizontal="right" vertical="center"/>
    </xf>
    <xf numFmtId="176" fontId="12" fillId="0" borderId="11" xfId="4" applyNumberFormat="1" applyFont="1" applyFill="1" applyBorder="1" applyAlignment="1">
      <alignment horizontal="right" vertical="center"/>
    </xf>
    <xf numFmtId="176" fontId="13" fillId="0" borderId="4" xfId="4" applyNumberFormat="1" applyFont="1" applyFill="1" applyBorder="1" applyAlignment="1">
      <alignment horizontal="right" vertical="center"/>
    </xf>
    <xf numFmtId="176" fontId="13" fillId="0" borderId="6" xfId="4" applyNumberFormat="1" applyFont="1" applyFill="1" applyBorder="1" applyAlignment="1">
      <alignment horizontal="right" vertical="center"/>
    </xf>
    <xf numFmtId="181" fontId="13" fillId="0" borderId="4" xfId="4" applyNumberFormat="1" applyFont="1" applyFill="1" applyBorder="1" applyAlignment="1">
      <alignment horizontal="right" vertical="center"/>
    </xf>
    <xf numFmtId="176" fontId="12" fillId="0" borderId="15" xfId="4" applyNumberFormat="1" applyFont="1" applyFill="1" applyBorder="1" applyAlignment="1">
      <alignment horizontal="right" vertical="center"/>
    </xf>
    <xf numFmtId="181" fontId="12" fillId="0" borderId="15" xfId="4" applyNumberFormat="1" applyFont="1" applyFill="1" applyBorder="1" applyAlignment="1">
      <alignment horizontal="right" vertical="center"/>
    </xf>
    <xf numFmtId="181" fontId="13" fillId="0" borderId="22" xfId="4" applyNumberFormat="1" applyFont="1" applyFill="1" applyBorder="1" applyAlignment="1">
      <alignment horizontal="right" vertical="center"/>
    </xf>
    <xf numFmtId="181" fontId="12" fillId="0" borderId="17" xfId="4" applyNumberFormat="1" applyFont="1" applyFill="1" applyBorder="1" applyAlignment="1">
      <alignment horizontal="right" vertical="center"/>
    </xf>
    <xf numFmtId="176" fontId="12" fillId="0" borderId="19" xfId="4" applyNumberFormat="1" applyFont="1" applyFill="1" applyBorder="1" applyAlignment="1">
      <alignment horizontal="right" vertical="center"/>
    </xf>
    <xf numFmtId="179" fontId="12" fillId="0" borderId="3" xfId="4" applyNumberFormat="1" applyFont="1" applyFill="1" applyBorder="1" applyAlignment="1">
      <alignment horizontal="right" vertical="center"/>
    </xf>
    <xf numFmtId="179" fontId="12" fillId="0" borderId="16" xfId="4" applyNumberFormat="1" applyFont="1" applyFill="1" applyBorder="1" applyAlignment="1">
      <alignment horizontal="right" vertical="center"/>
    </xf>
    <xf numFmtId="177" fontId="12" fillId="0" borderId="16" xfId="4" applyNumberFormat="1" applyFont="1" applyFill="1" applyBorder="1" applyAlignment="1">
      <alignment horizontal="right" vertical="center"/>
    </xf>
    <xf numFmtId="177" fontId="12" fillId="0" borderId="19" xfId="4" applyNumberFormat="1" applyFont="1" applyFill="1" applyBorder="1" applyAlignment="1">
      <alignment horizontal="right" vertical="center"/>
    </xf>
    <xf numFmtId="176" fontId="12" fillId="0" borderId="18" xfId="4" applyNumberFormat="1" applyFont="1" applyFill="1" applyBorder="1" applyAlignment="1">
      <alignment horizontal="right" vertical="center"/>
    </xf>
    <xf numFmtId="177" fontId="12" fillId="0" borderId="11" xfId="4" applyNumberFormat="1" applyFont="1" applyFill="1" applyBorder="1" applyAlignment="1">
      <alignment horizontal="right" vertical="center"/>
    </xf>
    <xf numFmtId="177" fontId="13" fillId="0" borderId="6" xfId="4" applyNumberFormat="1" applyFont="1" applyFill="1" applyBorder="1" applyAlignment="1">
      <alignment horizontal="right" vertical="center"/>
    </xf>
    <xf numFmtId="38" fontId="0" fillId="0" borderId="0" xfId="4" applyFont="1" applyFill="1" applyAlignment="1"/>
    <xf numFmtId="38" fontId="49" fillId="0" borderId="0" xfId="4" applyFont="1" applyFill="1" applyAlignment="1" applyProtection="1">
      <protection locked="0"/>
    </xf>
    <xf numFmtId="38" fontId="49" fillId="0" borderId="0" xfId="4" applyFont="1" applyFill="1" applyAlignment="1"/>
    <xf numFmtId="183" fontId="16" fillId="2" borderId="4" xfId="4" applyNumberFormat="1" applyFont="1" applyFill="1" applyBorder="1" applyAlignment="1">
      <alignment horizontal="right" shrinkToFit="1"/>
    </xf>
    <xf numFmtId="183" fontId="16" fillId="2" borderId="9" xfId="4" applyNumberFormat="1" applyFont="1" applyFill="1" applyBorder="1" applyAlignment="1">
      <alignment horizontal="right" shrinkToFit="1"/>
    </xf>
    <xf numFmtId="183" fontId="16" fillId="2" borderId="43" xfId="4" applyNumberFormat="1" applyFont="1" applyFill="1" applyBorder="1" applyAlignment="1">
      <alignment horizontal="right" shrinkToFit="1"/>
    </xf>
    <xf numFmtId="183" fontId="16" fillId="2" borderId="44" xfId="4" applyNumberFormat="1" applyFont="1" applyFill="1" applyBorder="1" applyAlignment="1">
      <alignment horizontal="right" shrinkToFit="1"/>
    </xf>
    <xf numFmtId="183" fontId="16" fillId="2" borderId="6" xfId="4" applyNumberFormat="1" applyFont="1" applyFill="1" applyBorder="1" applyAlignment="1">
      <alignment horizontal="right" shrinkToFit="1"/>
    </xf>
    <xf numFmtId="183" fontId="16" fillId="2" borderId="45" xfId="4" applyNumberFormat="1" applyFont="1" applyFill="1" applyBorder="1" applyAlignment="1">
      <alignment horizontal="right" shrinkToFit="1"/>
    </xf>
    <xf numFmtId="184" fontId="16" fillId="2" borderId="46" xfId="4" applyNumberFormat="1" applyFont="1" applyFill="1" applyBorder="1" applyAlignment="1">
      <alignment horizontal="right" shrinkToFit="1"/>
    </xf>
    <xf numFmtId="183" fontId="16" fillId="3" borderId="44" xfId="4" applyNumberFormat="1" applyFont="1" applyFill="1" applyBorder="1" applyAlignment="1">
      <alignment horizontal="right" shrinkToFit="1"/>
    </xf>
    <xf numFmtId="183" fontId="16" fillId="3" borderId="9" xfId="4" applyNumberFormat="1" applyFont="1" applyFill="1" applyBorder="1" applyAlignment="1">
      <alignment horizontal="right" shrinkToFit="1"/>
    </xf>
    <xf numFmtId="183" fontId="16" fillId="3" borderId="43" xfId="4" applyNumberFormat="1" applyFont="1" applyFill="1" applyBorder="1" applyAlignment="1">
      <alignment horizontal="right" shrinkToFit="1"/>
    </xf>
    <xf numFmtId="183" fontId="16" fillId="3" borderId="45" xfId="4" applyNumberFormat="1" applyFont="1" applyFill="1" applyBorder="1" applyAlignment="1">
      <alignment horizontal="right" shrinkToFit="1"/>
    </xf>
    <xf numFmtId="183" fontId="16" fillId="3" borderId="6" xfId="4" applyNumberFormat="1" applyFont="1" applyFill="1" applyBorder="1" applyAlignment="1">
      <alignment horizontal="right" shrinkToFit="1"/>
    </xf>
    <xf numFmtId="183" fontId="17" fillId="0" borderId="49" xfId="4" applyNumberFormat="1" applyFont="1" applyBorder="1" applyAlignment="1">
      <alignment horizontal="right" shrinkToFit="1"/>
    </xf>
    <xf numFmtId="183" fontId="17" fillId="0" borderId="50" xfId="4" applyNumberFormat="1" applyFont="1" applyBorder="1" applyAlignment="1">
      <alignment horizontal="right" shrinkToFit="1"/>
    </xf>
    <xf numFmtId="183" fontId="17" fillId="0" borderId="51" xfId="4" applyNumberFormat="1" applyFont="1" applyBorder="1" applyAlignment="1">
      <alignment horizontal="right" shrinkToFit="1"/>
    </xf>
    <xf numFmtId="183" fontId="17" fillId="0" borderId="52" xfId="4" applyNumberFormat="1" applyFont="1" applyBorder="1" applyAlignment="1">
      <alignment horizontal="right" shrinkToFit="1"/>
    </xf>
    <xf numFmtId="183" fontId="17" fillId="0" borderId="48" xfId="4" applyNumberFormat="1" applyFont="1" applyBorder="1" applyAlignment="1">
      <alignment horizontal="right" shrinkToFit="1"/>
    </xf>
    <xf numFmtId="185" fontId="17" fillId="0" borderId="51" xfId="4" applyNumberFormat="1" applyFont="1" applyBorder="1" applyAlignment="1">
      <alignment horizontal="right" shrinkToFit="1"/>
    </xf>
    <xf numFmtId="183" fontId="17" fillId="0" borderId="18" xfId="4" applyNumberFormat="1" applyFont="1" applyBorder="1" applyAlignment="1">
      <alignment horizontal="right" shrinkToFit="1"/>
    </xf>
    <xf numFmtId="183" fontId="17" fillId="0" borderId="17" xfId="4" applyNumberFormat="1" applyFont="1" applyBorder="1" applyAlignment="1">
      <alignment horizontal="right" shrinkToFit="1"/>
    </xf>
    <xf numFmtId="183" fontId="17" fillId="0" borderId="19" xfId="4" applyNumberFormat="1" applyFont="1" applyBorder="1" applyAlignment="1">
      <alignment horizontal="right" shrinkToFit="1"/>
    </xf>
    <xf numFmtId="183" fontId="17" fillId="0" borderId="53" xfId="4" applyNumberFormat="1" applyFont="1" applyBorder="1" applyAlignment="1">
      <alignment horizontal="right" shrinkToFit="1"/>
    </xf>
    <xf numFmtId="183" fontId="17" fillId="0" borderId="16" xfId="4" applyNumberFormat="1" applyFont="1" applyBorder="1" applyAlignment="1">
      <alignment horizontal="right" shrinkToFit="1"/>
    </xf>
    <xf numFmtId="0" fontId="17" fillId="0" borderId="18" xfId="4" applyNumberFormat="1" applyFont="1" applyBorder="1" applyAlignment="1">
      <alignment horizontal="right" shrinkToFit="1"/>
    </xf>
    <xf numFmtId="185" fontId="17" fillId="0" borderId="19" xfId="4" applyNumberFormat="1" applyFont="1" applyBorder="1" applyAlignment="1">
      <alignment horizontal="right" shrinkToFit="1"/>
    </xf>
    <xf numFmtId="185" fontId="16" fillId="3" borderId="43" xfId="4" applyNumberFormat="1" applyFont="1" applyFill="1" applyBorder="1" applyAlignment="1">
      <alignment horizontal="right" shrinkToFit="1"/>
    </xf>
    <xf numFmtId="183" fontId="17" fillId="0" borderId="14" xfId="4" applyNumberFormat="1" applyFont="1" applyBorder="1" applyAlignment="1">
      <alignment horizontal="right" shrinkToFit="1"/>
    </xf>
    <xf numFmtId="183" fontId="17" fillId="0" borderId="28" xfId="4" applyNumberFormat="1" applyFont="1" applyBorder="1" applyAlignment="1">
      <alignment horizontal="right" shrinkToFit="1"/>
    </xf>
    <xf numFmtId="183" fontId="17" fillId="0" borderId="56" xfId="4" applyNumberFormat="1" applyFont="1" applyBorder="1" applyAlignment="1">
      <alignment horizontal="right" shrinkToFit="1"/>
    </xf>
    <xf numFmtId="183" fontId="17" fillId="0" borderId="21" xfId="4" applyNumberFormat="1" applyFont="1" applyBorder="1" applyAlignment="1">
      <alignment horizontal="right" shrinkToFit="1"/>
    </xf>
    <xf numFmtId="183" fontId="17" fillId="0" borderId="57" xfId="4" applyNumberFormat="1" applyFont="1" applyBorder="1" applyAlignment="1">
      <alignment horizontal="right" shrinkToFit="1"/>
    </xf>
    <xf numFmtId="183" fontId="17" fillId="0" borderId="31" xfId="4" applyNumberFormat="1" applyFont="1" applyBorder="1" applyAlignment="1">
      <alignment horizontal="right" shrinkToFit="1"/>
    </xf>
    <xf numFmtId="185" fontId="17" fillId="0" borderId="21" xfId="4" applyNumberFormat="1" applyFont="1" applyBorder="1" applyAlignment="1">
      <alignment horizontal="right" shrinkToFit="1"/>
    </xf>
    <xf numFmtId="183" fontId="17" fillId="0" borderId="13" xfId="4" applyNumberFormat="1" applyFont="1" applyBorder="1" applyAlignment="1">
      <alignment horizontal="right" shrinkToFit="1"/>
    </xf>
    <xf numFmtId="183" fontId="17" fillId="0" borderId="58" xfId="4" applyNumberFormat="1" applyFont="1" applyBorder="1" applyAlignment="1">
      <alignment horizontal="right" shrinkToFit="1"/>
    </xf>
    <xf numFmtId="183" fontId="17" fillId="0" borderId="59" xfId="4" applyNumberFormat="1" applyFont="1" applyBorder="1" applyAlignment="1">
      <alignment horizontal="right" shrinkToFit="1"/>
    </xf>
    <xf numFmtId="183" fontId="17" fillId="0" borderId="25" xfId="4" applyNumberFormat="1" applyFont="1" applyBorder="1" applyAlignment="1">
      <alignment horizontal="right" shrinkToFit="1"/>
    </xf>
    <xf numFmtId="185" fontId="17" fillId="0" borderId="14" xfId="4" applyNumberFormat="1" applyFont="1" applyBorder="1" applyAlignment="1">
      <alignment horizontal="right" shrinkToFit="1"/>
    </xf>
    <xf numFmtId="41" fontId="17" fillId="0" borderId="18" xfId="4" applyNumberFormat="1" applyFont="1" applyBorder="1" applyAlignment="1">
      <alignment horizontal="right" shrinkToFit="1"/>
    </xf>
    <xf numFmtId="183" fontId="16" fillId="3" borderId="61" xfId="4" applyNumberFormat="1" applyFont="1" applyFill="1" applyBorder="1" applyAlignment="1">
      <alignment horizontal="right" shrinkToFit="1"/>
    </xf>
    <xf numFmtId="187" fontId="16" fillId="3" borderId="43" xfId="4" applyNumberFormat="1" applyFont="1" applyFill="1" applyBorder="1" applyAlignment="1">
      <alignment horizontal="right" shrinkToFit="1"/>
    </xf>
    <xf numFmtId="181" fontId="16" fillId="3" borderId="45" xfId="4" applyNumberFormat="1" applyFont="1" applyFill="1" applyBorder="1" applyAlignment="1">
      <alignment horizontal="right" shrinkToFit="1"/>
    </xf>
    <xf numFmtId="181" fontId="16" fillId="3" borderId="44" xfId="4" applyNumberFormat="1" applyFont="1" applyFill="1" applyBorder="1" applyAlignment="1">
      <alignment horizontal="right" shrinkToFit="1"/>
    </xf>
    <xf numFmtId="181" fontId="16" fillId="3" borderId="43" xfId="4" applyNumberFormat="1" applyFont="1" applyFill="1" applyBorder="1" applyAlignment="1">
      <alignment horizontal="right" shrinkToFit="1"/>
    </xf>
    <xf numFmtId="183" fontId="17" fillId="0" borderId="64" xfId="4" applyNumberFormat="1" applyFont="1" applyFill="1" applyBorder="1" applyAlignment="1">
      <alignment horizontal="right" shrinkToFit="1"/>
    </xf>
    <xf numFmtId="183" fontId="17" fillId="0" borderId="44" xfId="4" applyNumberFormat="1" applyFont="1" applyBorder="1" applyAlignment="1">
      <alignment horizontal="right" shrinkToFit="1"/>
    </xf>
    <xf numFmtId="183" fontId="17" fillId="0" borderId="43" xfId="4" applyNumberFormat="1" applyFont="1" applyBorder="1" applyAlignment="1">
      <alignment horizontal="right" shrinkToFit="1"/>
    </xf>
    <xf numFmtId="183" fontId="17" fillId="0" borderId="45" xfId="4" applyNumberFormat="1" applyFont="1" applyBorder="1" applyAlignment="1">
      <alignment horizontal="right" shrinkToFit="1"/>
    </xf>
    <xf numFmtId="183" fontId="17" fillId="0" borderId="6" xfId="4" applyNumberFormat="1" applyFont="1" applyBorder="1" applyAlignment="1">
      <alignment horizontal="right" shrinkToFit="1"/>
    </xf>
    <xf numFmtId="183" fontId="17" fillId="0" borderId="9" xfId="4" applyNumberFormat="1" applyFont="1" applyBorder="1" applyAlignment="1">
      <alignment horizontal="right" shrinkToFit="1"/>
    </xf>
    <xf numFmtId="185" fontId="17" fillId="0" borderId="43" xfId="4" applyNumberFormat="1" applyFont="1" applyBorder="1" applyAlignment="1">
      <alignment horizontal="right" shrinkToFit="1"/>
    </xf>
    <xf numFmtId="38" fontId="50" fillId="0" borderId="0" xfId="4" applyFont="1" applyFill="1" applyAlignment="1" applyProtection="1">
      <protection locked="0"/>
    </xf>
    <xf numFmtId="38" fontId="50" fillId="0" borderId="0" xfId="4" applyFont="1" applyFill="1" applyAlignment="1"/>
    <xf numFmtId="38" fontId="50" fillId="0" borderId="0" xfId="4" applyFont="1" applyFill="1" applyAlignment="1" applyProtection="1">
      <alignment horizontal="right"/>
      <protection locked="0"/>
    </xf>
    <xf numFmtId="183" fontId="51" fillId="2" borderId="45" xfId="4" applyNumberFormat="1" applyFont="1" applyFill="1" applyBorder="1" applyAlignment="1">
      <alignment horizontal="right" shrinkToFit="1"/>
    </xf>
    <xf numFmtId="183" fontId="51" fillId="2" borderId="44" xfId="4" applyNumberFormat="1" applyFont="1" applyFill="1" applyBorder="1" applyAlignment="1">
      <alignment horizontal="right" shrinkToFit="1"/>
    </xf>
    <xf numFmtId="183" fontId="51" fillId="2" borderId="6" xfId="4" applyNumberFormat="1" applyFont="1" applyFill="1" applyBorder="1" applyAlignment="1">
      <alignment horizontal="right" shrinkToFit="1"/>
    </xf>
    <xf numFmtId="185" fontId="51" fillId="3" borderId="43" xfId="4" applyNumberFormat="1" applyFont="1" applyFill="1" applyBorder="1" applyAlignment="1">
      <alignment horizontal="right" shrinkToFit="1"/>
    </xf>
    <xf numFmtId="183" fontId="51" fillId="3" borderId="4" xfId="4" applyNumberFormat="1" applyFont="1" applyFill="1" applyBorder="1" applyAlignment="1">
      <alignment horizontal="right" shrinkToFit="1"/>
    </xf>
    <xf numFmtId="183" fontId="52" fillId="3" borderId="43" xfId="4" applyNumberFormat="1" applyFont="1" applyFill="1" applyBorder="1" applyAlignment="1">
      <alignment horizontal="right" shrinkToFit="1"/>
    </xf>
    <xf numFmtId="183" fontId="53" fillId="0" borderId="49" xfId="4" applyNumberFormat="1" applyFont="1" applyBorder="1" applyAlignment="1">
      <alignment horizontal="right" shrinkToFit="1"/>
    </xf>
    <xf numFmtId="183" fontId="53" fillId="0" borderId="51" xfId="4" applyNumberFormat="1" applyFont="1" applyBorder="1" applyAlignment="1">
      <alignment horizontal="right" shrinkToFit="1"/>
    </xf>
    <xf numFmtId="183" fontId="51" fillId="3" borderId="44" xfId="4" applyNumberFormat="1" applyFont="1" applyFill="1" applyBorder="1" applyAlignment="1">
      <alignment horizontal="right" shrinkToFit="1"/>
    </xf>
    <xf numFmtId="183" fontId="51" fillId="3" borderId="43" xfId="4" applyNumberFormat="1" applyFont="1" applyFill="1" applyBorder="1" applyAlignment="1">
      <alignment horizontal="right" shrinkToFit="1"/>
    </xf>
    <xf numFmtId="183" fontId="23" fillId="0" borderId="49" xfId="4" applyNumberFormat="1" applyFont="1" applyBorder="1" applyAlignment="1">
      <alignment horizontal="right" shrinkToFit="1"/>
    </xf>
    <xf numFmtId="183" fontId="23" fillId="0" borderId="51" xfId="4" applyNumberFormat="1" applyFont="1" applyBorder="1" applyAlignment="1">
      <alignment horizontal="right" shrinkToFit="1"/>
    </xf>
    <xf numFmtId="183" fontId="23" fillId="0" borderId="18" xfId="4" applyNumberFormat="1" applyFont="1" applyBorder="1" applyAlignment="1">
      <alignment horizontal="right" shrinkToFit="1"/>
    </xf>
    <xf numFmtId="183" fontId="23" fillId="0" borderId="19" xfId="4" applyNumberFormat="1" applyFont="1" applyBorder="1" applyAlignment="1">
      <alignment horizontal="right" shrinkToFit="1"/>
    </xf>
    <xf numFmtId="183" fontId="23" fillId="0" borderId="53" xfId="4" applyNumberFormat="1" applyFont="1" applyBorder="1" applyAlignment="1">
      <alignment horizontal="right" shrinkToFit="1"/>
    </xf>
    <xf numFmtId="183" fontId="53" fillId="0" borderId="19" xfId="4" applyNumberFormat="1" applyFont="1" applyBorder="1" applyAlignment="1">
      <alignment horizontal="right" shrinkToFit="1"/>
    </xf>
    <xf numFmtId="185" fontId="51" fillId="3" borderId="43" xfId="1" applyNumberFormat="1" applyFont="1" applyFill="1" applyBorder="1" applyAlignment="1">
      <alignment horizontal="right" shrinkToFit="1"/>
    </xf>
    <xf numFmtId="185" fontId="23" fillId="0" borderId="43" xfId="1" applyNumberFormat="1" applyFont="1" applyBorder="1" applyAlignment="1">
      <alignment horizontal="right" shrinkToFit="1"/>
    </xf>
    <xf numFmtId="183" fontId="51" fillId="3" borderId="44" xfId="1" applyNumberFormat="1" applyFont="1" applyFill="1" applyBorder="1" applyAlignment="1">
      <alignment horizontal="right" shrinkToFit="1"/>
    </xf>
    <xf numFmtId="183" fontId="51" fillId="3" borderId="43" xfId="1" applyNumberFormat="1" applyFont="1" applyFill="1" applyBorder="1" applyAlignment="1">
      <alignment horizontal="right" shrinkToFit="1"/>
    </xf>
    <xf numFmtId="183" fontId="23" fillId="0" borderId="44" xfId="1" applyNumberFormat="1" applyFont="1" applyBorder="1" applyAlignment="1">
      <alignment horizontal="right" shrinkToFit="1"/>
    </xf>
    <xf numFmtId="183" fontId="23" fillId="0" borderId="43" xfId="1" applyNumberFormat="1" applyFont="1" applyBorder="1" applyAlignment="1">
      <alignment horizontal="right" shrinkToFit="1"/>
    </xf>
    <xf numFmtId="183" fontId="51" fillId="3" borderId="45" xfId="1" applyNumberFormat="1" applyFont="1" applyFill="1" applyBorder="1" applyAlignment="1">
      <alignment horizontal="right" shrinkToFit="1"/>
    </xf>
    <xf numFmtId="183" fontId="23" fillId="0" borderId="45" xfId="1" applyNumberFormat="1" applyFont="1" applyBorder="1" applyAlignment="1">
      <alignment horizontal="right" shrinkToFit="1"/>
    </xf>
    <xf numFmtId="183" fontId="51" fillId="3" borderId="9" xfId="1" applyNumberFormat="1" applyFont="1" applyFill="1" applyBorder="1" applyAlignment="1">
      <alignment horizontal="right" shrinkToFit="1"/>
    </xf>
    <xf numFmtId="183" fontId="23" fillId="0" borderId="9" xfId="1" applyNumberFormat="1" applyFont="1" applyBorder="1" applyAlignment="1">
      <alignment horizontal="right" shrinkToFit="1"/>
    </xf>
    <xf numFmtId="38" fontId="20" fillId="0" borderId="0" xfId="4" applyFont="1" applyFill="1" applyAlignment="1"/>
    <xf numFmtId="186" fontId="20" fillId="0" borderId="0" xfId="2" applyNumberFormat="1" applyFont="1"/>
    <xf numFmtId="183" fontId="53" fillId="0" borderId="53" xfId="4" applyNumberFormat="1" applyFont="1" applyFill="1" applyBorder="1" applyAlignment="1">
      <alignment horizontal="right" shrinkToFit="1"/>
    </xf>
    <xf numFmtId="183" fontId="53" fillId="0" borderId="18" xfId="4" applyNumberFormat="1" applyFont="1" applyFill="1" applyBorder="1" applyAlignment="1">
      <alignment horizontal="right" shrinkToFit="1"/>
    </xf>
    <xf numFmtId="183" fontId="53" fillId="0" borderId="19" xfId="4" applyNumberFormat="1" applyFont="1" applyFill="1" applyBorder="1" applyAlignment="1">
      <alignment horizontal="right" shrinkToFit="1"/>
    </xf>
    <xf numFmtId="183" fontId="53" fillId="0" borderId="44" xfId="4" applyNumberFormat="1" applyFont="1" applyFill="1" applyBorder="1" applyAlignment="1">
      <alignment horizontal="right" shrinkToFit="1"/>
    </xf>
    <xf numFmtId="183" fontId="53" fillId="0" borderId="9" xfId="4" applyNumberFormat="1" applyFont="1" applyFill="1" applyBorder="1" applyAlignment="1">
      <alignment horizontal="right" shrinkToFit="1"/>
    </xf>
    <xf numFmtId="183" fontId="53" fillId="0" borderId="43" xfId="4" applyNumberFormat="1" applyFont="1" applyFill="1" applyBorder="1" applyAlignment="1">
      <alignment horizontal="right" shrinkToFit="1"/>
    </xf>
    <xf numFmtId="183" fontId="53" fillId="0" borderId="45" xfId="4" applyNumberFormat="1" applyFont="1" applyFill="1" applyBorder="1" applyAlignment="1">
      <alignment horizontal="right" shrinkToFit="1"/>
    </xf>
    <xf numFmtId="185" fontId="53" fillId="0" borderId="43" xfId="4" applyNumberFormat="1" applyFont="1" applyFill="1" applyBorder="1" applyAlignment="1">
      <alignment horizontal="right" shrinkToFit="1"/>
    </xf>
    <xf numFmtId="183" fontId="17" fillId="0" borderId="52" xfId="4" applyNumberFormat="1" applyFont="1" applyFill="1" applyBorder="1" applyAlignment="1">
      <alignment horizontal="right" shrinkToFit="1"/>
    </xf>
    <xf numFmtId="183" fontId="23" fillId="0" borderId="49" xfId="4" applyNumberFormat="1" applyFont="1" applyFill="1" applyBorder="1" applyAlignment="1">
      <alignment horizontal="right" shrinkToFit="1"/>
    </xf>
    <xf numFmtId="183" fontId="23" fillId="0" borderId="51" xfId="4" applyNumberFormat="1" applyFont="1" applyFill="1" applyBorder="1" applyAlignment="1">
      <alignment horizontal="right" shrinkToFit="1"/>
    </xf>
    <xf numFmtId="183" fontId="51" fillId="4" borderId="45" xfId="4" applyNumberFormat="1" applyFont="1" applyFill="1" applyBorder="1" applyAlignment="1">
      <alignment horizontal="right" shrinkToFit="1"/>
    </xf>
    <xf numFmtId="183" fontId="51" fillId="4" borderId="44" xfId="4" applyNumberFormat="1" applyFont="1" applyFill="1" applyBorder="1" applyAlignment="1">
      <alignment horizontal="right" shrinkToFit="1"/>
    </xf>
    <xf numFmtId="183" fontId="51" fillId="4" borderId="6" xfId="4" applyNumberFormat="1" applyFont="1" applyFill="1" applyBorder="1" applyAlignment="1">
      <alignment horizontal="right" shrinkToFit="1"/>
    </xf>
    <xf numFmtId="183" fontId="51" fillId="5" borderId="4" xfId="4" applyNumberFormat="1" applyFont="1" applyFill="1" applyBorder="1" applyAlignment="1">
      <alignment horizontal="right" shrinkToFit="1"/>
    </xf>
    <xf numFmtId="183" fontId="51" fillId="5" borderId="43" xfId="4" applyNumberFormat="1" applyFont="1" applyFill="1" applyBorder="1" applyAlignment="1">
      <alignment horizontal="right" shrinkToFit="1"/>
    </xf>
    <xf numFmtId="185" fontId="51" fillId="5" borderId="43" xfId="4" applyNumberFormat="1" applyFont="1" applyFill="1" applyBorder="1" applyAlignment="1">
      <alignment horizontal="right" shrinkToFit="1"/>
    </xf>
    <xf numFmtId="183" fontId="51" fillId="5" borderId="44" xfId="4" applyNumberFormat="1" applyFont="1" applyFill="1" applyBorder="1" applyAlignment="1">
      <alignment horizontal="right" shrinkToFit="1"/>
    </xf>
    <xf numFmtId="183" fontId="52" fillId="5" borderId="9" xfId="4" applyNumberFormat="1" applyFont="1" applyFill="1" applyBorder="1" applyAlignment="1">
      <alignment horizontal="right" shrinkToFit="1"/>
    </xf>
    <xf numFmtId="183" fontId="16" fillId="5" borderId="44" xfId="4" applyNumberFormat="1" applyFont="1" applyFill="1" applyBorder="1" applyAlignment="1">
      <alignment horizontal="right" shrinkToFit="1"/>
    </xf>
    <xf numFmtId="183" fontId="16" fillId="5" borderId="43" xfId="4" applyNumberFormat="1" applyFont="1" applyFill="1" applyBorder="1" applyAlignment="1">
      <alignment horizontal="right" shrinkToFit="1"/>
    </xf>
    <xf numFmtId="183" fontId="16" fillId="5" borderId="45" xfId="4" applyNumberFormat="1" applyFont="1" applyFill="1" applyBorder="1" applyAlignment="1">
      <alignment horizontal="right" shrinkToFit="1"/>
    </xf>
    <xf numFmtId="183" fontId="16" fillId="5" borderId="6" xfId="4" applyNumberFormat="1" applyFont="1" applyFill="1" applyBorder="1" applyAlignment="1">
      <alignment horizontal="right" shrinkToFit="1"/>
    </xf>
    <xf numFmtId="183" fontId="51" fillId="5" borderId="45" xfId="4" applyNumberFormat="1" applyFont="1" applyFill="1" applyBorder="1" applyAlignment="1">
      <alignment horizontal="right" shrinkToFit="1"/>
    </xf>
    <xf numFmtId="188" fontId="17" fillId="0" borderId="13" xfId="3" applyNumberFormat="1" applyFont="1" applyBorder="1" applyAlignment="1">
      <alignment vertical="center" shrinkToFit="1"/>
    </xf>
    <xf numFmtId="188" fontId="17" fillId="0" borderId="14" xfId="3" applyNumberFormat="1" applyFont="1" applyBorder="1" applyAlignment="1">
      <alignment vertical="center" shrinkToFit="1"/>
    </xf>
    <xf numFmtId="188" fontId="54" fillId="0" borderId="18" xfId="3" applyNumberFormat="1" applyFont="1" applyBorder="1" applyAlignment="1">
      <alignment vertical="center" shrinkToFit="1"/>
    </xf>
    <xf numFmtId="188" fontId="54" fillId="0" borderId="62" xfId="3" applyNumberFormat="1" applyFont="1" applyBorder="1" applyAlignment="1">
      <alignment vertical="center" shrinkToFit="1"/>
    </xf>
    <xf numFmtId="188" fontId="54" fillId="0" borderId="55" xfId="3" applyNumberFormat="1" applyFont="1" applyBorder="1" applyAlignment="1">
      <alignment vertical="center" shrinkToFit="1"/>
    </xf>
    <xf numFmtId="188" fontId="54" fillId="0" borderId="17" xfId="3" applyNumberFormat="1" applyFont="1" applyBorder="1" applyAlignment="1">
      <alignment horizontal="right" vertical="center" shrinkToFit="1"/>
    </xf>
    <xf numFmtId="188" fontId="54" fillId="0" borderId="67" xfId="3" applyNumberFormat="1" applyFont="1" applyBorder="1" applyAlignment="1">
      <alignment vertical="center" shrinkToFit="1"/>
    </xf>
    <xf numFmtId="188" fontId="54" fillId="0" borderId="69" xfId="3" applyNumberFormat="1" applyFont="1" applyBorder="1" applyAlignment="1">
      <alignment vertical="center" shrinkToFit="1"/>
    </xf>
    <xf numFmtId="188" fontId="54" fillId="0" borderId="17" xfId="3" applyNumberFormat="1" applyFont="1" applyBorder="1" applyAlignment="1">
      <alignment vertical="center" shrinkToFit="1"/>
    </xf>
    <xf numFmtId="188" fontId="54" fillId="0" borderId="19" xfId="3" applyNumberFormat="1" applyFont="1" applyBorder="1" applyAlignment="1">
      <alignment vertical="center" shrinkToFit="1"/>
    </xf>
    <xf numFmtId="188" fontId="54" fillId="0" borderId="68" xfId="3" applyNumberFormat="1" applyFont="1" applyBorder="1" applyAlignment="1">
      <alignment vertical="center" shrinkToFit="1"/>
    </xf>
    <xf numFmtId="188" fontId="54" fillId="0" borderId="21" xfId="3" applyNumberFormat="1" applyFont="1" applyBorder="1" applyAlignment="1">
      <alignment vertical="center" shrinkToFit="1"/>
    </xf>
    <xf numFmtId="188" fontId="55" fillId="0" borderId="18" xfId="3" applyNumberFormat="1" applyFont="1" applyBorder="1" applyAlignment="1">
      <alignment vertical="center" shrinkToFit="1"/>
    </xf>
    <xf numFmtId="188" fontId="55" fillId="0" borderId="17" xfId="3" applyNumberFormat="1" applyFont="1" applyBorder="1" applyAlignment="1">
      <alignment vertical="center" shrinkToFit="1"/>
    </xf>
    <xf numFmtId="188" fontId="55" fillId="0" borderId="19" xfId="3" applyNumberFormat="1" applyFont="1" applyBorder="1" applyAlignment="1">
      <alignment vertical="center" shrinkToFit="1"/>
    </xf>
    <xf numFmtId="188" fontId="55" fillId="0" borderId="15" xfId="3" applyNumberFormat="1" applyFont="1" applyBorder="1" applyAlignment="1">
      <alignment vertical="center" shrinkToFit="1"/>
    </xf>
    <xf numFmtId="188" fontId="55" fillId="0" borderId="26" xfId="3" applyNumberFormat="1" applyFont="1" applyBorder="1" applyAlignment="1">
      <alignment vertical="center" shrinkToFit="1"/>
    </xf>
    <xf numFmtId="188" fontId="30" fillId="0" borderId="29" xfId="3" applyNumberFormat="1" applyFont="1" applyBorder="1" applyAlignment="1">
      <alignment vertical="center" shrinkToFit="1"/>
    </xf>
    <xf numFmtId="188" fontId="55" fillId="0" borderId="27" xfId="3" applyNumberFormat="1" applyFont="1" applyBorder="1" applyAlignment="1">
      <alignment vertical="center" shrinkToFit="1"/>
    </xf>
    <xf numFmtId="188" fontId="30" fillId="0" borderId="17" xfId="3" applyNumberFormat="1" applyFont="1" applyBorder="1" applyAlignment="1">
      <alignment vertical="center" shrinkToFit="1"/>
    </xf>
    <xf numFmtId="188" fontId="30" fillId="0" borderId="20" xfId="3" applyNumberFormat="1" applyFont="1" applyBorder="1" applyAlignment="1">
      <alignment vertical="center" shrinkToFit="1"/>
    </xf>
    <xf numFmtId="188" fontId="30" fillId="0" borderId="19" xfId="3" applyNumberFormat="1" applyFont="1" applyBorder="1" applyAlignment="1">
      <alignment vertical="center" shrinkToFit="1"/>
    </xf>
    <xf numFmtId="188" fontId="30" fillId="0" borderId="65" xfId="3" applyNumberFormat="1" applyFont="1" applyBorder="1" applyAlignment="1">
      <alignment vertical="center" shrinkToFit="1"/>
    </xf>
    <xf numFmtId="41" fontId="37" fillId="3" borderId="112" xfId="3" applyNumberFormat="1" applyFont="1" applyFill="1" applyBorder="1" applyAlignment="1" applyProtection="1">
      <alignment horizontal="left" vertical="center" shrinkToFit="1"/>
      <protection locked="0"/>
    </xf>
    <xf numFmtId="41" fontId="56" fillId="0" borderId="112" xfId="3" applyNumberFormat="1" applyFont="1" applyBorder="1" applyAlignment="1" applyProtection="1">
      <alignment horizontal="left" vertical="center" shrinkToFit="1"/>
      <protection locked="0"/>
    </xf>
    <xf numFmtId="41" fontId="56" fillId="0" borderId="112" xfId="3" applyNumberFormat="1" applyFont="1" applyBorder="1" applyAlignment="1" applyProtection="1">
      <alignment vertical="center" shrinkToFit="1"/>
      <protection locked="0"/>
    </xf>
    <xf numFmtId="41" fontId="56" fillId="0" borderId="111" xfId="3" applyNumberFormat="1" applyFont="1" applyBorder="1" applyAlignment="1" applyProtection="1">
      <alignment horizontal="left" vertical="center" shrinkToFit="1"/>
      <protection locked="0"/>
    </xf>
    <xf numFmtId="41" fontId="56" fillId="0" borderId="111" xfId="3" applyNumberFormat="1" applyFont="1" applyBorder="1" applyAlignment="1" applyProtection="1">
      <alignment vertical="center" shrinkToFit="1"/>
      <protection locked="0"/>
    </xf>
    <xf numFmtId="188" fontId="36" fillId="0" borderId="125" xfId="3" applyNumberFormat="1" applyFont="1" applyBorder="1" applyAlignment="1">
      <alignment vertical="center" shrinkToFit="1"/>
    </xf>
    <xf numFmtId="188" fontId="37" fillId="0" borderId="6" xfId="3" applyNumberFormat="1" applyFont="1" applyBorder="1" applyAlignment="1" applyProtection="1">
      <alignment vertical="center" shrinkToFit="1"/>
      <protection locked="0"/>
    </xf>
    <xf numFmtId="188" fontId="37" fillId="0" borderId="11" xfId="3" applyNumberFormat="1" applyFont="1" applyBorder="1" applyAlignment="1" applyProtection="1">
      <alignment vertical="center" shrinkToFit="1"/>
      <protection locked="0"/>
    </xf>
    <xf numFmtId="188" fontId="57" fillId="0" borderId="43" xfId="3" applyNumberFormat="1" applyFont="1" applyBorder="1" applyAlignment="1">
      <alignment vertical="center"/>
    </xf>
    <xf numFmtId="188" fontId="57" fillId="0" borderId="46" xfId="3" applyNumberFormat="1" applyFont="1" applyBorder="1" applyAlignment="1">
      <alignment vertical="center" shrinkToFit="1"/>
    </xf>
    <xf numFmtId="188" fontId="57" fillId="0" borderId="6" xfId="3" applyNumberFormat="1" applyFont="1" applyBorder="1" applyAlignment="1">
      <alignment vertical="center" shrinkToFit="1"/>
    </xf>
    <xf numFmtId="41" fontId="37" fillId="0" borderId="111" xfId="3" applyNumberFormat="1" applyFont="1" applyBorder="1" applyAlignment="1" applyProtection="1">
      <alignment vertical="center" shrinkToFit="1"/>
      <protection locked="0"/>
    </xf>
    <xf numFmtId="188" fontId="36" fillId="0" borderId="43" xfId="3" applyNumberFormat="1" applyFont="1" applyBorder="1" applyAlignment="1">
      <alignment vertical="center"/>
    </xf>
    <xf numFmtId="188" fontId="57" fillId="0" borderId="9" xfId="3" applyNumberFormat="1" applyFont="1" applyBorder="1" applyAlignment="1">
      <alignment vertical="center"/>
    </xf>
    <xf numFmtId="188" fontId="57" fillId="0" borderId="20" xfId="3" applyNumberFormat="1" applyFont="1" applyBorder="1" applyAlignment="1">
      <alignment vertical="center"/>
    </xf>
    <xf numFmtId="188" fontId="57" fillId="0" borderId="125" xfId="3" applyNumberFormat="1" applyFont="1" applyBorder="1" applyAlignment="1">
      <alignment vertical="center" shrinkToFit="1"/>
    </xf>
    <xf numFmtId="188" fontId="56" fillId="0" borderId="6" xfId="3" applyNumberFormat="1" applyFont="1" applyBorder="1" applyAlignment="1" applyProtection="1">
      <alignment vertical="center" shrinkToFit="1"/>
      <protection locked="0"/>
    </xf>
    <xf numFmtId="188" fontId="56" fillId="0" borderId="11" xfId="3" applyNumberFormat="1" applyFont="1" applyBorder="1" applyAlignment="1" applyProtection="1">
      <alignment vertical="center" shrinkToFit="1"/>
      <protection locked="0"/>
    </xf>
    <xf numFmtId="41" fontId="37" fillId="5" borderId="112" xfId="3" applyNumberFormat="1" applyFont="1" applyFill="1" applyBorder="1" applyAlignment="1" applyProtection="1">
      <alignment horizontal="left" vertical="center" shrinkToFit="1"/>
      <protection locked="0"/>
    </xf>
    <xf numFmtId="0" fontId="58" fillId="0" borderId="0" xfId="0" applyFont="1"/>
    <xf numFmtId="0" fontId="59" fillId="0" borderId="0" xfId="0" applyFont="1"/>
    <xf numFmtId="38" fontId="58" fillId="0" borderId="0" xfId="4" applyFont="1" applyAlignment="1"/>
    <xf numFmtId="38" fontId="60" fillId="0" borderId="0" xfId="4" applyFont="1" applyAlignment="1"/>
    <xf numFmtId="38" fontId="58" fillId="0" borderId="0" xfId="1" applyFont="1" applyAlignment="1"/>
    <xf numFmtId="38" fontId="60" fillId="0" borderId="0" xfId="1" applyFont="1" applyAlignment="1"/>
    <xf numFmtId="38" fontId="62" fillId="0" borderId="0" xfId="4" applyFont="1" applyFill="1" applyAlignment="1"/>
    <xf numFmtId="38" fontId="62" fillId="0" borderId="0" xfId="4" applyFont="1" applyFill="1" applyAlignment="1" applyProtection="1">
      <protection locked="0"/>
    </xf>
    <xf numFmtId="38" fontId="62" fillId="0" borderId="0" xfId="4" applyFont="1" applyFill="1" applyAlignment="1" applyProtection="1">
      <alignment horizontal="right"/>
      <protection locked="0"/>
    </xf>
    <xf numFmtId="38" fontId="20" fillId="0" borderId="0" xfId="4" applyFont="1" applyFill="1" applyAlignment="1" applyProtection="1">
      <protection locked="0"/>
    </xf>
    <xf numFmtId="0" fontId="60" fillId="0" borderId="0" xfId="3" applyFont="1" applyAlignment="1">
      <alignment horizontal="left" vertical="center"/>
    </xf>
    <xf numFmtId="0" fontId="63" fillId="0" borderId="0" xfId="0" applyFont="1"/>
    <xf numFmtId="38" fontId="6" fillId="0" borderId="3" xfId="4" applyFont="1" applyBorder="1" applyAlignment="1" applyProtection="1">
      <alignment horizontal="center" vertical="center"/>
    </xf>
    <xf numFmtId="38" fontId="6" fillId="0" borderId="6" xfId="4" applyFont="1" applyBorder="1" applyAlignment="1" applyProtection="1">
      <alignment horizontal="center" vertical="center"/>
    </xf>
    <xf numFmtId="38" fontId="6" fillId="0" borderId="5" xfId="4" applyFont="1" applyFill="1" applyBorder="1" applyAlignment="1" applyProtection="1">
      <alignment horizontal="center" vertical="center"/>
    </xf>
    <xf numFmtId="38" fontId="6" fillId="0" borderId="6" xfId="4" applyFont="1" applyFill="1" applyBorder="1" applyAlignment="1" applyProtection="1">
      <alignment horizontal="center" vertical="center"/>
    </xf>
    <xf numFmtId="189" fontId="39" fillId="0" borderId="45" xfId="4" applyNumberFormat="1" applyFont="1" applyBorder="1" applyAlignment="1" applyProtection="1">
      <alignment horizontal="right" shrinkToFit="1"/>
    </xf>
    <xf numFmtId="189" fontId="39" fillId="0" borderId="44" xfId="4" applyNumberFormat="1" applyFont="1" applyBorder="1" applyAlignment="1" applyProtection="1">
      <alignment horizontal="right" shrinkToFit="1"/>
    </xf>
    <xf numFmtId="189" fontId="39" fillId="0" borderId="6" xfId="4" applyNumberFormat="1" applyFont="1" applyBorder="1" applyAlignment="1" applyProtection="1">
      <alignment horizontal="right" shrinkToFit="1"/>
    </xf>
    <xf numFmtId="189" fontId="39" fillId="0" borderId="45" xfId="4" applyNumberFormat="1" applyFont="1" applyFill="1" applyBorder="1" applyAlignment="1" applyProtection="1">
      <alignment horizontal="right" shrinkToFit="1"/>
    </xf>
    <xf numFmtId="189" fontId="39" fillId="0" borderId="44" xfId="4" applyNumberFormat="1" applyFont="1" applyFill="1" applyBorder="1" applyAlignment="1" applyProtection="1">
      <alignment horizontal="right" shrinkToFit="1"/>
    </xf>
    <xf numFmtId="189" fontId="39" fillId="0" borderId="6" xfId="4" applyNumberFormat="1" applyFont="1" applyFill="1" applyBorder="1" applyAlignment="1" applyProtection="1">
      <alignment horizontal="right" shrinkToFit="1"/>
    </xf>
    <xf numFmtId="189" fontId="39" fillId="0" borderId="37" xfId="4" applyNumberFormat="1" applyFont="1" applyBorder="1" applyAlignment="1" applyProtection="1">
      <alignment horizontal="right" shrinkToFit="1"/>
    </xf>
    <xf numFmtId="189" fontId="39" fillId="0" borderId="32" xfId="4" applyNumberFormat="1" applyFont="1" applyBorder="1" applyAlignment="1">
      <alignment horizontal="right" shrinkToFit="1"/>
    </xf>
    <xf numFmtId="189" fontId="39" fillId="0" borderId="66" xfId="4" applyNumberFormat="1" applyFont="1" applyBorder="1" applyAlignment="1">
      <alignment horizontal="right" shrinkToFit="1"/>
    </xf>
    <xf numFmtId="189" fontId="39" fillId="0" borderId="37" xfId="4" applyNumberFormat="1" applyFont="1" applyBorder="1" applyAlignment="1">
      <alignment horizontal="right" shrinkToFit="1"/>
    </xf>
    <xf numFmtId="189" fontId="39" fillId="0" borderId="2" xfId="4" applyNumberFormat="1" applyFont="1" applyBorder="1" applyAlignment="1">
      <alignment horizontal="right" shrinkToFit="1"/>
    </xf>
    <xf numFmtId="189" fontId="39" fillId="0" borderId="12" xfId="4" applyNumberFormat="1" applyFont="1" applyBorder="1" applyAlignment="1">
      <alignment horizontal="right" shrinkToFit="1"/>
    </xf>
    <xf numFmtId="41" fontId="39" fillId="0" borderId="37" xfId="4" applyNumberFormat="1" applyFont="1" applyFill="1" applyBorder="1" applyAlignment="1" applyProtection="1">
      <alignment horizontal="right" shrinkToFit="1"/>
    </xf>
    <xf numFmtId="41" fontId="39" fillId="0" borderId="37" xfId="4" applyNumberFormat="1" applyFont="1" applyFill="1" applyBorder="1" applyAlignment="1" applyProtection="1">
      <alignment shrinkToFit="1"/>
    </xf>
    <xf numFmtId="41" fontId="39" fillId="0" borderId="15" xfId="4" applyNumberFormat="1" applyFont="1" applyFill="1" applyBorder="1" applyAlignment="1" applyProtection="1">
      <alignment horizontal="right" shrinkToFit="1"/>
    </xf>
    <xf numFmtId="41" fontId="39" fillId="0" borderId="17" xfId="4" applyNumberFormat="1" applyFont="1" applyFill="1" applyBorder="1" applyAlignment="1" applyProtection="1">
      <alignment horizontal="right" shrinkToFit="1"/>
    </xf>
    <xf numFmtId="41" fontId="39" fillId="0" borderId="53" xfId="4" applyNumberFormat="1" applyFont="1" applyFill="1" applyBorder="1" applyAlignment="1" applyProtection="1">
      <alignment horizontal="right" shrinkToFit="1"/>
    </xf>
    <xf numFmtId="41" fontId="39" fillId="0" borderId="18" xfId="4" applyNumberFormat="1" applyFont="1" applyFill="1" applyBorder="1" applyAlignment="1" applyProtection="1">
      <alignment horizontal="right" shrinkToFit="1"/>
    </xf>
    <xf numFmtId="41" fontId="39" fillId="0" borderId="135" xfId="4" applyNumberFormat="1" applyFont="1" applyFill="1" applyBorder="1" applyAlignment="1" applyProtection="1">
      <alignment horizontal="right" shrinkToFit="1"/>
    </xf>
    <xf numFmtId="41" fontId="39" fillId="0" borderId="32" xfId="4" applyNumberFormat="1" applyFont="1" applyBorder="1" applyAlignment="1">
      <alignment horizontal="right" shrinkToFit="1"/>
    </xf>
    <xf numFmtId="189" fontId="39" fillId="0" borderId="53" xfId="4" applyNumberFormat="1" applyFont="1" applyBorder="1" applyAlignment="1" applyProtection="1">
      <alignment horizontal="right" shrinkToFit="1"/>
    </xf>
    <xf numFmtId="189" fontId="39" fillId="0" borderId="18" xfId="4" applyNumberFormat="1" applyFont="1" applyBorder="1" applyAlignment="1" applyProtection="1">
      <alignment horizontal="right" shrinkToFit="1"/>
    </xf>
    <xf numFmtId="189" fontId="39" fillId="0" borderId="135" xfId="4" applyNumberFormat="1" applyFont="1" applyBorder="1" applyAlignment="1" applyProtection="1">
      <alignment horizontal="right" shrinkToFit="1"/>
    </xf>
    <xf numFmtId="189" fontId="39" fillId="0" borderId="15" xfId="4" applyNumberFormat="1" applyFont="1" applyBorder="1" applyAlignment="1" applyProtection="1">
      <alignment horizontal="right" shrinkToFit="1"/>
    </xf>
    <xf numFmtId="189" fontId="39" fillId="0" borderId="17" xfId="4" applyNumberFormat="1" applyFont="1" applyBorder="1" applyAlignment="1" applyProtection="1">
      <alignment horizontal="right" shrinkToFit="1"/>
    </xf>
    <xf numFmtId="189" fontId="39" fillId="0" borderId="53" xfId="4" applyNumberFormat="1" applyFont="1" applyBorder="1" applyAlignment="1">
      <alignment horizontal="right" shrinkToFit="1"/>
    </xf>
    <xf numFmtId="41" fontId="39" fillId="0" borderId="18" xfId="4" applyNumberFormat="1" applyFont="1" applyBorder="1" applyAlignment="1" applyProtection="1">
      <alignment horizontal="right" shrinkToFit="1"/>
    </xf>
    <xf numFmtId="189" fontId="39" fillId="0" borderId="19" xfId="4" applyNumberFormat="1" applyFont="1" applyBorder="1" applyAlignment="1" applyProtection="1">
      <alignment horizontal="right" shrinkToFit="1"/>
    </xf>
    <xf numFmtId="189" fontId="39" fillId="0" borderId="53" xfId="4" applyNumberFormat="1" applyFont="1" applyFill="1" applyBorder="1" applyAlignment="1" applyProtection="1">
      <alignment horizontal="right" shrinkToFit="1"/>
    </xf>
    <xf numFmtId="189" fontId="39" fillId="0" borderId="18" xfId="4" applyNumberFormat="1" applyFont="1" applyFill="1" applyBorder="1" applyAlignment="1" applyProtection="1">
      <alignment horizontal="right" shrinkToFit="1"/>
    </xf>
    <xf numFmtId="189" fontId="39" fillId="0" borderId="135" xfId="4" applyNumberFormat="1" applyFont="1" applyFill="1" applyBorder="1" applyAlignment="1" applyProtection="1">
      <alignment horizontal="right" shrinkToFit="1"/>
    </xf>
    <xf numFmtId="189" fontId="39" fillId="0" borderId="15" xfId="4" applyNumberFormat="1" applyFont="1" applyFill="1" applyBorder="1" applyAlignment="1" applyProtection="1">
      <alignment horizontal="right" shrinkToFit="1"/>
    </xf>
    <xf numFmtId="189" fontId="39" fillId="0" borderId="19" xfId="4" applyNumberFormat="1" applyFont="1" applyFill="1" applyBorder="1" applyAlignment="1" applyProtection="1">
      <alignment horizontal="right" shrinkToFit="1"/>
    </xf>
    <xf numFmtId="189" fontId="39" fillId="0" borderId="53" xfId="4" applyNumberFormat="1" applyFont="1" applyFill="1" applyBorder="1" applyAlignment="1">
      <alignment horizontal="right" shrinkToFit="1"/>
    </xf>
    <xf numFmtId="189" fontId="39" fillId="0" borderId="133" xfId="4" applyNumberFormat="1" applyFont="1" applyBorder="1" applyAlignment="1" applyProtection="1">
      <alignment horizontal="right" shrinkToFit="1"/>
    </xf>
    <xf numFmtId="189" fontId="39" fillId="0" borderId="61" xfId="4" applyNumberFormat="1" applyFont="1" applyBorder="1" applyAlignment="1" applyProtection="1">
      <alignment horizontal="right" shrinkToFit="1"/>
    </xf>
    <xf numFmtId="189" fontId="39" fillId="0" borderId="125" xfId="4" applyNumberFormat="1" applyFont="1" applyBorder="1" applyAlignment="1" applyProtection="1">
      <alignment horizontal="right" shrinkToFit="1"/>
    </xf>
    <xf numFmtId="189" fontId="39" fillId="0" borderId="10" xfId="4" applyNumberFormat="1" applyFont="1" applyBorder="1" applyAlignment="1" applyProtection="1">
      <alignment horizontal="right" shrinkToFit="1"/>
    </xf>
    <xf numFmtId="189" fontId="39" fillId="0" borderId="20" xfId="4" applyNumberFormat="1" applyFont="1" applyBorder="1" applyAlignment="1" applyProtection="1">
      <alignment horizontal="right" shrinkToFit="1"/>
    </xf>
    <xf numFmtId="189" fontId="39" fillId="0" borderId="133" xfId="4" applyNumberFormat="1" applyFont="1" applyBorder="1" applyAlignment="1">
      <alignment horizontal="right" shrinkToFit="1"/>
    </xf>
    <xf numFmtId="41" fontId="39" fillId="0" borderId="133" xfId="4" applyNumberFormat="1" applyFont="1" applyFill="1" applyBorder="1" applyAlignment="1" applyProtection="1">
      <alignment horizontal="right" shrinkToFit="1"/>
    </xf>
    <xf numFmtId="41" fontId="39" fillId="0" borderId="10" xfId="4" applyNumberFormat="1" applyFont="1" applyFill="1" applyBorder="1" applyAlignment="1" applyProtection="1">
      <alignment horizontal="right" shrinkToFit="1"/>
    </xf>
    <xf numFmtId="41" fontId="39" fillId="0" borderId="20" xfId="4" applyNumberFormat="1" applyFont="1" applyFill="1" applyBorder="1" applyAlignment="1" applyProtection="1">
      <alignment horizontal="right" shrinkToFit="1"/>
    </xf>
    <xf numFmtId="41" fontId="39" fillId="0" borderId="61" xfId="4" applyNumberFormat="1" applyFont="1" applyFill="1" applyBorder="1" applyAlignment="1" applyProtection="1">
      <alignment horizontal="right" shrinkToFit="1"/>
    </xf>
    <xf numFmtId="41" fontId="39" fillId="0" borderId="125" xfId="4" applyNumberFormat="1" applyFont="1" applyFill="1" applyBorder="1" applyAlignment="1" applyProtection="1">
      <alignment horizontal="right" shrinkToFit="1"/>
    </xf>
    <xf numFmtId="41" fontId="39" fillId="0" borderId="61" xfId="4" applyNumberFormat="1" applyFont="1" applyBorder="1" applyAlignment="1" applyProtection="1">
      <alignment horizontal="right" shrinkToFit="1"/>
    </xf>
    <xf numFmtId="38" fontId="64" fillId="0" borderId="0" xfId="4" applyFont="1" applyAlignment="1"/>
    <xf numFmtId="189" fontId="0" fillId="0" borderId="0" xfId="4" applyNumberFormat="1" applyFont="1" applyAlignment="1"/>
    <xf numFmtId="189" fontId="41" fillId="0" borderId="45" xfId="4" applyNumberFormat="1" applyFont="1" applyFill="1" applyBorder="1" applyAlignment="1" applyProtection="1">
      <alignment horizontal="right" shrinkToFit="1"/>
    </xf>
    <xf numFmtId="189" fontId="41" fillId="0" borderId="44" xfId="4" applyNumberFormat="1" applyFont="1" applyFill="1" applyBorder="1" applyAlignment="1" applyProtection="1">
      <alignment horizontal="right" shrinkToFit="1"/>
    </xf>
    <xf numFmtId="189" fontId="41" fillId="0" borderId="6" xfId="4" applyNumberFormat="1" applyFont="1" applyFill="1" applyBorder="1" applyAlignment="1" applyProtection="1">
      <alignment horizontal="right" shrinkToFit="1"/>
    </xf>
    <xf numFmtId="41" fontId="65" fillId="0" borderId="18" xfId="4" applyNumberFormat="1" applyFont="1" applyFill="1" applyBorder="1" applyAlignment="1" applyProtection="1">
      <alignment horizontal="right" shrinkToFit="1"/>
    </xf>
    <xf numFmtId="41" fontId="65" fillId="0" borderId="135" xfId="4" applyNumberFormat="1" applyFont="1" applyFill="1" applyBorder="1" applyAlignment="1" applyProtection="1">
      <alignment horizontal="right" shrinkToFit="1"/>
    </xf>
    <xf numFmtId="41" fontId="65" fillId="0" borderId="53" xfId="4" applyNumberFormat="1" applyFont="1" applyFill="1" applyBorder="1" applyAlignment="1" applyProtection="1">
      <alignment horizontal="right" shrinkToFit="1"/>
    </xf>
    <xf numFmtId="38" fontId="50" fillId="0" borderId="0" xfId="1" applyFont="1" applyAlignment="1"/>
    <xf numFmtId="38" fontId="67" fillId="0" borderId="0" xfId="1" applyFont="1" applyAlignment="1"/>
    <xf numFmtId="38" fontId="69" fillId="0" borderId="3" xfId="1" applyFont="1" applyBorder="1" applyAlignment="1" applyProtection="1">
      <alignment horizontal="center" vertical="center"/>
    </xf>
    <xf numFmtId="38" fontId="69" fillId="0" borderId="6" xfId="1" applyFont="1" applyBorder="1" applyAlignment="1" applyProtection="1">
      <alignment horizontal="center" vertical="center"/>
    </xf>
    <xf numFmtId="38" fontId="69" fillId="0" borderId="5" xfId="1" applyFont="1" applyFill="1" applyBorder="1" applyAlignment="1" applyProtection="1">
      <alignment horizontal="center" vertical="center"/>
    </xf>
    <xf numFmtId="38" fontId="69" fillId="0" borderId="6" xfId="1" applyFont="1" applyFill="1" applyBorder="1" applyAlignment="1" applyProtection="1">
      <alignment horizontal="center" vertical="center"/>
    </xf>
    <xf numFmtId="189" fontId="71" fillId="0" borderId="45" xfId="1" applyNumberFormat="1" applyFont="1" applyBorder="1" applyAlignment="1" applyProtection="1">
      <alignment horizontal="right" shrinkToFit="1"/>
    </xf>
    <xf numFmtId="189" fontId="71" fillId="0" borderId="44" xfId="1" applyNumberFormat="1" applyFont="1" applyBorder="1" applyAlignment="1" applyProtection="1">
      <alignment horizontal="right" shrinkToFit="1"/>
    </xf>
    <xf numFmtId="189" fontId="71" fillId="0" borderId="6" xfId="1" applyNumberFormat="1" applyFont="1" applyBorder="1" applyAlignment="1" applyProtection="1">
      <alignment horizontal="right" shrinkToFit="1"/>
    </xf>
    <xf numFmtId="189" fontId="71" fillId="0" borderId="45" xfId="1" applyNumberFormat="1" applyFont="1" applyFill="1" applyBorder="1" applyAlignment="1" applyProtection="1">
      <alignment horizontal="right" shrinkToFit="1"/>
    </xf>
    <xf numFmtId="189" fontId="71" fillId="0" borderId="44" xfId="1" applyNumberFormat="1" applyFont="1" applyFill="1" applyBorder="1" applyAlignment="1" applyProtection="1">
      <alignment horizontal="right" shrinkToFit="1"/>
    </xf>
    <xf numFmtId="189" fontId="71" fillId="0" borderId="6" xfId="1" applyNumberFormat="1" applyFont="1" applyFill="1" applyBorder="1" applyAlignment="1" applyProtection="1">
      <alignment horizontal="right" shrinkToFit="1"/>
    </xf>
    <xf numFmtId="189" fontId="71" fillId="0" borderId="37" xfId="1" applyNumberFormat="1" applyFont="1" applyBorder="1" applyAlignment="1" applyProtection="1">
      <alignment horizontal="right" shrinkToFit="1"/>
    </xf>
    <xf numFmtId="189" fontId="71" fillId="0" borderId="32" xfId="1" applyNumberFormat="1" applyFont="1" applyBorder="1" applyAlignment="1">
      <alignment horizontal="right" shrinkToFit="1"/>
    </xf>
    <xf numFmtId="189" fontId="71" fillId="0" borderId="66" xfId="1" applyNumberFormat="1" applyFont="1" applyBorder="1" applyAlignment="1">
      <alignment horizontal="right" shrinkToFit="1"/>
    </xf>
    <xf numFmtId="189" fontId="71" fillId="0" borderId="37" xfId="1" applyNumberFormat="1" applyFont="1" applyBorder="1" applyAlignment="1">
      <alignment horizontal="right" shrinkToFit="1"/>
    </xf>
    <xf numFmtId="189" fontId="71" fillId="0" borderId="2" xfId="1" applyNumberFormat="1" applyFont="1" applyBorder="1" applyAlignment="1">
      <alignment horizontal="right" shrinkToFit="1"/>
    </xf>
    <xf numFmtId="189" fontId="71" fillId="0" borderId="12" xfId="1" applyNumberFormat="1" applyFont="1" applyBorder="1" applyAlignment="1">
      <alignment horizontal="right" shrinkToFit="1"/>
    </xf>
    <xf numFmtId="41" fontId="71" fillId="0" borderId="37" xfId="1" applyNumberFormat="1" applyFont="1" applyFill="1" applyBorder="1" applyAlignment="1" applyProtection="1">
      <alignment horizontal="right" shrinkToFit="1"/>
    </xf>
    <xf numFmtId="41" fontId="71" fillId="0" borderId="37" xfId="1" applyNumberFormat="1" applyFont="1" applyFill="1" applyBorder="1" applyAlignment="1" applyProtection="1">
      <alignment shrinkToFit="1"/>
    </xf>
    <xf numFmtId="41" fontId="71" fillId="0" borderId="15" xfId="1" applyNumberFormat="1" applyFont="1" applyFill="1" applyBorder="1" applyAlignment="1" applyProtection="1">
      <alignment horizontal="right" shrinkToFit="1"/>
    </xf>
    <xf numFmtId="41" fontId="71" fillId="0" borderId="17" xfId="1" applyNumberFormat="1" applyFont="1" applyFill="1" applyBorder="1" applyAlignment="1" applyProtection="1">
      <alignment horizontal="right" shrinkToFit="1"/>
    </xf>
    <xf numFmtId="41" fontId="71" fillId="0" borderId="53" xfId="1" applyNumberFormat="1" applyFont="1" applyFill="1" applyBorder="1" applyAlignment="1" applyProtection="1">
      <alignment horizontal="right" shrinkToFit="1"/>
    </xf>
    <xf numFmtId="41" fontId="71" fillId="0" borderId="18" xfId="1" applyNumberFormat="1" applyFont="1" applyFill="1" applyBorder="1" applyAlignment="1" applyProtection="1">
      <alignment horizontal="right" shrinkToFit="1"/>
    </xf>
    <xf numFmtId="41" fontId="71" fillId="0" borderId="135" xfId="1" applyNumberFormat="1" applyFont="1" applyFill="1" applyBorder="1" applyAlignment="1" applyProtection="1">
      <alignment horizontal="right" shrinkToFit="1"/>
    </xf>
    <xf numFmtId="41" fontId="71" fillId="0" borderId="32" xfId="1" applyNumberFormat="1" applyFont="1" applyBorder="1" applyAlignment="1">
      <alignment horizontal="right" shrinkToFit="1"/>
    </xf>
    <xf numFmtId="189" fontId="71" fillId="0" borderId="53" xfId="1" applyNumberFormat="1" applyFont="1" applyBorder="1" applyAlignment="1" applyProtection="1">
      <alignment horizontal="right" shrinkToFit="1"/>
    </xf>
    <xf numFmtId="189" fontId="71" fillId="0" borderId="18" xfId="1" applyNumberFormat="1" applyFont="1" applyBorder="1" applyAlignment="1" applyProtection="1">
      <alignment horizontal="right" shrinkToFit="1"/>
    </xf>
    <xf numFmtId="189" fontId="71" fillId="0" borderId="135" xfId="1" applyNumberFormat="1" applyFont="1" applyBorder="1" applyAlignment="1" applyProtection="1">
      <alignment horizontal="right" shrinkToFit="1"/>
    </xf>
    <xf numFmtId="189" fontId="71" fillId="0" borderId="15" xfId="1" applyNumberFormat="1" applyFont="1" applyBorder="1" applyAlignment="1" applyProtection="1">
      <alignment horizontal="right" shrinkToFit="1"/>
    </xf>
    <xf numFmtId="189" fontId="71" fillId="0" borderId="17" xfId="1" applyNumberFormat="1" applyFont="1" applyBorder="1" applyAlignment="1" applyProtection="1">
      <alignment horizontal="right" shrinkToFit="1"/>
    </xf>
    <xf numFmtId="189" fontId="71" fillId="0" borderId="53" xfId="1" applyNumberFormat="1" applyFont="1" applyBorder="1" applyAlignment="1">
      <alignment horizontal="right" shrinkToFit="1"/>
    </xf>
    <xf numFmtId="41" fontId="71" fillId="0" borderId="18" xfId="1" applyNumberFormat="1" applyFont="1" applyBorder="1" applyAlignment="1" applyProtection="1">
      <alignment horizontal="right" shrinkToFit="1"/>
    </xf>
    <xf numFmtId="189" fontId="71" fillId="0" borderId="19" xfId="1" applyNumberFormat="1" applyFont="1" applyBorder="1" applyAlignment="1" applyProtection="1">
      <alignment horizontal="right" shrinkToFit="1"/>
    </xf>
    <xf numFmtId="189" fontId="71" fillId="0" borderId="53" xfId="1" applyNumberFormat="1" applyFont="1" applyFill="1" applyBorder="1" applyAlignment="1" applyProtection="1">
      <alignment horizontal="right" shrinkToFit="1"/>
    </xf>
    <xf numFmtId="189" fontId="71" fillId="0" borderId="18" xfId="1" applyNumberFormat="1" applyFont="1" applyFill="1" applyBorder="1" applyAlignment="1" applyProtection="1">
      <alignment horizontal="right" shrinkToFit="1"/>
    </xf>
    <xf numFmtId="189" fontId="71" fillId="0" borderId="135" xfId="1" applyNumberFormat="1" applyFont="1" applyFill="1" applyBorder="1" applyAlignment="1" applyProtection="1">
      <alignment horizontal="right" shrinkToFit="1"/>
    </xf>
    <xf numFmtId="189" fontId="71" fillId="0" borderId="15" xfId="1" applyNumberFormat="1" applyFont="1" applyFill="1" applyBorder="1" applyAlignment="1" applyProtection="1">
      <alignment horizontal="right" shrinkToFit="1"/>
    </xf>
    <xf numFmtId="189" fontId="71" fillId="0" borderId="19" xfId="1" applyNumberFormat="1" applyFont="1" applyFill="1" applyBorder="1" applyAlignment="1" applyProtection="1">
      <alignment horizontal="right" shrinkToFit="1"/>
    </xf>
    <xf numFmtId="189" fontId="71" fillId="0" borderId="53" xfId="1" applyNumberFormat="1" applyFont="1" applyFill="1" applyBorder="1" applyAlignment="1">
      <alignment horizontal="right" shrinkToFit="1"/>
    </xf>
    <xf numFmtId="189" fontId="71" fillId="0" borderId="133" xfId="1" applyNumberFormat="1" applyFont="1" applyBorder="1" applyAlignment="1" applyProtection="1">
      <alignment horizontal="right" shrinkToFit="1"/>
    </xf>
    <xf numFmtId="189" fontId="71" fillId="0" borderId="61" xfId="1" applyNumberFormat="1" applyFont="1" applyBorder="1" applyAlignment="1" applyProtection="1">
      <alignment horizontal="right" shrinkToFit="1"/>
    </xf>
    <xf numFmtId="189" fontId="71" fillId="0" borderId="125" xfId="1" applyNumberFormat="1" applyFont="1" applyBorder="1" applyAlignment="1" applyProtection="1">
      <alignment horizontal="right" shrinkToFit="1"/>
    </xf>
    <xf numFmtId="189" fontId="71" fillId="0" borderId="10" xfId="1" applyNumberFormat="1" applyFont="1" applyBorder="1" applyAlignment="1" applyProtection="1">
      <alignment horizontal="right" shrinkToFit="1"/>
    </xf>
    <xf numFmtId="189" fontId="71" fillId="0" borderId="20" xfId="1" applyNumberFormat="1" applyFont="1" applyBorder="1" applyAlignment="1" applyProtection="1">
      <alignment horizontal="right" shrinkToFit="1"/>
    </xf>
    <xf numFmtId="189" fontId="71" fillId="0" borderId="133" xfId="1" applyNumberFormat="1" applyFont="1" applyBorder="1" applyAlignment="1">
      <alignment horizontal="right" shrinkToFit="1"/>
    </xf>
    <xf numFmtId="41" fontId="71" fillId="0" borderId="133" xfId="1" applyNumberFormat="1" applyFont="1" applyFill="1" applyBorder="1" applyAlignment="1" applyProtection="1">
      <alignment horizontal="right" shrinkToFit="1"/>
    </xf>
    <xf numFmtId="41" fontId="71" fillId="0" borderId="10" xfId="1" applyNumberFormat="1" applyFont="1" applyFill="1" applyBorder="1" applyAlignment="1" applyProtection="1">
      <alignment horizontal="right" shrinkToFit="1"/>
    </xf>
    <xf numFmtId="41" fontId="71" fillId="0" borderId="20" xfId="1" applyNumberFormat="1" applyFont="1" applyFill="1" applyBorder="1" applyAlignment="1" applyProtection="1">
      <alignment horizontal="right" shrinkToFit="1"/>
    </xf>
    <xf numFmtId="41" fontId="71" fillId="0" borderId="61" xfId="1" applyNumberFormat="1" applyFont="1" applyFill="1" applyBorder="1" applyAlignment="1" applyProtection="1">
      <alignment horizontal="right" shrinkToFit="1"/>
    </xf>
    <xf numFmtId="41" fontId="71" fillId="0" borderId="125" xfId="1" applyNumberFormat="1" applyFont="1" applyFill="1" applyBorder="1" applyAlignment="1" applyProtection="1">
      <alignment horizontal="right" shrinkToFit="1"/>
    </xf>
    <xf numFmtId="41" fontId="71" fillId="0" borderId="61" xfId="1" applyNumberFormat="1" applyFont="1" applyBorder="1" applyAlignment="1" applyProtection="1">
      <alignment horizontal="right" shrinkToFit="1"/>
    </xf>
    <xf numFmtId="38" fontId="50" fillId="0" borderId="17" xfId="1" applyFont="1" applyBorder="1" applyAlignment="1">
      <alignment horizontal="center" vertical="center"/>
    </xf>
    <xf numFmtId="38" fontId="50" fillId="0" borderId="17" xfId="1" applyFont="1" applyBorder="1" applyAlignment="1">
      <alignment horizontal="center" vertical="center" wrapText="1"/>
    </xf>
    <xf numFmtId="38" fontId="73" fillId="0" borderId="17" xfId="1" applyFont="1" applyBorder="1" applyAlignment="1">
      <alignment horizontal="center" vertical="center" wrapText="1"/>
    </xf>
    <xf numFmtId="38" fontId="74" fillId="0" borderId="17" xfId="1" applyFont="1" applyBorder="1" applyAlignment="1">
      <alignment horizontal="center" vertical="center" wrapText="1"/>
    </xf>
    <xf numFmtId="38" fontId="50" fillId="0" borderId="35" xfId="1" applyFont="1" applyBorder="1" applyAlignment="1"/>
    <xf numFmtId="190" fontId="50" fillId="0" borderId="35" xfId="1" applyNumberFormat="1" applyFont="1" applyFill="1" applyBorder="1" applyAlignment="1"/>
    <xf numFmtId="191" fontId="50" fillId="0" borderId="35" xfId="1" applyNumberFormat="1" applyFont="1" applyFill="1" applyBorder="1" applyAlignment="1"/>
    <xf numFmtId="190" fontId="50" fillId="0" borderId="35" xfId="1" applyNumberFormat="1" applyFont="1" applyFill="1" applyBorder="1" applyAlignment="1">
      <alignment horizontal="right"/>
    </xf>
    <xf numFmtId="38" fontId="50" fillId="0" borderId="35" xfId="1" applyFont="1" applyFill="1" applyBorder="1" applyAlignment="1"/>
    <xf numFmtId="38" fontId="0" fillId="0" borderId="137" xfId="1" applyFont="1" applyBorder="1" applyAlignment="1"/>
    <xf numFmtId="38" fontId="50" fillId="0" borderId="0" xfId="1" applyFont="1" applyBorder="1" applyAlignment="1"/>
    <xf numFmtId="38" fontId="0" fillId="0" borderId="0" xfId="1" applyFont="1" applyFill="1" applyBorder="1" applyAlignment="1"/>
    <xf numFmtId="38" fontId="50" fillId="0" borderId="136" xfId="1" applyFont="1" applyFill="1" applyBorder="1" applyAlignment="1"/>
    <xf numFmtId="38" fontId="50" fillId="0" borderId="50" xfId="1" applyFont="1" applyBorder="1" applyAlignment="1"/>
    <xf numFmtId="190" fontId="50" fillId="0" borderId="50" xfId="1" applyNumberFormat="1" applyFont="1" applyFill="1" applyBorder="1" applyAlignment="1"/>
    <xf numFmtId="191" fontId="50" fillId="0" borderId="50" xfId="1" applyNumberFormat="1" applyFont="1" applyFill="1" applyBorder="1" applyAlignment="1"/>
    <xf numFmtId="190" fontId="50" fillId="0" borderId="50" xfId="1" applyNumberFormat="1" applyFont="1" applyFill="1" applyBorder="1" applyAlignment="1">
      <alignment horizontal="right"/>
    </xf>
    <xf numFmtId="38" fontId="50" fillId="0" borderId="50" xfId="1" applyFont="1" applyFill="1" applyBorder="1" applyAlignment="1"/>
    <xf numFmtId="189" fontId="50" fillId="0" borderId="0" xfId="1" applyNumberFormat="1" applyFont="1" applyAlignment="1"/>
    <xf numFmtId="38" fontId="50" fillId="0" borderId="17" xfId="1" applyFont="1" applyBorder="1" applyAlignment="1">
      <alignment horizontal="center"/>
    </xf>
    <xf numFmtId="38" fontId="50" fillId="0" borderId="67" xfId="1" applyFont="1" applyBorder="1" applyAlignment="1"/>
    <xf numFmtId="38" fontId="50" fillId="0" borderId="144" xfId="1" applyFont="1" applyBorder="1" applyAlignment="1"/>
    <xf numFmtId="192" fontId="50" fillId="0" borderId="143" xfId="1" applyNumberFormat="1" applyFont="1" applyBorder="1" applyAlignment="1"/>
    <xf numFmtId="192" fontId="50" fillId="0" borderId="143" xfId="1" applyNumberFormat="1" applyFont="1" applyBorder="1" applyAlignment="1">
      <alignment horizontal="right"/>
    </xf>
    <xf numFmtId="38" fontId="50" fillId="0" borderId="143" xfId="1" applyFont="1" applyBorder="1" applyAlignment="1"/>
    <xf numFmtId="38" fontId="50" fillId="0" borderId="137" xfId="1" applyFont="1" applyBorder="1" applyAlignment="1"/>
    <xf numFmtId="192" fontId="50" fillId="0" borderId="35" xfId="1" applyNumberFormat="1" applyFont="1" applyBorder="1" applyAlignment="1"/>
    <xf numFmtId="192" fontId="50" fillId="0" borderId="35" xfId="1" applyNumberFormat="1" applyFont="1" applyBorder="1" applyAlignment="1">
      <alignment horizontal="right"/>
    </xf>
    <xf numFmtId="38" fontId="0" fillId="0" borderId="137" xfId="1" applyFont="1" applyFill="1" applyBorder="1" applyAlignment="1"/>
    <xf numFmtId="38" fontId="50" fillId="0" borderId="0" xfId="1" applyFont="1" applyFill="1" applyBorder="1" applyAlignment="1"/>
    <xf numFmtId="38" fontId="0" fillId="0" borderId="35" xfId="1" applyFont="1" applyBorder="1" applyAlignment="1"/>
    <xf numFmtId="38" fontId="50" fillId="0" borderId="60" xfId="1" applyFont="1" applyBorder="1" applyAlignment="1"/>
    <xf numFmtId="38" fontId="50" fillId="0" borderId="93" xfId="1" applyFont="1" applyBorder="1" applyAlignment="1"/>
    <xf numFmtId="192" fontId="50" fillId="0" borderId="50" xfId="1" applyNumberFormat="1" applyFont="1" applyBorder="1" applyAlignment="1"/>
    <xf numFmtId="192" fontId="50" fillId="0" borderId="50" xfId="1" applyNumberFormat="1" applyFont="1" applyBorder="1" applyAlignment="1">
      <alignment horizontal="right"/>
    </xf>
    <xf numFmtId="189" fontId="75" fillId="0" borderId="45" xfId="1" applyNumberFormat="1" applyFont="1" applyFill="1" applyBorder="1" applyAlignment="1" applyProtection="1">
      <alignment horizontal="right" shrinkToFit="1"/>
    </xf>
    <xf numFmtId="189" fontId="75" fillId="0" borderId="44" xfId="1" applyNumberFormat="1" applyFont="1" applyFill="1" applyBorder="1" applyAlignment="1" applyProtection="1">
      <alignment horizontal="right" shrinkToFit="1"/>
    </xf>
    <xf numFmtId="189" fontId="75" fillId="0" borderId="6" xfId="1" applyNumberFormat="1" applyFont="1" applyFill="1" applyBorder="1" applyAlignment="1" applyProtection="1">
      <alignment horizontal="right" shrinkToFit="1"/>
    </xf>
    <xf numFmtId="41" fontId="76" fillId="0" borderId="18" xfId="1" applyNumberFormat="1" applyFont="1" applyFill="1" applyBorder="1" applyAlignment="1" applyProtection="1">
      <alignment horizontal="right" shrinkToFit="1"/>
    </xf>
    <xf numFmtId="41" fontId="76" fillId="0" borderId="135" xfId="1" applyNumberFormat="1" applyFont="1" applyFill="1" applyBorder="1" applyAlignment="1" applyProtection="1">
      <alignment horizontal="right" shrinkToFit="1"/>
    </xf>
    <xf numFmtId="41" fontId="76" fillId="0" borderId="53" xfId="1" applyNumberFormat="1" applyFont="1" applyFill="1" applyBorder="1" applyAlignment="1" applyProtection="1">
      <alignment horizontal="right" shrinkToFit="1"/>
    </xf>
    <xf numFmtId="192" fontId="20" fillId="0" borderId="143" xfId="1" applyNumberFormat="1" applyFont="1" applyBorder="1" applyAlignment="1">
      <alignment horizontal="right"/>
    </xf>
    <xf numFmtId="192" fontId="20" fillId="0" borderId="35" xfId="1" applyNumberFormat="1" applyFont="1" applyBorder="1" applyAlignment="1">
      <alignment horizontal="right"/>
    </xf>
    <xf numFmtId="41" fontId="39" fillId="0" borderId="135" xfId="1" applyNumberFormat="1" applyFont="1" applyFill="1" applyBorder="1" applyAlignment="1" applyProtection="1">
      <alignment horizontal="right" shrinkToFit="1"/>
    </xf>
    <xf numFmtId="38" fontId="77" fillId="0" borderId="0" xfId="1" applyFont="1" applyAlignment="1"/>
    <xf numFmtId="38" fontId="77" fillId="0" borderId="0" xfId="4" applyFont="1" applyAlignment="1"/>
    <xf numFmtId="38" fontId="78" fillId="0" borderId="0" xfId="4" applyFont="1" applyAlignment="1"/>
    <xf numFmtId="38" fontId="79" fillId="0" borderId="0" xfId="1" applyFont="1" applyAlignment="1"/>
    <xf numFmtId="38" fontId="62" fillId="0" borderId="17" xfId="4" applyFont="1" applyBorder="1" applyAlignment="1">
      <alignment horizontal="center" vertical="center"/>
    </xf>
    <xf numFmtId="38" fontId="62" fillId="0" borderId="17" xfId="4" applyFont="1" applyBorder="1" applyAlignment="1">
      <alignment horizontal="center" vertical="center" wrapText="1"/>
    </xf>
    <xf numFmtId="38" fontId="73" fillId="0" borderId="17" xfId="4" applyFont="1" applyBorder="1" applyAlignment="1">
      <alignment horizontal="center" vertical="center" wrapText="1"/>
    </xf>
    <xf numFmtId="38" fontId="74" fillId="0" borderId="17" xfId="4" applyFont="1" applyBorder="1" applyAlignment="1">
      <alignment horizontal="center" vertical="center" wrapText="1"/>
    </xf>
    <xf numFmtId="38" fontId="62" fillId="0" borderId="35" xfId="4" applyFont="1" applyBorder="1" applyAlignment="1"/>
    <xf numFmtId="190" fontId="62" fillId="0" borderId="35" xfId="4" applyNumberFormat="1" applyFont="1" applyFill="1" applyBorder="1" applyAlignment="1"/>
    <xf numFmtId="191" fontId="62" fillId="0" borderId="35" xfId="4" applyNumberFormat="1" applyFont="1" applyFill="1" applyBorder="1" applyAlignment="1"/>
    <xf numFmtId="190" fontId="62" fillId="0" borderId="35" xfId="4" applyNumberFormat="1" applyFont="1" applyFill="1" applyBorder="1" applyAlignment="1">
      <alignment horizontal="right"/>
    </xf>
    <xf numFmtId="38" fontId="62" fillId="0" borderId="35" xfId="4" applyFont="1" applyFill="1" applyBorder="1" applyAlignment="1"/>
    <xf numFmtId="38" fontId="62" fillId="0" borderId="137" xfId="4" applyFont="1" applyBorder="1" applyAlignment="1"/>
    <xf numFmtId="38" fontId="62" fillId="0" borderId="0" xfId="4" applyFont="1" applyBorder="1" applyAlignment="1"/>
    <xf numFmtId="38" fontId="62" fillId="0" borderId="0" xfId="4" applyFont="1" applyFill="1" applyBorder="1" applyAlignment="1"/>
    <xf numFmtId="38" fontId="62" fillId="0" borderId="136" xfId="4" applyFont="1" applyFill="1" applyBorder="1" applyAlignment="1"/>
    <xf numFmtId="38" fontId="62" fillId="0" borderId="50" xfId="4" applyFont="1" applyBorder="1" applyAlignment="1"/>
    <xf numFmtId="190" fontId="62" fillId="0" borderId="50" xfId="4" applyNumberFormat="1" applyFont="1" applyFill="1" applyBorder="1" applyAlignment="1"/>
    <xf numFmtId="191" fontId="62" fillId="0" borderId="50" xfId="4" applyNumberFormat="1" applyFont="1" applyFill="1" applyBorder="1" applyAlignment="1"/>
    <xf numFmtId="190" fontId="62" fillId="0" borderId="50" xfId="4" applyNumberFormat="1" applyFont="1" applyFill="1" applyBorder="1" applyAlignment="1">
      <alignment horizontal="right"/>
    </xf>
    <xf numFmtId="38" fontId="62" fillId="0" borderId="50" xfId="4" applyFont="1" applyFill="1" applyBorder="1" applyAlignment="1"/>
    <xf numFmtId="38" fontId="62" fillId="0" borderId="17" xfId="4" applyFont="1" applyBorder="1" applyAlignment="1">
      <alignment horizontal="center"/>
    </xf>
    <xf numFmtId="38" fontId="62" fillId="0" borderId="67" xfId="4" applyFont="1" applyBorder="1" applyAlignment="1"/>
    <xf numFmtId="38" fontId="62" fillId="0" borderId="144" xfId="4" applyFont="1" applyBorder="1" applyAlignment="1"/>
    <xf numFmtId="192" fontId="62" fillId="0" borderId="143" xfId="4" applyNumberFormat="1" applyFont="1" applyBorder="1" applyAlignment="1"/>
    <xf numFmtId="192" fontId="62" fillId="0" borderId="143" xfId="4" applyNumberFormat="1" applyFont="1" applyBorder="1" applyAlignment="1">
      <alignment horizontal="right"/>
    </xf>
    <xf numFmtId="192" fontId="20" fillId="0" borderId="143" xfId="4" applyNumberFormat="1" applyFont="1" applyBorder="1" applyAlignment="1">
      <alignment horizontal="right"/>
    </xf>
    <xf numFmtId="38" fontId="62" fillId="0" borderId="143" xfId="4" applyFont="1" applyBorder="1" applyAlignment="1"/>
    <xf numFmtId="192" fontId="62" fillId="0" borderId="35" xfId="4" applyNumberFormat="1" applyFont="1" applyBorder="1" applyAlignment="1"/>
    <xf numFmtId="192" fontId="62" fillId="0" borderId="35" xfId="4" applyNumberFormat="1" applyFont="1" applyBorder="1" applyAlignment="1">
      <alignment horizontal="right"/>
    </xf>
    <xf numFmtId="192" fontId="20" fillId="0" borderId="35" xfId="4" applyNumberFormat="1" applyFont="1" applyBorder="1" applyAlignment="1">
      <alignment horizontal="right"/>
    </xf>
    <xf numFmtId="192" fontId="50" fillId="0" borderId="35" xfId="4" applyNumberFormat="1" applyFont="1" applyBorder="1" applyAlignment="1">
      <alignment horizontal="right"/>
    </xf>
    <xf numFmtId="38" fontId="62" fillId="0" borderId="137" xfId="4" applyFont="1" applyFill="1" applyBorder="1" applyAlignment="1"/>
    <xf numFmtId="38" fontId="62" fillId="0" borderId="60" xfId="4" applyFont="1" applyBorder="1" applyAlignment="1"/>
    <xf numFmtId="38" fontId="62" fillId="0" borderId="93" xfId="4" applyFont="1" applyBorder="1" applyAlignment="1"/>
    <xf numFmtId="192" fontId="62" fillId="0" borderId="50" xfId="4" applyNumberFormat="1" applyFont="1" applyBorder="1" applyAlignment="1"/>
    <xf numFmtId="192" fontId="62" fillId="0" borderId="50" xfId="4" applyNumberFormat="1" applyFont="1" applyBorder="1" applyAlignment="1">
      <alignment horizontal="right"/>
    </xf>
    <xf numFmtId="176" fontId="39" fillId="0" borderId="28" xfId="4" applyNumberFormat="1" applyFont="1" applyFill="1" applyBorder="1" applyAlignment="1">
      <alignment horizontal="center"/>
    </xf>
    <xf numFmtId="177" fontId="80" fillId="0" borderId="6" xfId="4" applyNumberFormat="1" applyFont="1" applyFill="1" applyBorder="1" applyAlignment="1">
      <alignment horizontal="right" vertical="center"/>
    </xf>
    <xf numFmtId="181" fontId="80" fillId="0" borderId="6" xfId="4" applyNumberFormat="1" applyFont="1" applyFill="1" applyBorder="1" applyAlignment="1">
      <alignment horizontal="right" vertical="center"/>
    </xf>
    <xf numFmtId="188" fontId="30" fillId="0" borderId="73" xfId="3" applyNumberFormat="1" applyFont="1" applyBorder="1" applyAlignment="1">
      <alignment vertical="center" shrinkToFit="1"/>
    </xf>
    <xf numFmtId="41" fontId="81" fillId="0" borderId="4" xfId="3" applyNumberFormat="1" applyFont="1" applyBorder="1" applyAlignment="1">
      <alignment vertical="center" shrinkToFit="1"/>
    </xf>
    <xf numFmtId="41" fontId="37" fillId="0" borderId="111" xfId="3" applyNumberFormat="1" applyFont="1" applyBorder="1" applyAlignment="1" applyProtection="1">
      <alignment horizontal="left" vertical="center" shrinkToFit="1"/>
      <protection locked="0"/>
    </xf>
    <xf numFmtId="0" fontId="82" fillId="0" borderId="0" xfId="0" applyFont="1" applyAlignment="1">
      <alignment horizontal="center" vertical="center"/>
    </xf>
    <xf numFmtId="38" fontId="0" fillId="0" borderId="0" xfId="4" applyFont="1" applyFill="1" applyAlignment="1">
      <alignment vertical="top"/>
    </xf>
    <xf numFmtId="38" fontId="6" fillId="0" borderId="67" xfId="4" applyFont="1" applyFill="1" applyBorder="1" applyAlignment="1">
      <alignment vertical="center"/>
    </xf>
    <xf numFmtId="38" fontId="6" fillId="0" borderId="137" xfId="4" applyFont="1" applyFill="1" applyBorder="1" applyAlignment="1">
      <alignment horizontal="distributed" vertical="center"/>
    </xf>
    <xf numFmtId="38" fontId="7" fillId="0" borderId="0" xfId="4" applyFont="1" applyFill="1" applyAlignment="1">
      <alignment vertical="top"/>
    </xf>
    <xf numFmtId="38" fontId="6" fillId="0" borderId="144" xfId="4" applyFont="1" applyFill="1" applyBorder="1" applyAlignment="1">
      <alignment vertical="center"/>
    </xf>
    <xf numFmtId="38" fontId="6" fillId="0" borderId="0" xfId="4" applyFont="1" applyFill="1" applyBorder="1" applyAlignment="1">
      <alignment vertical="center"/>
    </xf>
    <xf numFmtId="193" fontId="83" fillId="0" borderId="35" xfId="4" applyNumberFormat="1" applyFont="1" applyFill="1" applyBorder="1" applyAlignment="1">
      <alignment vertical="center" wrapText="1"/>
    </xf>
    <xf numFmtId="193" fontId="83" fillId="0" borderId="50" xfId="4" applyNumberFormat="1" applyFont="1" applyFill="1" applyBorder="1" applyAlignment="1">
      <alignment vertical="center" wrapText="1"/>
    </xf>
    <xf numFmtId="187" fontId="12" fillId="0" borderId="143" xfId="4" applyNumberFormat="1" applyFont="1" applyFill="1" applyBorder="1" applyAlignment="1">
      <alignment vertical="center"/>
    </xf>
    <xf numFmtId="187" fontId="85" fillId="0" borderId="35" xfId="4" applyNumberFormat="1" applyFont="1" applyFill="1" applyBorder="1" applyAlignment="1">
      <alignment vertical="center"/>
    </xf>
    <xf numFmtId="187" fontId="12" fillId="0" borderId="35" xfId="4" applyNumberFormat="1" applyFont="1" applyFill="1" applyBorder="1" applyAlignment="1">
      <alignment vertical="center"/>
    </xf>
    <xf numFmtId="187" fontId="85" fillId="0" borderId="50" xfId="4" applyNumberFormat="1" applyFont="1" applyFill="1" applyBorder="1" applyAlignment="1">
      <alignment vertical="center"/>
    </xf>
    <xf numFmtId="38" fontId="86" fillId="0" borderId="0" xfId="4" applyFont="1" applyFill="1" applyAlignment="1"/>
    <xf numFmtId="38" fontId="6" fillId="0" borderId="0" xfId="4" applyFont="1" applyFill="1" applyAlignment="1"/>
    <xf numFmtId="183" fontId="12" fillId="0" borderId="35" xfId="4" applyNumberFormat="1" applyFont="1" applyFill="1" applyBorder="1" applyAlignment="1">
      <alignment vertical="center"/>
    </xf>
    <xf numFmtId="183" fontId="85" fillId="0" borderId="35" xfId="4" applyNumberFormat="1" applyFont="1" applyFill="1" applyBorder="1" applyAlignment="1">
      <alignment vertical="center"/>
    </xf>
    <xf numFmtId="183" fontId="85" fillId="0" borderId="50" xfId="4" applyNumberFormat="1" applyFont="1" applyFill="1" applyBorder="1" applyAlignment="1">
      <alignment vertical="center"/>
    </xf>
    <xf numFmtId="38" fontId="0" fillId="0" borderId="0" xfId="4" applyFont="1" applyFill="1" applyAlignment="1">
      <alignment shrinkToFit="1"/>
    </xf>
    <xf numFmtId="38" fontId="87" fillId="0" borderId="0" xfId="4" applyFont="1" applyFill="1" applyAlignment="1"/>
    <xf numFmtId="38" fontId="88" fillId="0" borderId="0" xfId="4" applyFont="1" applyFill="1" applyAlignment="1"/>
    <xf numFmtId="193" fontId="85" fillId="0" borderId="143" xfId="4" applyNumberFormat="1" applyFont="1" applyFill="1" applyBorder="1" applyAlignment="1">
      <alignment vertical="center"/>
    </xf>
    <xf numFmtId="183" fontId="85" fillId="0" borderId="136" xfId="4" applyNumberFormat="1" applyFont="1" applyFill="1" applyBorder="1" applyAlignment="1">
      <alignment vertical="center"/>
    </xf>
    <xf numFmtId="38" fontId="85" fillId="0" borderId="137" xfId="4" applyFont="1" applyFill="1" applyBorder="1" applyAlignment="1">
      <alignment horizontal="distributed" vertical="center"/>
    </xf>
    <xf numFmtId="38" fontId="85" fillId="0" borderId="0" xfId="4" applyFont="1" applyFill="1" applyBorder="1" applyAlignment="1">
      <alignment horizontal="distributed" vertical="center"/>
    </xf>
    <xf numFmtId="193" fontId="85" fillId="0" borderId="35" xfId="4" applyNumberFormat="1" applyFont="1" applyFill="1" applyBorder="1" applyAlignment="1">
      <alignment vertical="center"/>
    </xf>
    <xf numFmtId="38" fontId="62" fillId="6" borderId="0" xfId="4" applyFont="1" applyFill="1" applyAlignment="1"/>
    <xf numFmtId="38" fontId="89" fillId="0" borderId="0" xfId="4" applyFont="1" applyFill="1" applyBorder="1" applyAlignment="1">
      <alignment horizontal="distributed" vertical="center"/>
    </xf>
    <xf numFmtId="193" fontId="12" fillId="0" borderId="35" xfId="4" applyNumberFormat="1" applyFont="1" applyFill="1" applyBorder="1" applyAlignment="1">
      <alignment vertical="center"/>
    </xf>
    <xf numFmtId="183" fontId="12" fillId="0" borderId="136" xfId="4" applyNumberFormat="1" applyFont="1" applyFill="1" applyBorder="1" applyAlignment="1">
      <alignment vertical="center"/>
    </xf>
    <xf numFmtId="38" fontId="88" fillId="0" borderId="0" xfId="4" applyFont="1" applyFill="1" applyAlignment="1">
      <alignment wrapText="1"/>
    </xf>
    <xf numFmtId="38" fontId="85" fillId="0" borderId="60" xfId="4" applyFont="1" applyFill="1" applyBorder="1" applyAlignment="1">
      <alignment horizontal="distributed" vertical="center"/>
    </xf>
    <xf numFmtId="38" fontId="85" fillId="0" borderId="93" xfId="4" applyFont="1" applyFill="1" applyBorder="1" applyAlignment="1">
      <alignment horizontal="distributed" vertical="center"/>
    </xf>
    <xf numFmtId="183" fontId="90" fillId="0" borderId="35" xfId="4" applyNumberFormat="1" applyFont="1" applyFill="1" applyBorder="1" applyAlignment="1">
      <alignment vertical="center"/>
    </xf>
    <xf numFmtId="187" fontId="6" fillId="0" borderId="35" xfId="4" applyNumberFormat="1" applyFont="1" applyFill="1" applyBorder="1" applyAlignment="1">
      <alignment vertical="center"/>
    </xf>
    <xf numFmtId="183" fontId="6" fillId="0" borderId="35" xfId="4" applyNumberFormat="1" applyFont="1" applyFill="1" applyBorder="1" applyAlignment="1">
      <alignment vertical="center"/>
    </xf>
    <xf numFmtId="187" fontId="6" fillId="0" borderId="50" xfId="4" applyNumberFormat="1" applyFont="1" applyFill="1" applyBorder="1" applyAlignment="1">
      <alignment vertical="center"/>
    </xf>
    <xf numFmtId="183" fontId="6" fillId="0" borderId="50" xfId="4" applyNumberFormat="1" applyFont="1" applyFill="1" applyBorder="1" applyAlignment="1">
      <alignment vertical="center"/>
    </xf>
    <xf numFmtId="38" fontId="91" fillId="0" borderId="0" xfId="4" applyFont="1" applyFill="1" applyAlignment="1"/>
    <xf numFmtId="38" fontId="91" fillId="6" borderId="0" xfId="4" applyFont="1" applyFill="1" applyAlignment="1"/>
    <xf numFmtId="38" fontId="92" fillId="0" borderId="0" xfId="4" applyFont="1" applyFill="1" applyAlignment="1"/>
    <xf numFmtId="0" fontId="47" fillId="0" borderId="0" xfId="0" applyFont="1" applyAlignment="1">
      <alignment horizontal="center" vertical="top"/>
    </xf>
    <xf numFmtId="193" fontId="83" fillId="0" borderId="35" xfId="4" applyNumberFormat="1" applyFont="1" applyFill="1" applyBorder="1" applyAlignment="1">
      <alignment vertical="center" wrapText="1"/>
    </xf>
    <xf numFmtId="193" fontId="83" fillId="0" borderId="137" xfId="4" applyNumberFormat="1" applyFont="1" applyFill="1" applyBorder="1" applyAlignment="1">
      <alignment vertical="center" wrapText="1"/>
    </xf>
    <xf numFmtId="187" fontId="6" fillId="0" borderId="136" xfId="4" applyNumberFormat="1" applyFont="1" applyFill="1" applyBorder="1" applyAlignment="1">
      <alignment vertical="center"/>
    </xf>
    <xf numFmtId="187" fontId="6" fillId="0" borderId="35" xfId="4" applyNumberFormat="1" applyFont="1" applyFill="1" applyBorder="1" applyAlignment="1">
      <alignment vertical="center"/>
    </xf>
    <xf numFmtId="38" fontId="6" fillId="0" borderId="137" xfId="4" applyFont="1" applyFill="1" applyBorder="1" applyAlignment="1">
      <alignment horizontal="left" vertical="center" shrinkToFit="1"/>
    </xf>
    <xf numFmtId="38" fontId="6" fillId="0" borderId="0" xfId="4" applyFont="1" applyFill="1" applyBorder="1" applyAlignment="1">
      <alignment horizontal="left" vertical="center" shrinkToFit="1"/>
    </xf>
    <xf numFmtId="187" fontId="12" fillId="0" borderId="136" xfId="4" applyNumberFormat="1" applyFont="1" applyFill="1" applyBorder="1" applyAlignment="1">
      <alignment vertical="center"/>
    </xf>
    <xf numFmtId="187" fontId="12" fillId="0" borderId="35" xfId="4" applyNumberFormat="1" applyFont="1" applyFill="1" applyBorder="1" applyAlignment="1">
      <alignment vertical="center"/>
    </xf>
    <xf numFmtId="38" fontId="6" fillId="0" borderId="60" xfId="4" applyFont="1" applyFill="1" applyBorder="1" applyAlignment="1">
      <alignment horizontal="center" vertical="center"/>
    </xf>
    <xf numFmtId="38" fontId="6" fillId="0" borderId="93" xfId="4" applyFont="1" applyFill="1" applyBorder="1" applyAlignment="1">
      <alignment horizontal="center" vertical="center"/>
    </xf>
    <xf numFmtId="193" fontId="83" fillId="0" borderId="50" xfId="4" applyNumberFormat="1" applyFont="1" applyFill="1" applyBorder="1" applyAlignment="1">
      <alignment vertical="center" wrapText="1"/>
    </xf>
    <xf numFmtId="193" fontId="83" fillId="0" borderId="60" xfId="4" applyNumberFormat="1" applyFont="1" applyFill="1" applyBorder="1" applyAlignment="1">
      <alignment vertical="center" wrapText="1"/>
    </xf>
    <xf numFmtId="187" fontId="6" fillId="0" borderId="134" xfId="4" applyNumberFormat="1" applyFont="1" applyFill="1" applyBorder="1" applyAlignment="1">
      <alignment vertical="center"/>
    </xf>
    <xf numFmtId="187" fontId="6" fillId="0" borderId="50" xfId="4" applyNumberFormat="1" applyFont="1" applyFill="1" applyBorder="1" applyAlignment="1">
      <alignment vertical="center"/>
    </xf>
    <xf numFmtId="38" fontId="38" fillId="0" borderId="0" xfId="4" applyFont="1" applyFill="1" applyAlignment="1">
      <alignment horizontal="center" vertical="top"/>
    </xf>
    <xf numFmtId="38" fontId="6" fillId="0" borderId="67" xfId="4" applyFont="1" applyFill="1" applyBorder="1" applyAlignment="1">
      <alignment horizontal="center" vertical="center"/>
    </xf>
    <xf numFmtId="38" fontId="6" fillId="0" borderId="144" xfId="4" applyFont="1" applyFill="1" applyBorder="1" applyAlignment="1">
      <alignment horizontal="center" vertical="center"/>
    </xf>
    <xf numFmtId="38" fontId="6" fillId="0" borderId="137" xfId="4" applyFont="1" applyFill="1" applyBorder="1" applyAlignment="1">
      <alignment horizontal="center" vertical="center"/>
    </xf>
    <xf numFmtId="38" fontId="6" fillId="0" borderId="0" xfId="4" applyFont="1" applyFill="1" applyBorder="1" applyAlignment="1">
      <alignment horizontal="center" vertical="center"/>
    </xf>
    <xf numFmtId="38" fontId="6" fillId="0" borderId="17" xfId="4" applyFont="1" applyFill="1" applyBorder="1" applyAlignment="1">
      <alignment horizontal="center" vertical="center"/>
    </xf>
    <xf numFmtId="38" fontId="6" fillId="0" borderId="143" xfId="4" applyFont="1" applyFill="1" applyBorder="1" applyAlignment="1">
      <alignment horizontal="distributed" vertical="center" wrapText="1"/>
    </xf>
    <xf numFmtId="0" fontId="6" fillId="0" borderId="35" xfId="0" applyFont="1" applyBorder="1" applyAlignment="1">
      <alignment horizontal="distributed" vertical="center" wrapText="1"/>
    </xf>
    <xf numFmtId="0" fontId="6" fillId="0" borderId="50" xfId="0" applyFont="1" applyBorder="1" applyAlignment="1">
      <alignment horizontal="distributed" vertical="center" wrapText="1"/>
    </xf>
    <xf numFmtId="38" fontId="6" fillId="0" borderId="143" xfId="4" applyFont="1" applyFill="1" applyBorder="1" applyAlignment="1">
      <alignment horizontal="center" vertical="center" wrapText="1"/>
    </xf>
    <xf numFmtId="38" fontId="6" fillId="0" borderId="35" xfId="4" applyFont="1" applyFill="1" applyBorder="1" applyAlignment="1">
      <alignment horizontal="center" vertical="center" wrapText="1"/>
    </xf>
    <xf numFmtId="38" fontId="6" fillId="0" borderId="50" xfId="4" applyFont="1" applyFill="1" applyBorder="1" applyAlignment="1">
      <alignment horizontal="center" vertical="center" wrapText="1"/>
    </xf>
    <xf numFmtId="38" fontId="84" fillId="0" borderId="0" xfId="4" applyFont="1" applyFill="1" applyAlignment="1">
      <alignment horizontal="right"/>
    </xf>
    <xf numFmtId="38" fontId="62" fillId="0" borderId="0" xfId="4" applyFont="1" applyFill="1" applyAlignment="1"/>
    <xf numFmtId="187" fontId="85" fillId="0" borderId="134" xfId="4" applyNumberFormat="1" applyFont="1" applyFill="1" applyBorder="1" applyAlignment="1">
      <alignment vertical="center"/>
    </xf>
    <xf numFmtId="187" fontId="85" fillId="0" borderId="50" xfId="4" applyNumberFormat="1" applyFont="1" applyFill="1" applyBorder="1" applyAlignment="1">
      <alignment vertical="center"/>
    </xf>
    <xf numFmtId="187" fontId="85" fillId="0" borderId="136" xfId="4" applyNumberFormat="1" applyFont="1" applyFill="1" applyBorder="1" applyAlignment="1">
      <alignment vertical="center"/>
    </xf>
    <xf numFmtId="187" fontId="85" fillId="0" borderId="35" xfId="4" applyNumberFormat="1" applyFont="1" applyFill="1" applyBorder="1" applyAlignment="1">
      <alignment vertical="center"/>
    </xf>
    <xf numFmtId="38" fontId="6" fillId="0" borderId="143" xfId="4" applyFont="1" applyFill="1" applyBorder="1" applyAlignment="1">
      <alignment horizontal="center" vertical="center" wrapText="1" shrinkToFit="1"/>
    </xf>
    <xf numFmtId="38" fontId="6" fillId="0" borderId="35" xfId="4" applyFont="1" applyFill="1" applyBorder="1" applyAlignment="1">
      <alignment horizontal="center" vertical="center" wrapText="1" shrinkToFit="1"/>
    </xf>
    <xf numFmtId="38" fontId="6" fillId="0" borderId="50" xfId="4" applyFont="1" applyFill="1" applyBorder="1" applyAlignment="1">
      <alignment horizontal="center" vertical="center" wrapText="1" shrinkToFit="1"/>
    </xf>
    <xf numFmtId="187" fontId="12" fillId="0" borderId="141" xfId="4" applyNumberFormat="1" applyFont="1" applyFill="1" applyBorder="1" applyAlignment="1">
      <alignment vertical="center"/>
    </xf>
    <xf numFmtId="187" fontId="12" fillId="0" borderId="143" xfId="4" applyNumberFormat="1" applyFont="1" applyFill="1" applyBorder="1" applyAlignment="1">
      <alignment vertical="center"/>
    </xf>
    <xf numFmtId="193" fontId="85" fillId="0" borderId="134" xfId="4" applyNumberFormat="1" applyFont="1" applyFill="1" applyBorder="1" applyAlignment="1">
      <alignment vertical="center"/>
    </xf>
    <xf numFmtId="193" fontId="85" fillId="0" borderId="50" xfId="4" applyNumberFormat="1" applyFont="1" applyFill="1" applyBorder="1" applyAlignment="1">
      <alignment vertical="center"/>
    </xf>
    <xf numFmtId="193" fontId="85" fillId="0" borderId="136" xfId="4" applyNumberFormat="1" applyFont="1" applyFill="1" applyBorder="1" applyAlignment="1">
      <alignment vertical="center"/>
    </xf>
    <xf numFmtId="193" fontId="85" fillId="0" borderId="35" xfId="4" applyNumberFormat="1" applyFont="1" applyFill="1" applyBorder="1" applyAlignment="1">
      <alignment vertical="center"/>
    </xf>
    <xf numFmtId="193" fontId="83" fillId="0" borderId="137" xfId="4" applyNumberFormat="1" applyFont="1" applyFill="1" applyBorder="1" applyAlignment="1">
      <alignment horizontal="right" vertical="center" wrapText="1"/>
    </xf>
    <xf numFmtId="193" fontId="83" fillId="0" borderId="136" xfId="4" applyNumberFormat="1" applyFont="1" applyFill="1" applyBorder="1" applyAlignment="1">
      <alignment horizontal="right" vertical="center" wrapText="1"/>
    </xf>
    <xf numFmtId="193" fontId="85" fillId="0" borderId="137" xfId="4" applyNumberFormat="1" applyFont="1" applyFill="1" applyBorder="1" applyAlignment="1">
      <alignment horizontal="right" vertical="center"/>
    </xf>
    <xf numFmtId="193" fontId="85" fillId="0" borderId="136" xfId="4" applyNumberFormat="1" applyFont="1" applyFill="1" applyBorder="1" applyAlignment="1">
      <alignment horizontal="right" vertical="center"/>
    </xf>
    <xf numFmtId="193" fontId="85" fillId="0" borderId="137" xfId="4" applyNumberFormat="1" applyFont="1" applyFill="1" applyBorder="1" applyAlignment="1">
      <alignment vertical="center"/>
    </xf>
    <xf numFmtId="193" fontId="12" fillId="0" borderId="136" xfId="4" applyNumberFormat="1" applyFont="1" applyFill="1" applyBorder="1" applyAlignment="1">
      <alignment vertical="center"/>
    </xf>
    <xf numFmtId="193" fontId="12" fillId="0" borderId="35" xfId="4" applyNumberFormat="1" applyFont="1" applyFill="1" applyBorder="1" applyAlignment="1">
      <alignment vertical="center"/>
    </xf>
    <xf numFmtId="193" fontId="83" fillId="0" borderId="136" xfId="4" applyNumberFormat="1" applyFont="1" applyFill="1" applyBorder="1" applyAlignment="1">
      <alignment vertical="center" wrapText="1"/>
    </xf>
    <xf numFmtId="193" fontId="85" fillId="0" borderId="141" xfId="4" applyNumberFormat="1" applyFont="1" applyFill="1" applyBorder="1" applyAlignment="1">
      <alignment vertical="center"/>
    </xf>
    <xf numFmtId="193" fontId="85" fillId="0" borderId="143" xfId="4" applyNumberFormat="1" applyFont="1" applyFill="1" applyBorder="1" applyAlignment="1">
      <alignment vertical="center"/>
    </xf>
    <xf numFmtId="38" fontId="85" fillId="0" borderId="67" xfId="4" applyFont="1" applyFill="1" applyBorder="1" applyAlignment="1">
      <alignment horizontal="distributed" vertical="center"/>
    </xf>
    <xf numFmtId="0" fontId="91" fillId="0" borderId="144" xfId="0" applyFont="1" applyBorder="1" applyAlignment="1">
      <alignment horizontal="distributed" vertical="center"/>
    </xf>
    <xf numFmtId="0" fontId="91" fillId="0" borderId="141" xfId="0" applyFont="1" applyBorder="1" applyAlignment="1">
      <alignment horizontal="distributed" vertical="center"/>
    </xf>
    <xf numFmtId="0" fontId="62" fillId="0" borderId="144" xfId="0" applyFont="1" applyBorder="1" applyAlignment="1">
      <alignment horizontal="distributed" vertical="center"/>
    </xf>
    <xf numFmtId="0" fontId="62" fillId="0" borderId="141" xfId="0" applyFont="1" applyBorder="1" applyAlignment="1">
      <alignment horizontal="distributed" vertical="center"/>
    </xf>
    <xf numFmtId="38" fontId="50" fillId="0" borderId="67" xfId="1" applyFont="1" applyBorder="1" applyAlignment="1">
      <alignment horizontal="center" vertical="center"/>
    </xf>
    <xf numFmtId="38" fontId="50" fillId="0" borderId="141" xfId="1" applyFont="1" applyBorder="1" applyAlignment="1">
      <alignment horizontal="center" vertical="center"/>
    </xf>
    <xf numFmtId="38" fontId="50" fillId="0" borderId="60" xfId="1" applyFont="1" applyBorder="1" applyAlignment="1">
      <alignment horizontal="center" vertical="center"/>
    </xf>
    <xf numFmtId="38" fontId="50" fillId="0" borderId="134" xfId="1" applyFont="1" applyBorder="1" applyAlignment="1">
      <alignment horizontal="center" vertical="center"/>
    </xf>
    <xf numFmtId="38" fontId="50" fillId="0" borderId="26" xfId="1" applyFont="1" applyBorder="1" applyAlignment="1">
      <alignment horizontal="center" vertical="center"/>
    </xf>
    <xf numFmtId="38" fontId="50" fillId="0" borderId="27" xfId="1" applyFont="1" applyBorder="1" applyAlignment="1">
      <alignment horizontal="center" vertical="center"/>
    </xf>
    <xf numFmtId="38" fontId="50" fillId="0" borderId="135" xfId="1" applyFont="1" applyBorder="1" applyAlignment="1">
      <alignment horizontal="center" vertical="center"/>
    </xf>
    <xf numFmtId="38" fontId="50" fillId="0" borderId="143" xfId="1" applyFont="1" applyBorder="1" applyAlignment="1">
      <alignment horizontal="center" vertical="center" wrapText="1"/>
    </xf>
    <xf numFmtId="38" fontId="50" fillId="0" borderId="50" xfId="1" applyFont="1" applyBorder="1" applyAlignment="1">
      <alignment horizontal="center" vertical="center" wrapText="1"/>
    </xf>
    <xf numFmtId="38" fontId="50" fillId="0" borderId="143" xfId="1" applyFont="1" applyBorder="1" applyAlignment="1">
      <alignment horizontal="center" vertical="center" shrinkToFit="1"/>
    </xf>
    <xf numFmtId="0" fontId="50" fillId="0" borderId="50" xfId="0" applyFont="1" applyBorder="1" applyAlignment="1">
      <alignment horizontal="center" vertical="center" shrinkToFit="1"/>
    </xf>
    <xf numFmtId="38" fontId="72" fillId="0" borderId="15" xfId="1" applyFont="1" applyBorder="1" applyAlignment="1" applyProtection="1">
      <alignment horizontal="center" shrinkToFit="1"/>
    </xf>
    <xf numFmtId="38" fontId="72" fillId="0" borderId="16" xfId="1" applyFont="1" applyBorder="1" applyAlignment="1" applyProtection="1">
      <alignment horizontal="center" shrinkToFit="1"/>
    </xf>
    <xf numFmtId="38" fontId="72" fillId="0" borderId="15" xfId="1" applyFont="1" applyFill="1" applyBorder="1" applyAlignment="1" applyProtection="1">
      <alignment horizontal="center" shrinkToFit="1"/>
    </xf>
    <xf numFmtId="38" fontId="72" fillId="0" borderId="16" xfId="1" applyFont="1" applyFill="1" applyBorder="1" applyAlignment="1" applyProtection="1">
      <alignment horizontal="center" shrinkToFit="1"/>
    </xf>
    <xf numFmtId="38" fontId="72" fillId="0" borderId="10" xfId="1" applyFont="1" applyBorder="1" applyAlignment="1" applyProtection="1">
      <alignment horizontal="center" shrinkToFit="1"/>
    </xf>
    <xf numFmtId="38" fontId="72" fillId="0" borderId="11" xfId="1" applyFont="1" applyBorder="1" applyAlignment="1" applyProtection="1">
      <alignment horizontal="center" shrinkToFit="1"/>
    </xf>
    <xf numFmtId="38" fontId="70" fillId="0" borderId="32" xfId="1" applyFont="1" applyFill="1" applyBorder="1" applyAlignment="1" applyProtection="1">
      <alignment horizontal="center" vertical="center" wrapText="1"/>
    </xf>
    <xf numFmtId="38" fontId="70" fillId="0" borderId="61" xfId="1" applyFont="1" applyFill="1" applyBorder="1" applyAlignment="1" applyProtection="1">
      <alignment horizontal="center" vertical="center" wrapText="1"/>
    </xf>
    <xf numFmtId="38" fontId="70" fillId="0" borderId="33" xfId="1" applyFont="1" applyFill="1" applyBorder="1" applyAlignment="1" applyProtection="1">
      <alignment horizontal="center" vertical="center" wrapText="1"/>
    </xf>
    <xf numFmtId="38" fontId="70" fillId="0" borderId="65" xfId="1" applyFont="1" applyFill="1" applyBorder="1" applyAlignment="1" applyProtection="1">
      <alignment horizontal="center" vertical="center" wrapText="1"/>
    </xf>
    <xf numFmtId="38" fontId="68" fillId="0" borderId="4" xfId="1" applyFont="1" applyBorder="1" applyAlignment="1" applyProtection="1">
      <alignment horizontal="center"/>
    </xf>
    <xf numFmtId="38" fontId="68" fillId="0" borderId="6" xfId="1" applyFont="1" applyBorder="1" applyAlignment="1" applyProtection="1">
      <alignment horizontal="center"/>
    </xf>
    <xf numFmtId="38" fontId="72" fillId="0" borderId="2" xfId="1" applyFont="1" applyBorder="1" applyAlignment="1" applyProtection="1">
      <alignment horizontal="center" shrinkToFit="1"/>
    </xf>
    <xf numFmtId="38" fontId="72" fillId="0" borderId="3" xfId="1" applyFont="1" applyBorder="1" applyAlignment="1" applyProtection="1">
      <alignment horizontal="center" shrinkToFit="1"/>
    </xf>
    <xf numFmtId="38" fontId="69" fillId="0" borderId="2" xfId="1" applyFont="1" applyBorder="1" applyAlignment="1" applyProtection="1">
      <alignment horizontal="center" vertical="center"/>
    </xf>
    <xf numFmtId="38" fontId="69" fillId="0" borderId="3" xfId="1" applyFont="1" applyBorder="1" applyAlignment="1" applyProtection="1">
      <alignment horizontal="center" vertical="center"/>
    </xf>
    <xf numFmtId="38" fontId="69" fillId="0" borderId="7" xfId="1" applyFont="1" applyBorder="1" applyAlignment="1" applyProtection="1">
      <alignment horizontal="center" vertical="center"/>
    </xf>
    <xf numFmtId="38" fontId="69" fillId="0" borderId="8" xfId="1" applyFont="1" applyBorder="1" applyAlignment="1" applyProtection="1">
      <alignment horizontal="center" vertical="center"/>
    </xf>
    <xf numFmtId="38" fontId="69" fillId="0" borderId="10" xfId="1" applyFont="1" applyBorder="1" applyAlignment="1" applyProtection="1">
      <alignment horizontal="center" vertical="center"/>
    </xf>
    <xf numFmtId="38" fontId="69" fillId="0" borderId="11" xfId="1" applyFont="1" applyBorder="1" applyAlignment="1" applyProtection="1">
      <alignment horizontal="center" vertical="center"/>
    </xf>
    <xf numFmtId="38" fontId="69" fillId="0" borderId="37" xfId="1" applyFont="1" applyBorder="1" applyAlignment="1" applyProtection="1">
      <alignment horizontal="center" vertical="center"/>
    </xf>
    <xf numFmtId="38" fontId="69" fillId="0" borderId="133" xfId="1" applyFont="1" applyBorder="1" applyAlignment="1" applyProtection="1">
      <alignment horizontal="center" vertical="center"/>
    </xf>
    <xf numFmtId="38" fontId="69" fillId="0" borderId="32" xfId="1" applyFont="1" applyBorder="1" applyAlignment="1" applyProtection="1">
      <alignment horizontal="center" vertical="center"/>
    </xf>
    <xf numFmtId="38" fontId="69" fillId="0" borderId="61" xfId="1" applyFont="1" applyBorder="1" applyAlignment="1" applyProtection="1">
      <alignment horizontal="center" vertical="center"/>
    </xf>
    <xf numFmtId="38" fontId="69" fillId="0" borderId="33" xfId="1" applyFont="1" applyBorder="1" applyAlignment="1" applyProtection="1">
      <alignment horizontal="center" vertical="center"/>
    </xf>
    <xf numFmtId="38" fontId="69" fillId="0" borderId="65" xfId="1" applyFont="1" applyBorder="1" applyAlignment="1" applyProtection="1">
      <alignment horizontal="center" vertical="center"/>
    </xf>
    <xf numFmtId="38" fontId="69" fillId="0" borderId="37" xfId="1" applyFont="1" applyBorder="1" applyAlignment="1" applyProtection="1">
      <alignment horizontal="center" vertical="center" wrapText="1"/>
    </xf>
    <xf numFmtId="0" fontId="50" fillId="0" borderId="133" xfId="0" applyFont="1" applyBorder="1" applyAlignment="1">
      <alignment horizontal="center" vertical="center" wrapText="1"/>
    </xf>
    <xf numFmtId="38" fontId="69" fillId="0" borderId="32" xfId="1" applyFont="1" applyFill="1" applyBorder="1" applyAlignment="1" applyProtection="1">
      <alignment horizontal="center" vertical="center"/>
    </xf>
    <xf numFmtId="38" fontId="69" fillId="0" borderId="61" xfId="1" applyFont="1" applyFill="1" applyBorder="1" applyAlignment="1" applyProtection="1">
      <alignment horizontal="center" vertical="center"/>
    </xf>
    <xf numFmtId="38" fontId="69" fillId="0" borderId="33" xfId="1" applyFont="1" applyFill="1" applyBorder="1" applyAlignment="1" applyProtection="1">
      <alignment horizontal="center" vertical="center"/>
    </xf>
    <xf numFmtId="38" fontId="69" fillId="0" borderId="65" xfId="1" applyFont="1" applyFill="1" applyBorder="1" applyAlignment="1" applyProtection="1">
      <alignment horizontal="center" vertical="center"/>
    </xf>
    <xf numFmtId="38" fontId="69" fillId="0" borderId="37" xfId="1" applyFont="1" applyFill="1" applyBorder="1" applyAlignment="1" applyProtection="1">
      <alignment horizontal="center" vertical="center" wrapText="1"/>
    </xf>
    <xf numFmtId="0" fontId="50" fillId="0" borderId="130" xfId="0" applyFont="1" applyBorder="1" applyAlignment="1">
      <alignment horizontal="center" vertical="center" wrapText="1"/>
    </xf>
    <xf numFmtId="38" fontId="69" fillId="0" borderId="2" xfId="1" applyFont="1" applyFill="1" applyBorder="1" applyAlignment="1" applyProtection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38" fontId="69" fillId="0" borderId="4" xfId="1" applyFont="1" applyFill="1" applyBorder="1" applyAlignment="1" applyProtection="1">
      <alignment horizontal="center" vertical="center"/>
    </xf>
    <xf numFmtId="38" fontId="69" fillId="0" borderId="5" xfId="1" applyFont="1" applyFill="1" applyBorder="1" applyAlignment="1" applyProtection="1">
      <alignment horizontal="center" vertical="center"/>
    </xf>
    <xf numFmtId="38" fontId="69" fillId="0" borderId="6" xfId="1" applyFont="1" applyFill="1" applyBorder="1" applyAlignment="1" applyProtection="1">
      <alignment horizontal="center" vertical="center"/>
    </xf>
    <xf numFmtId="38" fontId="69" fillId="0" borderId="130" xfId="1" applyFont="1" applyBorder="1" applyAlignment="1" applyProtection="1">
      <alignment horizontal="center" vertical="center"/>
    </xf>
    <xf numFmtId="38" fontId="69" fillId="0" borderId="37" xfId="1" applyFont="1" applyFill="1" applyBorder="1" applyAlignment="1" applyProtection="1">
      <alignment horizontal="center" vertical="center"/>
    </xf>
    <xf numFmtId="38" fontId="69" fillId="0" borderId="133" xfId="1" applyFont="1" applyFill="1" applyBorder="1" applyAlignment="1" applyProtection="1">
      <alignment horizontal="center" vertical="center"/>
    </xf>
    <xf numFmtId="38" fontId="69" fillId="0" borderId="32" xfId="1" applyFont="1" applyFill="1" applyBorder="1" applyAlignment="1" applyProtection="1">
      <alignment horizontal="center" vertical="center" wrapText="1"/>
    </xf>
    <xf numFmtId="38" fontId="69" fillId="0" borderId="61" xfId="1" applyFont="1" applyFill="1" applyBorder="1" applyAlignment="1" applyProtection="1">
      <alignment horizontal="center" vertical="center" wrapText="1"/>
    </xf>
    <xf numFmtId="38" fontId="62" fillId="0" borderId="67" xfId="4" applyFont="1" applyBorder="1" applyAlignment="1">
      <alignment horizontal="center" vertical="center"/>
    </xf>
    <xf numFmtId="38" fontId="62" fillId="0" borderId="141" xfId="4" applyFont="1" applyBorder="1" applyAlignment="1">
      <alignment horizontal="center" vertical="center"/>
    </xf>
    <xf numFmtId="38" fontId="62" fillId="0" borderId="60" xfId="4" applyFont="1" applyBorder="1" applyAlignment="1">
      <alignment horizontal="center" vertical="center"/>
    </xf>
    <xf numFmtId="38" fontId="62" fillId="0" borderId="134" xfId="4" applyFont="1" applyBorder="1" applyAlignment="1">
      <alignment horizontal="center" vertical="center"/>
    </xf>
    <xf numFmtId="38" fontId="62" fillId="0" borderId="26" xfId="4" applyFont="1" applyBorder="1" applyAlignment="1">
      <alignment horizontal="center" vertical="center"/>
    </xf>
    <xf numFmtId="38" fontId="62" fillId="0" borderId="27" xfId="4" applyFont="1" applyBorder="1" applyAlignment="1">
      <alignment horizontal="center" vertical="center"/>
    </xf>
    <xf numFmtId="38" fontId="62" fillId="0" borderId="135" xfId="4" applyFont="1" applyBorder="1" applyAlignment="1">
      <alignment horizontal="center" vertical="center"/>
    </xf>
    <xf numFmtId="38" fontId="62" fillId="0" borderId="143" xfId="4" applyFont="1" applyBorder="1" applyAlignment="1">
      <alignment horizontal="center" vertical="center" wrapText="1"/>
    </xf>
    <xf numFmtId="38" fontId="62" fillId="0" borderId="50" xfId="4" applyFont="1" applyBorder="1" applyAlignment="1">
      <alignment horizontal="center" vertical="center" wrapText="1"/>
    </xf>
    <xf numFmtId="38" fontId="62" fillId="0" borderId="143" xfId="4" applyFont="1" applyBorder="1" applyAlignment="1">
      <alignment horizontal="center" vertical="center" shrinkToFit="1"/>
    </xf>
    <xf numFmtId="0" fontId="62" fillId="0" borderId="50" xfId="0" applyFont="1" applyBorder="1" applyAlignment="1">
      <alignment horizontal="center" vertical="center" shrinkToFit="1"/>
    </xf>
    <xf numFmtId="38" fontId="69" fillId="0" borderId="33" xfId="1" applyFont="1" applyFill="1" applyBorder="1" applyAlignment="1" applyProtection="1">
      <alignment horizontal="center" vertical="center" wrapText="1"/>
    </xf>
    <xf numFmtId="38" fontId="69" fillId="0" borderId="65" xfId="1" applyFont="1" applyFill="1" applyBorder="1" applyAlignment="1" applyProtection="1">
      <alignment horizontal="center" vertical="center" wrapText="1"/>
    </xf>
    <xf numFmtId="38" fontId="69" fillId="0" borderId="4" xfId="1" applyFont="1" applyBorder="1" applyAlignment="1" applyProtection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38" fontId="69" fillId="0" borderId="4" xfId="1" applyFont="1" applyBorder="1" applyAlignment="1" applyProtection="1">
      <alignment horizontal="center" vertical="center"/>
    </xf>
    <xf numFmtId="38" fontId="69" fillId="0" borderId="5" xfId="1" applyFont="1" applyBorder="1" applyAlignment="1" applyProtection="1">
      <alignment horizontal="center" vertical="center"/>
    </xf>
    <xf numFmtId="38" fontId="69" fillId="0" borderId="6" xfId="1" applyFont="1" applyBorder="1" applyAlignment="1" applyProtection="1">
      <alignment horizontal="center" vertical="center"/>
    </xf>
    <xf numFmtId="38" fontId="69" fillId="0" borderId="130" xfId="1" applyFont="1" applyBorder="1" applyAlignment="1" applyProtection="1">
      <alignment horizontal="center" vertical="center" wrapText="1"/>
    </xf>
    <xf numFmtId="38" fontId="69" fillId="0" borderId="133" xfId="1" applyFont="1" applyBorder="1" applyAlignment="1" applyProtection="1">
      <alignment horizontal="center" vertical="center" wrapText="1"/>
    </xf>
    <xf numFmtId="38" fontId="17" fillId="0" borderId="15" xfId="4" applyFont="1" applyBorder="1" applyAlignment="1" applyProtection="1">
      <alignment horizontal="center" shrinkToFit="1"/>
    </xf>
    <xf numFmtId="38" fontId="17" fillId="0" borderId="16" xfId="4" applyFont="1" applyBorder="1" applyAlignment="1" applyProtection="1">
      <alignment horizontal="center" shrinkToFit="1"/>
    </xf>
    <xf numFmtId="38" fontId="17" fillId="0" borderId="10" xfId="4" applyFont="1" applyBorder="1" applyAlignment="1" applyProtection="1">
      <alignment horizontal="center" shrinkToFit="1"/>
    </xf>
    <xf numFmtId="38" fontId="17" fillId="0" borderId="11" xfId="4" applyFont="1" applyBorder="1" applyAlignment="1" applyProtection="1">
      <alignment horizontal="center" shrinkToFit="1"/>
    </xf>
    <xf numFmtId="38" fontId="17" fillId="0" borderId="15" xfId="4" applyFont="1" applyFill="1" applyBorder="1" applyAlignment="1" applyProtection="1">
      <alignment horizontal="center" shrinkToFit="1"/>
    </xf>
    <xf numFmtId="38" fontId="17" fillId="0" borderId="16" xfId="4" applyFont="1" applyFill="1" applyBorder="1" applyAlignment="1" applyProtection="1">
      <alignment horizontal="center" shrinkToFit="1"/>
    </xf>
    <xf numFmtId="38" fontId="6" fillId="0" borderId="2" xfId="4" applyFont="1" applyBorder="1" applyAlignment="1" applyProtection="1">
      <alignment horizontal="center" vertical="center"/>
    </xf>
    <xf numFmtId="38" fontId="6" fillId="0" borderId="3" xfId="4" applyFont="1" applyBorder="1" applyAlignment="1" applyProtection="1">
      <alignment horizontal="center" vertical="center"/>
    </xf>
    <xf numFmtId="38" fontId="6" fillId="0" borderId="7" xfId="4" applyFont="1" applyBorder="1" applyAlignment="1" applyProtection="1">
      <alignment horizontal="center" vertical="center"/>
    </xf>
    <xf numFmtId="38" fontId="6" fillId="0" borderId="8" xfId="4" applyFont="1" applyBorder="1" applyAlignment="1" applyProtection="1">
      <alignment horizontal="center" vertical="center"/>
    </xf>
    <xf numFmtId="38" fontId="6" fillId="0" borderId="10" xfId="4" applyFont="1" applyBorder="1" applyAlignment="1" applyProtection="1">
      <alignment horizontal="center" vertical="center"/>
    </xf>
    <xf numFmtId="38" fontId="6" fillId="0" borderId="11" xfId="4" applyFont="1" applyBorder="1" applyAlignment="1" applyProtection="1">
      <alignment horizontal="center" vertical="center"/>
    </xf>
    <xf numFmtId="38" fontId="6" fillId="0" borderId="4" xfId="4" applyFont="1" applyFill="1" applyBorder="1" applyAlignment="1" applyProtection="1">
      <alignment horizontal="center" vertical="center"/>
    </xf>
    <xf numFmtId="38" fontId="6" fillId="0" borderId="5" xfId="4" applyFont="1" applyFill="1" applyBorder="1" applyAlignment="1" applyProtection="1">
      <alignment horizontal="center" vertical="center"/>
    </xf>
    <xf numFmtId="38" fontId="6" fillId="0" borderId="6" xfId="4" applyFont="1" applyFill="1" applyBorder="1" applyAlignment="1" applyProtection="1">
      <alignment horizontal="center" vertical="center"/>
    </xf>
    <xf numFmtId="38" fontId="38" fillId="0" borderId="4" xfId="4" applyFont="1" applyBorder="1" applyAlignment="1" applyProtection="1">
      <alignment horizontal="center"/>
    </xf>
    <xf numFmtId="38" fontId="38" fillId="0" borderId="6" xfId="4" applyFont="1" applyBorder="1" applyAlignment="1" applyProtection="1">
      <alignment horizontal="center"/>
    </xf>
    <xf numFmtId="38" fontId="17" fillId="0" borderId="2" xfId="4" applyFont="1" applyBorder="1" applyAlignment="1" applyProtection="1">
      <alignment horizontal="center" shrinkToFit="1"/>
    </xf>
    <xf numFmtId="38" fontId="17" fillId="0" borderId="3" xfId="4" applyFont="1" applyBorder="1" applyAlignment="1" applyProtection="1">
      <alignment horizontal="center" shrinkToFit="1"/>
    </xf>
    <xf numFmtId="38" fontId="6" fillId="0" borderId="37" xfId="4" applyFont="1" applyBorder="1" applyAlignment="1" applyProtection="1">
      <alignment horizontal="center" vertical="center"/>
    </xf>
    <xf numFmtId="38" fontId="6" fillId="0" borderId="130" xfId="4" applyFont="1" applyBorder="1" applyAlignment="1" applyProtection="1">
      <alignment horizontal="center" vertical="center"/>
    </xf>
    <xf numFmtId="38" fontId="6" fillId="0" borderId="133" xfId="4" applyFont="1" applyBorder="1" applyAlignment="1" applyProtection="1">
      <alignment horizontal="center" vertical="center"/>
    </xf>
    <xf numFmtId="38" fontId="6" fillId="0" borderId="32" xfId="4" applyFont="1" applyBorder="1" applyAlignment="1" applyProtection="1">
      <alignment horizontal="center" vertical="center"/>
    </xf>
    <xf numFmtId="38" fontId="6" fillId="0" borderId="61" xfId="4" applyFont="1" applyBorder="1" applyAlignment="1" applyProtection="1">
      <alignment horizontal="center" vertical="center"/>
    </xf>
    <xf numFmtId="38" fontId="6" fillId="0" borderId="33" xfId="4" applyFont="1" applyBorder="1" applyAlignment="1" applyProtection="1">
      <alignment horizontal="center" vertical="center"/>
    </xf>
    <xf numFmtId="38" fontId="6" fillId="0" borderId="65" xfId="4" applyFont="1" applyBorder="1" applyAlignment="1" applyProtection="1">
      <alignment horizontal="center" vertical="center"/>
    </xf>
    <xf numFmtId="38" fontId="6" fillId="0" borderId="37" xfId="4" applyFont="1" applyBorder="1" applyAlignment="1" applyProtection="1">
      <alignment horizontal="center" vertical="center" wrapText="1"/>
    </xf>
    <xf numFmtId="0" fontId="0" fillId="0" borderId="133" xfId="0" applyBorder="1" applyAlignment="1">
      <alignment horizontal="center" vertical="center" wrapText="1"/>
    </xf>
    <xf numFmtId="38" fontId="6" fillId="0" borderId="4" xfId="4" applyFont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8" fontId="6" fillId="0" borderId="4" xfId="4" applyFont="1" applyBorder="1" applyAlignment="1" applyProtection="1">
      <alignment horizontal="center" vertical="center"/>
    </xf>
    <xf numFmtId="38" fontId="6" fillId="0" borderId="5" xfId="4" applyFont="1" applyBorder="1" applyAlignment="1" applyProtection="1">
      <alignment horizontal="center" vertical="center"/>
    </xf>
    <xf numFmtId="38" fontId="6" fillId="0" borderId="6" xfId="4" applyFont="1" applyBorder="1" applyAlignment="1" applyProtection="1">
      <alignment horizontal="center" vertical="center"/>
    </xf>
    <xf numFmtId="38" fontId="6" fillId="0" borderId="130" xfId="4" applyFont="1" applyBorder="1" applyAlignment="1" applyProtection="1">
      <alignment horizontal="center" vertical="center" wrapText="1"/>
    </xf>
    <xf numFmtId="38" fontId="6" fillId="0" borderId="133" xfId="4" applyFont="1" applyBorder="1" applyAlignment="1" applyProtection="1">
      <alignment horizontal="center" vertical="center" wrapText="1"/>
    </xf>
    <xf numFmtId="38" fontId="6" fillId="0" borderId="37" xfId="4" applyFont="1" applyFill="1" applyBorder="1" applyAlignment="1" applyProtection="1">
      <alignment horizontal="center" vertical="center" wrapText="1"/>
    </xf>
    <xf numFmtId="0" fontId="0" fillId="0" borderId="130" xfId="0" applyBorder="1" applyAlignment="1">
      <alignment horizontal="center" vertical="center" wrapText="1"/>
    </xf>
    <xf numFmtId="38" fontId="6" fillId="0" borderId="2" xfId="4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8" fontId="19" fillId="0" borderId="32" xfId="4" applyFont="1" applyFill="1" applyBorder="1" applyAlignment="1" applyProtection="1">
      <alignment horizontal="center" vertical="center" wrapText="1"/>
    </xf>
    <xf numFmtId="38" fontId="19" fillId="0" borderId="61" xfId="4" applyFont="1" applyFill="1" applyBorder="1" applyAlignment="1" applyProtection="1">
      <alignment horizontal="center" vertical="center" wrapText="1"/>
    </xf>
    <xf numFmtId="38" fontId="19" fillId="0" borderId="33" xfId="4" applyFont="1" applyFill="1" applyBorder="1" applyAlignment="1" applyProtection="1">
      <alignment horizontal="center" vertical="center" wrapText="1"/>
    </xf>
    <xf numFmtId="38" fontId="19" fillId="0" borderId="65" xfId="4" applyFont="1" applyFill="1" applyBorder="1" applyAlignment="1" applyProtection="1">
      <alignment horizontal="center" vertical="center" wrapText="1"/>
    </xf>
    <xf numFmtId="38" fontId="6" fillId="0" borderId="32" xfId="4" applyFont="1" applyFill="1" applyBorder="1" applyAlignment="1" applyProtection="1">
      <alignment horizontal="center" vertical="center"/>
    </xf>
    <xf numFmtId="38" fontId="6" fillId="0" borderId="61" xfId="4" applyFont="1" applyFill="1" applyBorder="1" applyAlignment="1" applyProtection="1">
      <alignment horizontal="center" vertical="center"/>
    </xf>
    <xf numFmtId="38" fontId="6" fillId="0" borderId="33" xfId="4" applyFont="1" applyFill="1" applyBorder="1" applyAlignment="1" applyProtection="1">
      <alignment horizontal="center" vertical="center"/>
    </xf>
    <xf numFmtId="38" fontId="6" fillId="0" borderId="65" xfId="4" applyFont="1" applyFill="1" applyBorder="1" applyAlignment="1" applyProtection="1">
      <alignment horizontal="center" vertical="center"/>
    </xf>
    <xf numFmtId="38" fontId="6" fillId="0" borderId="37" xfId="4" applyFont="1" applyFill="1" applyBorder="1" applyAlignment="1" applyProtection="1">
      <alignment horizontal="center" vertical="center"/>
    </xf>
    <xf numFmtId="38" fontId="6" fillId="0" borderId="133" xfId="4" applyFont="1" applyFill="1" applyBorder="1" applyAlignment="1" applyProtection="1">
      <alignment horizontal="center" vertical="center"/>
    </xf>
    <xf numFmtId="38" fontId="6" fillId="0" borderId="32" xfId="4" applyFont="1" applyFill="1" applyBorder="1" applyAlignment="1" applyProtection="1">
      <alignment horizontal="center" vertical="center" wrapText="1"/>
    </xf>
    <xf numFmtId="38" fontId="6" fillId="0" borderId="61" xfId="4" applyFont="1" applyFill="1" applyBorder="1" applyAlignment="1" applyProtection="1">
      <alignment horizontal="center" vertical="center" wrapText="1"/>
    </xf>
    <xf numFmtId="38" fontId="6" fillId="0" borderId="33" xfId="4" applyFont="1" applyFill="1" applyBorder="1" applyAlignment="1" applyProtection="1">
      <alignment horizontal="center" vertical="center" wrapText="1"/>
    </xf>
    <xf numFmtId="38" fontId="6" fillId="0" borderId="65" xfId="4" applyFont="1" applyFill="1" applyBorder="1" applyAlignment="1" applyProtection="1">
      <alignment horizontal="center" vertical="center" wrapText="1"/>
    </xf>
    <xf numFmtId="38" fontId="24" fillId="0" borderId="4" xfId="4" applyFont="1" applyBorder="1" applyAlignment="1" applyProtection="1">
      <alignment horizontal="center" vertical="center"/>
    </xf>
    <xf numFmtId="38" fontId="24" fillId="0" borderId="6" xfId="4" applyFont="1" applyBorder="1" applyAlignment="1" applyProtection="1">
      <alignment horizontal="center" vertical="center"/>
    </xf>
    <xf numFmtId="38" fontId="17" fillId="0" borderId="32" xfId="4" applyFont="1" applyFill="1" applyBorder="1" applyAlignment="1" applyProtection="1">
      <alignment horizontal="center" vertical="center"/>
    </xf>
    <xf numFmtId="38" fontId="17" fillId="0" borderId="61" xfId="4" applyFont="1" applyFill="1" applyBorder="1" applyAlignment="1" applyProtection="1">
      <alignment horizontal="center" vertical="center"/>
    </xf>
    <xf numFmtId="38" fontId="17" fillId="0" borderId="33" xfId="4" applyFont="1" applyFill="1" applyBorder="1" applyAlignment="1" applyProtection="1">
      <alignment horizontal="center" vertical="center"/>
    </xf>
    <xf numFmtId="38" fontId="17" fillId="0" borderId="65" xfId="4" applyFont="1" applyFill="1" applyBorder="1" applyAlignment="1" applyProtection="1">
      <alignment horizontal="center" vertical="center"/>
    </xf>
    <xf numFmtId="38" fontId="17" fillId="0" borderId="37" xfId="4" applyFont="1" applyFill="1" applyBorder="1" applyAlignment="1" applyProtection="1">
      <alignment horizontal="center" vertical="center"/>
    </xf>
    <xf numFmtId="38" fontId="17" fillId="0" borderId="133" xfId="4" applyFont="1" applyFill="1" applyBorder="1" applyAlignment="1" applyProtection="1">
      <alignment horizontal="center" vertical="center"/>
    </xf>
    <xf numFmtId="38" fontId="17" fillId="0" borderId="32" xfId="4" applyFont="1" applyFill="1" applyBorder="1" applyAlignment="1" applyProtection="1">
      <alignment horizontal="center" vertical="center" wrapText="1"/>
    </xf>
    <xf numFmtId="38" fontId="17" fillId="0" borderId="61" xfId="4" applyFont="1" applyFill="1" applyBorder="1" applyAlignment="1" applyProtection="1">
      <alignment horizontal="center" vertical="center" wrapText="1"/>
    </xf>
    <xf numFmtId="38" fontId="17" fillId="0" borderId="33" xfId="4" applyFont="1" applyFill="1" applyBorder="1" applyAlignment="1" applyProtection="1">
      <alignment horizontal="center" vertical="center" wrapText="1"/>
    </xf>
    <xf numFmtId="38" fontId="17" fillId="0" borderId="65" xfId="4" applyFont="1" applyFill="1" applyBorder="1" applyAlignment="1" applyProtection="1">
      <alignment horizontal="center" vertical="center" wrapText="1"/>
    </xf>
    <xf numFmtId="0" fontId="38" fillId="0" borderId="130" xfId="0" applyFont="1" applyBorder="1" applyAlignment="1">
      <alignment vertical="center"/>
    </xf>
    <xf numFmtId="0" fontId="38" fillId="0" borderId="133" xfId="0" applyFont="1" applyBorder="1" applyAlignment="1">
      <alignment vertical="center"/>
    </xf>
    <xf numFmtId="38" fontId="17" fillId="0" borderId="2" xfId="4" applyFont="1" applyBorder="1" applyAlignment="1" applyProtection="1">
      <alignment horizontal="center" vertical="center" wrapText="1"/>
    </xf>
    <xf numFmtId="0" fontId="38" fillId="0" borderId="3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0" fontId="38" fillId="0" borderId="11" xfId="0" applyFont="1" applyBorder="1" applyAlignment="1">
      <alignment vertical="center"/>
    </xf>
    <xf numFmtId="38" fontId="19" fillId="0" borderId="54" xfId="4" applyFont="1" applyFill="1" applyBorder="1" applyAlignment="1" applyProtection="1">
      <alignment horizontal="center" vertical="center" wrapText="1"/>
    </xf>
    <xf numFmtId="38" fontId="19" fillId="0" borderId="24" xfId="4" applyFont="1" applyFill="1" applyBorder="1" applyAlignment="1" applyProtection="1">
      <alignment horizontal="center" vertical="center" wrapText="1"/>
    </xf>
    <xf numFmtId="38" fontId="19" fillId="0" borderId="25" xfId="4" applyFont="1" applyFill="1" applyBorder="1" applyAlignment="1" applyProtection="1">
      <alignment horizontal="center" vertical="center" wrapText="1"/>
    </xf>
    <xf numFmtId="38" fontId="17" fillId="0" borderId="4" xfId="4" applyFont="1" applyFill="1" applyBorder="1" applyAlignment="1" applyProtection="1">
      <alignment horizontal="center" vertical="center"/>
    </xf>
    <xf numFmtId="38" fontId="17" fillId="0" borderId="5" xfId="4" applyFont="1" applyFill="1" applyBorder="1" applyAlignment="1" applyProtection="1">
      <alignment horizontal="center" vertical="center"/>
    </xf>
    <xf numFmtId="38" fontId="17" fillId="0" borderId="6" xfId="4" applyFont="1" applyFill="1" applyBorder="1" applyAlignment="1" applyProtection="1">
      <alignment horizontal="center" vertical="center"/>
    </xf>
    <xf numFmtId="189" fontId="17" fillId="0" borderId="37" xfId="4" applyNumberFormat="1" applyFont="1" applyFill="1" applyBorder="1" applyAlignment="1" applyProtection="1">
      <alignment horizontal="center" vertical="center" wrapText="1"/>
    </xf>
    <xf numFmtId="189" fontId="17" fillId="0" borderId="130" xfId="4" applyNumberFormat="1" applyFont="1" applyFill="1" applyBorder="1" applyAlignment="1" applyProtection="1">
      <alignment horizontal="center" vertical="center" wrapText="1"/>
    </xf>
    <xf numFmtId="189" fontId="17" fillId="0" borderId="133" xfId="4" applyNumberFormat="1" applyFont="1" applyFill="1" applyBorder="1" applyAlignment="1" applyProtection="1">
      <alignment horizontal="center" vertical="center" wrapText="1"/>
    </xf>
    <xf numFmtId="38" fontId="17" fillId="0" borderId="23" xfId="4" applyFont="1" applyFill="1" applyBorder="1" applyAlignment="1" applyProtection="1">
      <alignment horizontal="center" vertical="center" wrapText="1"/>
    </xf>
    <xf numFmtId="38" fontId="17" fillId="0" borderId="29" xfId="4" applyFont="1" applyFill="1" applyBorder="1" applyAlignment="1" applyProtection="1">
      <alignment horizontal="center" vertical="center" wrapText="1"/>
    </xf>
    <xf numFmtId="38" fontId="17" fillId="0" borderId="3" xfId="4" applyFont="1" applyBorder="1" applyAlignment="1" applyProtection="1">
      <alignment horizontal="center" vertical="center" wrapText="1"/>
    </xf>
    <xf numFmtId="38" fontId="17" fillId="0" borderId="7" xfId="4" applyFont="1" applyBorder="1" applyAlignment="1" applyProtection="1">
      <alignment horizontal="center" vertical="center" wrapText="1"/>
    </xf>
    <xf numFmtId="38" fontId="17" fillId="0" borderId="8" xfId="4" applyFont="1" applyBorder="1" applyAlignment="1" applyProtection="1">
      <alignment horizontal="center" vertical="center" wrapText="1"/>
    </xf>
    <xf numFmtId="38" fontId="17" fillId="0" borderId="10" xfId="4" applyFont="1" applyBorder="1" applyAlignment="1" applyProtection="1">
      <alignment horizontal="center" vertical="center" wrapText="1"/>
    </xf>
    <xf numFmtId="38" fontId="17" fillId="0" borderId="11" xfId="4" applyFont="1" applyBorder="1" applyAlignment="1" applyProtection="1">
      <alignment horizontal="center" vertical="center" wrapText="1"/>
    </xf>
    <xf numFmtId="38" fontId="17" fillId="0" borderId="37" xfId="4" applyFont="1" applyBorder="1" applyAlignment="1">
      <alignment horizontal="center" vertical="center" shrinkToFit="1"/>
    </xf>
    <xf numFmtId="38" fontId="17" fillId="0" borderId="130" xfId="4" applyFont="1" applyBorder="1" applyAlignment="1">
      <alignment horizontal="center" vertical="center" shrinkToFit="1"/>
    </xf>
    <xf numFmtId="38" fontId="17" fillId="0" borderId="2" xfId="4" applyFont="1" applyBorder="1" applyAlignment="1">
      <alignment horizontal="center" vertical="center"/>
    </xf>
    <xf numFmtId="38" fontId="17" fillId="0" borderId="3" xfId="4" applyFont="1" applyBorder="1" applyAlignment="1">
      <alignment horizontal="center" vertical="center"/>
    </xf>
    <xf numFmtId="38" fontId="17" fillId="0" borderId="7" xfId="4" applyFont="1" applyBorder="1" applyAlignment="1">
      <alignment horizontal="center" vertical="center"/>
    </xf>
    <xf numFmtId="38" fontId="17" fillId="0" borderId="8" xfId="4" applyFont="1" applyBorder="1" applyAlignment="1">
      <alignment horizontal="center" vertical="center"/>
    </xf>
    <xf numFmtId="38" fontId="17" fillId="0" borderId="10" xfId="4" applyFont="1" applyBorder="1" applyAlignment="1">
      <alignment horizontal="center" vertical="center"/>
    </xf>
    <xf numFmtId="38" fontId="17" fillId="0" borderId="11" xfId="4" applyFont="1" applyBorder="1" applyAlignment="1">
      <alignment horizontal="center" vertical="center"/>
    </xf>
    <xf numFmtId="38" fontId="17" fillId="0" borderId="12" xfId="4" applyFont="1" applyBorder="1" applyAlignment="1">
      <alignment horizontal="center" vertical="center"/>
    </xf>
    <xf numFmtId="38" fontId="17" fillId="0" borderId="35" xfId="4" applyFont="1" applyBorder="1" applyAlignment="1">
      <alignment horizontal="center" vertical="center"/>
    </xf>
    <xf numFmtId="38" fontId="17" fillId="0" borderId="4" xfId="4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38" fontId="17" fillId="0" borderId="5" xfId="4" applyFont="1" applyBorder="1" applyAlignment="1">
      <alignment horizontal="center" vertical="center"/>
    </xf>
    <xf numFmtId="38" fontId="17" fillId="0" borderId="6" xfId="4" applyFont="1" applyBorder="1" applyAlignment="1">
      <alignment horizontal="center" vertical="center"/>
    </xf>
    <xf numFmtId="38" fontId="17" fillId="0" borderId="37" xfId="4" applyFont="1" applyBorder="1" applyAlignment="1">
      <alignment horizontal="center" vertical="center"/>
    </xf>
    <xf numFmtId="38" fontId="17" fillId="0" borderId="130" xfId="4" applyFont="1" applyBorder="1" applyAlignment="1">
      <alignment horizontal="center" vertical="center"/>
    </xf>
    <xf numFmtId="38" fontId="17" fillId="0" borderId="91" xfId="4" applyFont="1" applyBorder="1" applyAlignment="1">
      <alignment horizontal="left"/>
    </xf>
    <xf numFmtId="38" fontId="17" fillId="0" borderId="89" xfId="4" applyFont="1" applyBorder="1" applyAlignment="1">
      <alignment horizontal="left"/>
    </xf>
    <xf numFmtId="38" fontId="17" fillId="0" borderId="88" xfId="4" applyFont="1" applyBorder="1" applyAlignment="1">
      <alignment horizontal="center"/>
    </xf>
    <xf numFmtId="38" fontId="17" fillId="0" borderId="89" xfId="4" applyFont="1" applyBorder="1" applyAlignment="1">
      <alignment horizontal="center"/>
    </xf>
    <xf numFmtId="38" fontId="17" fillId="0" borderId="15" xfId="4" applyFont="1" applyBorder="1" applyAlignment="1">
      <alignment horizontal="center" shrinkToFit="1"/>
    </xf>
    <xf numFmtId="38" fontId="17" fillId="0" borderId="16" xfId="4" applyFont="1" applyBorder="1" applyAlignment="1">
      <alignment horizontal="center" shrinkToFit="1"/>
    </xf>
    <xf numFmtId="38" fontId="38" fillId="0" borderId="4" xfId="4" applyFont="1" applyBorder="1" applyAlignment="1">
      <alignment horizontal="center"/>
    </xf>
    <xf numFmtId="38" fontId="38" fillId="0" borderId="6" xfId="4" applyFont="1" applyBorder="1" applyAlignment="1">
      <alignment horizontal="center"/>
    </xf>
    <xf numFmtId="38" fontId="17" fillId="0" borderId="54" xfId="4" applyFont="1" applyBorder="1" applyAlignment="1">
      <alignment horizontal="center" shrinkToFit="1"/>
    </xf>
    <xf numFmtId="38" fontId="17" fillId="0" borderId="25" xfId="4" applyFont="1" applyBorder="1" applyAlignment="1">
      <alignment horizontal="center" shrinkToFit="1"/>
    </xf>
    <xf numFmtId="38" fontId="17" fillId="0" borderId="55" xfId="4" applyFont="1" applyBorder="1" applyAlignment="1">
      <alignment horizontal="center" shrinkToFit="1"/>
    </xf>
    <xf numFmtId="38" fontId="17" fillId="0" borderId="31" xfId="4" applyFont="1" applyBorder="1" applyAlignment="1">
      <alignment horizontal="center" shrinkToFit="1"/>
    </xf>
    <xf numFmtId="38" fontId="17" fillId="0" borderId="15" xfId="4" applyFont="1" applyBorder="1" applyAlignment="1">
      <alignment horizontal="center" wrapText="1" shrinkToFit="1"/>
    </xf>
    <xf numFmtId="38" fontId="17" fillId="0" borderId="54" xfId="4" applyFont="1" applyFill="1" applyBorder="1" applyAlignment="1">
      <alignment horizontal="center" shrinkToFit="1"/>
    </xf>
    <xf numFmtId="38" fontId="17" fillId="0" borderId="25" xfId="4" applyFont="1" applyFill="1" applyBorder="1" applyAlignment="1">
      <alignment horizontal="center" shrinkToFit="1"/>
    </xf>
    <xf numFmtId="38" fontId="38" fillId="0" borderId="4" xfId="4" applyFont="1" applyFill="1" applyBorder="1" applyAlignment="1">
      <alignment horizontal="center"/>
    </xf>
    <xf numFmtId="38" fontId="38" fillId="0" borderId="6" xfId="4" applyFont="1" applyFill="1" applyBorder="1" applyAlignment="1">
      <alignment horizontal="center"/>
    </xf>
    <xf numFmtId="38" fontId="17" fillId="0" borderId="55" xfId="4" applyFont="1" applyFill="1" applyBorder="1" applyAlignment="1">
      <alignment horizontal="center" shrinkToFit="1"/>
    </xf>
    <xf numFmtId="38" fontId="17" fillId="0" borderId="31" xfId="4" applyFont="1" applyFill="1" applyBorder="1" applyAlignment="1">
      <alignment horizontal="center" shrinkToFit="1"/>
    </xf>
    <xf numFmtId="38" fontId="17" fillId="0" borderId="15" xfId="4" applyFont="1" applyFill="1" applyBorder="1" applyAlignment="1">
      <alignment horizontal="center" shrinkToFit="1"/>
    </xf>
    <xf numFmtId="38" fontId="17" fillId="0" borderId="16" xfId="4" applyFont="1" applyFill="1" applyBorder="1" applyAlignment="1">
      <alignment horizontal="center" shrinkToFit="1"/>
    </xf>
    <xf numFmtId="38" fontId="17" fillId="0" borderId="15" xfId="4" applyFont="1" applyFill="1" applyBorder="1" applyAlignment="1">
      <alignment horizontal="center" wrapText="1" shrinkToFit="1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8" fillId="0" borderId="15" xfId="1" applyFont="1" applyFill="1" applyBorder="1" applyAlignment="1">
      <alignment horizontal="center" vertical="center"/>
    </xf>
    <xf numFmtId="38" fontId="8" fillId="0" borderId="16" xfId="1" applyFont="1" applyFill="1" applyBorder="1" applyAlignment="1">
      <alignment horizontal="center" vertical="center"/>
    </xf>
    <xf numFmtId="38" fontId="8" fillId="0" borderId="15" xfId="1" applyFont="1" applyBorder="1" applyAlignment="1">
      <alignment horizontal="center" vertical="center" wrapText="1"/>
    </xf>
    <xf numFmtId="38" fontId="8" fillId="0" borderId="15" xfId="1" applyFont="1" applyFill="1" applyBorder="1" applyAlignment="1">
      <alignment horizontal="center" vertical="center" wrapText="1"/>
    </xf>
    <xf numFmtId="38" fontId="0" fillId="0" borderId="4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38" fontId="9" fillId="0" borderId="4" xfId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center" vertical="center"/>
    </xf>
    <xf numFmtId="38" fontId="9" fillId="0" borderId="6" xfId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8" fillId="0" borderId="27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8" fillId="0" borderId="30" xfId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8" fontId="8" fillId="0" borderId="24" xfId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8" fontId="6" fillId="0" borderId="2" xfId="1" applyFont="1" applyBorder="1" applyAlignment="1">
      <alignment horizontal="center" vertical="center" wrapText="1"/>
    </xf>
    <xf numFmtId="38" fontId="6" fillId="0" borderId="3" xfId="1" applyFont="1" applyBorder="1" applyAlignment="1">
      <alignment horizontal="center" vertical="center" wrapText="1"/>
    </xf>
    <xf numFmtId="38" fontId="6" fillId="0" borderId="7" xfId="1" applyFont="1" applyBorder="1" applyAlignment="1">
      <alignment horizontal="center" vertical="center" wrapText="1"/>
    </xf>
    <xf numFmtId="38" fontId="6" fillId="0" borderId="8" xfId="1" applyFont="1" applyBorder="1" applyAlignment="1">
      <alignment horizontal="center" vertical="center" wrapText="1"/>
    </xf>
    <xf numFmtId="38" fontId="6" fillId="0" borderId="10" xfId="1" applyFont="1" applyBorder="1" applyAlignment="1">
      <alignment horizontal="center" vertical="center" wrapText="1"/>
    </xf>
    <xf numFmtId="38" fontId="6" fillId="0" borderId="11" xfId="1" applyFont="1" applyBorder="1" applyAlignment="1">
      <alignment horizontal="center" vertical="center" wrapText="1"/>
    </xf>
    <xf numFmtId="38" fontId="6" fillId="0" borderId="32" xfId="1" applyFont="1" applyBorder="1" applyAlignment="1">
      <alignment horizontal="center" vertical="center" shrinkToFit="1"/>
    </xf>
    <xf numFmtId="38" fontId="6" fillId="0" borderId="34" xfId="1" applyFont="1" applyBorder="1" applyAlignment="1">
      <alignment horizontal="center" vertical="center" shrinkToFit="1"/>
    </xf>
    <xf numFmtId="38" fontId="6" fillId="0" borderId="12" xfId="1" applyFont="1" applyBorder="1" applyAlignment="1">
      <alignment horizontal="center" vertical="center" shrinkToFit="1"/>
    </xf>
    <xf numFmtId="38" fontId="6" fillId="0" borderId="35" xfId="1" applyFont="1" applyBorder="1" applyAlignment="1">
      <alignment horizontal="center" vertical="center" shrinkToFit="1"/>
    </xf>
    <xf numFmtId="38" fontId="6" fillId="0" borderId="33" xfId="1" applyFont="1" applyBorder="1" applyAlignment="1">
      <alignment horizontal="center" vertical="center" shrinkToFit="1"/>
    </xf>
    <xf numFmtId="38" fontId="6" fillId="0" borderId="36" xfId="1" applyFont="1" applyBorder="1" applyAlignment="1">
      <alignment horizontal="center" vertical="center" shrinkToFit="1"/>
    </xf>
    <xf numFmtId="38" fontId="15" fillId="2" borderId="4" xfId="1" applyFont="1" applyFill="1" applyBorder="1" applyAlignment="1" applyProtection="1">
      <alignment horizontal="center"/>
    </xf>
    <xf numFmtId="38" fontId="15" fillId="2" borderId="6" xfId="1" applyFont="1" applyFill="1" applyBorder="1" applyAlignment="1" applyProtection="1">
      <alignment horizontal="center"/>
    </xf>
    <xf numFmtId="183" fontId="17" fillId="3" borderId="15" xfId="1" applyNumberFormat="1" applyFont="1" applyFill="1" applyBorder="1" applyAlignment="1">
      <alignment horizontal="center" shrinkToFit="1"/>
    </xf>
    <xf numFmtId="183" fontId="17" fillId="3" borderId="27" xfId="1" applyNumberFormat="1" applyFont="1" applyFill="1" applyBorder="1" applyAlignment="1">
      <alignment horizontal="center" shrinkToFit="1"/>
    </xf>
    <xf numFmtId="183" fontId="17" fillId="3" borderId="16" xfId="1" applyNumberFormat="1" applyFont="1" applyFill="1" applyBorder="1" applyAlignment="1">
      <alignment horizontal="center" shrinkToFit="1"/>
    </xf>
    <xf numFmtId="38" fontId="6" fillId="0" borderId="4" xfId="1" applyFont="1" applyBorder="1" applyAlignment="1">
      <alignment horizontal="center"/>
    </xf>
    <xf numFmtId="38" fontId="6" fillId="0" borderId="5" xfId="1" applyFont="1" applyBorder="1" applyAlignment="1">
      <alignment horizontal="center"/>
    </xf>
    <xf numFmtId="38" fontId="6" fillId="0" borderId="6" xfId="1" applyFont="1" applyBorder="1" applyAlignment="1">
      <alignment horizontal="center"/>
    </xf>
    <xf numFmtId="38" fontId="6" fillId="0" borderId="32" xfId="1" applyFont="1" applyBorder="1" applyAlignment="1">
      <alignment horizontal="center" vertical="center"/>
    </xf>
    <xf numFmtId="38" fontId="6" fillId="0" borderId="34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6" fillId="0" borderId="36" xfId="1" applyFont="1" applyBorder="1" applyAlignment="1">
      <alignment horizontal="center" vertical="center"/>
    </xf>
    <xf numFmtId="38" fontId="6" fillId="0" borderId="38" xfId="1" applyFont="1" applyBorder="1" applyAlignment="1">
      <alignment horizontal="center"/>
    </xf>
    <xf numFmtId="38" fontId="6" fillId="0" borderId="40" xfId="1" applyFont="1" applyBorder="1" applyAlignment="1">
      <alignment horizontal="center"/>
    </xf>
    <xf numFmtId="38" fontId="6" fillId="0" borderId="38" xfId="1" applyFont="1" applyBorder="1" applyAlignment="1">
      <alignment horizontal="center" shrinkToFit="1"/>
    </xf>
    <xf numFmtId="38" fontId="6" fillId="0" borderId="41" xfId="1" applyFont="1" applyBorder="1" applyAlignment="1">
      <alignment horizontal="center" shrinkToFit="1"/>
    </xf>
    <xf numFmtId="183" fontId="17" fillId="3" borderId="55" xfId="1" applyNumberFormat="1" applyFont="1" applyFill="1" applyBorder="1" applyAlignment="1">
      <alignment horizontal="center" shrinkToFit="1"/>
    </xf>
    <xf numFmtId="183" fontId="17" fillId="3" borderId="30" xfId="1" applyNumberFormat="1" applyFont="1" applyFill="1" applyBorder="1" applyAlignment="1">
      <alignment horizontal="center" shrinkToFit="1"/>
    </xf>
    <xf numFmtId="183" fontId="17" fillId="3" borderId="31" xfId="1" applyNumberFormat="1" applyFont="1" applyFill="1" applyBorder="1" applyAlignment="1">
      <alignment horizontal="center" shrinkToFit="1"/>
    </xf>
    <xf numFmtId="0" fontId="8" fillId="0" borderId="35" xfId="3" applyFont="1" applyBorder="1" applyAlignment="1">
      <alignment horizontal="center" vertical="center" wrapText="1"/>
    </xf>
    <xf numFmtId="0" fontId="8" fillId="0" borderId="20" xfId="3" applyFont="1" applyBorder="1" applyAlignment="1">
      <alignment horizontal="center" vertical="center" wrapText="1"/>
    </xf>
    <xf numFmtId="0" fontId="6" fillId="0" borderId="32" xfId="3" applyFont="1" applyBorder="1" applyAlignment="1">
      <alignment horizontal="center" vertical="center" wrapText="1"/>
    </xf>
    <xf numFmtId="0" fontId="6" fillId="0" borderId="34" xfId="3" applyFont="1" applyBorder="1" applyAlignment="1">
      <alignment horizontal="center" vertical="center"/>
    </xf>
    <xf numFmtId="0" fontId="6" fillId="0" borderId="61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2" fillId="0" borderId="8" xfId="3" applyBorder="1" applyAlignment="1">
      <alignment horizontal="center" vertical="center"/>
    </xf>
    <xf numFmtId="0" fontId="2" fillId="0" borderId="7" xfId="3" applyBorder="1" applyAlignment="1">
      <alignment horizontal="center" vertical="center"/>
    </xf>
    <xf numFmtId="0" fontId="17" fillId="0" borderId="55" xfId="3" applyFont="1" applyBorder="1" applyAlignment="1">
      <alignment horizontal="left" vertical="center" shrinkToFit="1"/>
    </xf>
    <xf numFmtId="0" fontId="2" fillId="0" borderId="31" xfId="3" applyBorder="1" applyAlignment="1">
      <alignment horizontal="left" vertical="center" shrinkToFit="1"/>
    </xf>
    <xf numFmtId="0" fontId="17" fillId="0" borderId="15" xfId="3" applyFont="1" applyBorder="1" applyAlignment="1">
      <alignment horizontal="left" vertical="center" shrinkToFit="1"/>
    </xf>
    <xf numFmtId="0" fontId="2" fillId="0" borderId="16" xfId="3" applyBorder="1" applyAlignment="1">
      <alignment horizontal="left" vertical="center" shrinkToFit="1"/>
    </xf>
    <xf numFmtId="0" fontId="24" fillId="0" borderId="4" xfId="3" applyFont="1" applyBorder="1" applyAlignment="1">
      <alignment horizontal="center" vertical="center" shrinkToFit="1"/>
    </xf>
    <xf numFmtId="0" fontId="24" fillId="0" borderId="6" xfId="3" applyFont="1" applyBorder="1" applyAlignment="1">
      <alignment horizontal="center" vertical="center" shrinkToFit="1"/>
    </xf>
    <xf numFmtId="0" fontId="17" fillId="0" borderId="54" xfId="3" applyFont="1" applyBorder="1" applyAlignment="1">
      <alignment horizontal="left" vertical="center" shrinkToFit="1"/>
    </xf>
    <xf numFmtId="0" fontId="2" fillId="0" borderId="25" xfId="3" applyBorder="1" applyAlignment="1">
      <alignment horizontal="left" vertical="center" shrinkToFit="1"/>
    </xf>
    <xf numFmtId="0" fontId="8" fillId="0" borderId="35" xfId="3" applyFont="1" applyBorder="1" applyAlignment="1">
      <alignment horizontal="center" vertical="center" shrinkToFit="1"/>
    </xf>
    <xf numFmtId="0" fontId="8" fillId="0" borderId="20" xfId="3" applyFont="1" applyBorder="1" applyAlignment="1">
      <alignment horizontal="center" vertical="center" shrinkToFit="1"/>
    </xf>
    <xf numFmtId="0" fontId="8" fillId="0" borderId="36" xfId="3" applyFont="1" applyBorder="1" applyAlignment="1">
      <alignment horizontal="center" vertical="center" wrapText="1"/>
    </xf>
    <xf numFmtId="0" fontId="8" fillId="0" borderId="65" xfId="3" applyFont="1" applyBorder="1" applyAlignment="1">
      <alignment horizontal="center" vertical="center" wrapText="1"/>
    </xf>
    <xf numFmtId="0" fontId="6" fillId="0" borderId="32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 wrapText="1"/>
    </xf>
    <xf numFmtId="0" fontId="27" fillId="0" borderId="2" xfId="3" applyFont="1" applyBorder="1" applyAlignment="1">
      <alignment horizontal="center" vertical="center"/>
    </xf>
    <xf numFmtId="0" fontId="27" fillId="0" borderId="3" xfId="3" applyFont="1" applyBorder="1" applyAlignment="1">
      <alignment horizontal="center" vertical="center"/>
    </xf>
    <xf numFmtId="0" fontId="27" fillId="0" borderId="15" xfId="3" applyFont="1" applyBorder="1" applyAlignment="1">
      <alignment horizontal="left" vertical="center" wrapText="1"/>
    </xf>
    <xf numFmtId="0" fontId="27" fillId="0" borderId="16" xfId="3" applyFont="1" applyBorder="1" applyAlignment="1">
      <alignment horizontal="left" vertical="center" wrapText="1"/>
    </xf>
    <xf numFmtId="188" fontId="8" fillId="3" borderId="73" xfId="3" applyNumberFormat="1" applyFont="1" applyFill="1" applyBorder="1" applyAlignment="1">
      <alignment horizontal="center" vertical="center" shrinkToFit="1"/>
    </xf>
    <xf numFmtId="188" fontId="8" fillId="3" borderId="75" xfId="3" applyNumberFormat="1" applyFont="1" applyFill="1" applyBorder="1" applyAlignment="1">
      <alignment horizontal="center" vertical="center" shrinkToFit="1"/>
    </xf>
    <xf numFmtId="188" fontId="8" fillId="3" borderId="102" xfId="3" applyNumberFormat="1" applyFont="1" applyFill="1" applyBorder="1" applyAlignment="1">
      <alignment horizontal="center" vertical="center" shrinkToFit="1"/>
    </xf>
    <xf numFmtId="188" fontId="8" fillId="3" borderId="103" xfId="3" applyNumberFormat="1" applyFont="1" applyFill="1" applyBorder="1" applyAlignment="1" applyProtection="1">
      <alignment horizontal="center" vertical="center" shrinkToFit="1"/>
      <protection locked="0"/>
    </xf>
    <xf numFmtId="188" fontId="8" fillId="3" borderId="75" xfId="3" applyNumberFormat="1" applyFont="1" applyFill="1" applyBorder="1" applyAlignment="1" applyProtection="1">
      <alignment horizontal="center" vertical="center" shrinkToFit="1"/>
      <protection locked="0"/>
    </xf>
    <xf numFmtId="188" fontId="8" fillId="3" borderId="77" xfId="3" applyNumberFormat="1" applyFont="1" applyFill="1" applyBorder="1" applyAlignment="1" applyProtection="1">
      <alignment horizontal="center" vertical="center" shrinkToFit="1"/>
      <protection locked="0"/>
    </xf>
    <xf numFmtId="188" fontId="8" fillId="3" borderId="94" xfId="3" applyNumberFormat="1" applyFont="1" applyFill="1" applyBorder="1" applyAlignment="1">
      <alignment horizontal="center" vertical="center" shrinkToFit="1"/>
    </xf>
    <xf numFmtId="188" fontId="8" fillId="3" borderId="97" xfId="3" applyNumberFormat="1" applyFont="1" applyFill="1" applyBorder="1" applyAlignment="1">
      <alignment horizontal="center" vertical="center" shrinkToFit="1"/>
    </xf>
    <xf numFmtId="188" fontId="8" fillId="3" borderId="104" xfId="3" applyNumberFormat="1" applyFont="1" applyFill="1" applyBorder="1" applyAlignment="1">
      <alignment horizontal="center" vertical="center" shrinkToFit="1"/>
    </xf>
    <xf numFmtId="188" fontId="8" fillId="3" borderId="105" xfId="3" applyNumberFormat="1" applyFont="1" applyFill="1" applyBorder="1" applyAlignment="1" applyProtection="1">
      <alignment horizontal="center" vertical="center" shrinkToFit="1"/>
      <protection locked="0"/>
    </xf>
    <xf numFmtId="188" fontId="8" fillId="3" borderId="97" xfId="3" applyNumberFormat="1" applyFont="1" applyFill="1" applyBorder="1" applyAlignment="1" applyProtection="1">
      <alignment horizontal="center" vertical="center" shrinkToFit="1"/>
      <protection locked="0"/>
    </xf>
    <xf numFmtId="188" fontId="8" fillId="3" borderId="95" xfId="3" applyNumberFormat="1" applyFont="1" applyFill="1" applyBorder="1" applyAlignment="1" applyProtection="1">
      <alignment horizontal="center" vertical="center" shrinkToFit="1"/>
      <protection locked="0"/>
    </xf>
    <xf numFmtId="0" fontId="33" fillId="0" borderId="2" xfId="3" applyFont="1" applyBorder="1" applyAlignment="1">
      <alignment horizontal="center" vertical="center"/>
    </xf>
    <xf numFmtId="0" fontId="33" fillId="0" borderId="3" xfId="3" applyFont="1" applyBorder="1" applyAlignment="1">
      <alignment horizontal="center" vertical="center"/>
    </xf>
    <xf numFmtId="0" fontId="15" fillId="0" borderId="4" xfId="3" applyFont="1" applyBorder="1" applyAlignment="1">
      <alignment horizontal="left" vertical="center" shrinkToFit="1"/>
    </xf>
    <xf numFmtId="0" fontId="2" fillId="0" borderId="6" xfId="3" applyBorder="1" applyAlignment="1">
      <alignment horizontal="left" vertical="center" shrinkToFit="1"/>
    </xf>
    <xf numFmtId="0" fontId="15" fillId="0" borderId="10" xfId="3" applyFont="1" applyBorder="1" applyAlignment="1">
      <alignment horizontal="left" vertical="center" shrinkToFit="1"/>
    </xf>
    <xf numFmtId="0" fontId="15" fillId="0" borderId="6" xfId="3" applyFont="1" applyBorder="1" applyAlignment="1">
      <alignment horizontal="left" vertical="center" shrinkToFit="1"/>
    </xf>
    <xf numFmtId="193" fontId="12" fillId="0" borderId="50" xfId="4" applyNumberFormat="1" applyFont="1" applyFill="1" applyBorder="1" applyAlignment="1">
      <alignment vertical="center"/>
    </xf>
    <xf numFmtId="183" fontId="12" fillId="0" borderId="50" xfId="4" applyNumberFormat="1" applyFont="1" applyFill="1" applyBorder="1" applyAlignment="1">
      <alignment vertical="center"/>
    </xf>
    <xf numFmtId="41" fontId="46" fillId="0" borderId="137" xfId="4" applyNumberFormat="1" applyFont="1" applyFill="1" applyBorder="1" applyAlignment="1" applyProtection="1">
      <alignment vertical="center" shrinkToFit="1"/>
    </xf>
  </cellXfs>
  <cellStyles count="5">
    <cellStyle name="桁区切り" xfId="1" builtinId="6"/>
    <cellStyle name="桁区切り 2" xfId="4" xr:uid="{212B1B27-BB47-43A0-8B53-E8C0E49BF4D0}"/>
    <cellStyle name="標準" xfId="0" builtinId="0"/>
    <cellStyle name="標準 2" xfId="3" xr:uid="{B79B67C3-700B-4E96-ADE6-D0EC071BE875}"/>
    <cellStyle name="標準_統計表" xfId="2" xr:uid="{470DD68D-6511-4B7A-9DCB-9878BE1207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</xdr:row>
      <xdr:rowOff>19050</xdr:rowOff>
    </xdr:from>
    <xdr:to>
      <xdr:col>19</xdr:col>
      <xdr:colOff>30480</xdr:colOff>
      <xdr:row>35</xdr:row>
      <xdr:rowOff>156210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10C9F27-E1D6-DAA5-61C5-B480E0FE4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38225"/>
          <a:ext cx="5364480" cy="7223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9</xdr:col>
      <xdr:colOff>30480</xdr:colOff>
      <xdr:row>35</xdr:row>
      <xdr:rowOff>137160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49BAE88-E723-8A03-4271-86F325EC5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1021080"/>
          <a:ext cx="5394960" cy="7223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</xdr:row>
      <xdr:rowOff>0</xdr:rowOff>
    </xdr:from>
    <xdr:to>
      <xdr:col>19</xdr:col>
      <xdr:colOff>34290</xdr:colOff>
      <xdr:row>44</xdr:row>
      <xdr:rowOff>72390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F352673-9BC8-0AA4-F97B-DB0E13F13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6160" y="1021080"/>
          <a:ext cx="5394960" cy="921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9</xdr:col>
      <xdr:colOff>33020</xdr:colOff>
      <xdr:row>43</xdr:row>
      <xdr:rowOff>114300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D17875F-DB2D-223F-D956-C8F394DFC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1021080"/>
          <a:ext cx="5394960" cy="902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9</xdr:col>
      <xdr:colOff>34290</xdr:colOff>
      <xdr:row>40</xdr:row>
      <xdr:rowOff>110490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340C6153-8EE4-4AA5-255E-4A62AE526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1021080"/>
          <a:ext cx="5394960" cy="833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674685</xdr:colOff>
      <xdr:row>4</xdr:row>
      <xdr:rowOff>35876</xdr:rowOff>
    </xdr:from>
    <xdr:to>
      <xdr:col>18</xdr:col>
      <xdr:colOff>147176</xdr:colOff>
      <xdr:row>40</xdr:row>
      <xdr:rowOff>144746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EA6FE5C-E1A2-D1F4-EC9F-9B32F88A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6873" y="1059814"/>
          <a:ext cx="5539598" cy="83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97155</xdr:colOff>
      <xdr:row>23</xdr:row>
      <xdr:rowOff>140335</xdr:rowOff>
    </xdr:from>
    <xdr:to>
      <xdr:col>6</xdr:col>
      <xdr:colOff>363120</xdr:colOff>
      <xdr:row>24</xdr:row>
      <xdr:rowOff>3936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7A797492-E94A-4134-96FE-AD0F788B83CA}"/>
            </a:ext>
          </a:extLst>
        </xdr:cNvPr>
        <xdr:cNvSpPr txBox="1"/>
      </xdr:nvSpPr>
      <xdr:spPr bwMode="auto">
        <a:xfrm>
          <a:off x="4029075" y="11235055"/>
          <a:ext cx="265965" cy="137921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注</a:t>
          </a:r>
          <a:r>
            <a:rPr lang="en-US" altLang="ja-JP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注</a:t>
          </a:r>
        </a:p>
      </xdr:txBody>
    </xdr:sp>
    <xdr:clientData/>
  </xdr:twoCellAnchor>
  <xdr:twoCellAnchor>
    <xdr:from>
      <xdr:col>3</xdr:col>
      <xdr:colOff>88264</xdr:colOff>
      <xdr:row>19</xdr:row>
      <xdr:rowOff>12700</xdr:rowOff>
    </xdr:from>
    <xdr:to>
      <xdr:col>3</xdr:col>
      <xdr:colOff>485002</xdr:colOff>
      <xdr:row>20</xdr:row>
      <xdr:rowOff>2900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DCC56A8C-F7BC-4B58-8FFF-CDD1DFA440A1}"/>
            </a:ext>
          </a:extLst>
        </xdr:cNvPr>
        <xdr:cNvSpPr txBox="1"/>
      </xdr:nvSpPr>
      <xdr:spPr bwMode="auto">
        <a:xfrm>
          <a:off x="1818004" y="10010140"/>
          <a:ext cx="396738" cy="26452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注</a:t>
          </a:r>
          <a:r>
            <a:rPr lang="en-US" altLang="ja-JP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8890</xdr:colOff>
      <xdr:row>19</xdr:row>
      <xdr:rowOff>65405</xdr:rowOff>
    </xdr:from>
    <xdr:to>
      <xdr:col>6</xdr:col>
      <xdr:colOff>421266</xdr:colOff>
      <xdr:row>20</xdr:row>
      <xdr:rowOff>4761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E152959-BBFF-428E-B185-25B2F2A68DE5}"/>
            </a:ext>
          </a:extLst>
        </xdr:cNvPr>
        <xdr:cNvSpPr txBox="1"/>
      </xdr:nvSpPr>
      <xdr:spPr bwMode="auto">
        <a:xfrm>
          <a:off x="3940810" y="10062845"/>
          <a:ext cx="412376" cy="213676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注</a:t>
          </a:r>
          <a:r>
            <a:rPr lang="en-US" altLang="ja-JP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3</xdr:col>
      <xdr:colOff>107314</xdr:colOff>
      <xdr:row>23</xdr:row>
      <xdr:rowOff>12700</xdr:rowOff>
    </xdr:from>
    <xdr:to>
      <xdr:col>3</xdr:col>
      <xdr:colOff>462600</xdr:colOff>
      <xdr:row>24</xdr:row>
      <xdr:rowOff>5687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1171933E-0D4F-44DB-AAAC-AD8E0D17B439}"/>
            </a:ext>
          </a:extLst>
        </xdr:cNvPr>
        <xdr:cNvSpPr txBox="1"/>
      </xdr:nvSpPr>
      <xdr:spPr bwMode="auto">
        <a:xfrm>
          <a:off x="1837054" y="11107420"/>
          <a:ext cx="355286" cy="267307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注</a:t>
          </a:r>
          <a:r>
            <a:rPr lang="en-US" altLang="ja-JP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97155</xdr:colOff>
      <xdr:row>23</xdr:row>
      <xdr:rowOff>140335</xdr:rowOff>
    </xdr:from>
    <xdr:to>
      <xdr:col>6</xdr:col>
      <xdr:colOff>363120</xdr:colOff>
      <xdr:row>24</xdr:row>
      <xdr:rowOff>3936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C5CCF1BE-8546-47FA-A906-4B3D5F600BEB}"/>
            </a:ext>
          </a:extLst>
        </xdr:cNvPr>
        <xdr:cNvSpPr txBox="1"/>
      </xdr:nvSpPr>
      <xdr:spPr bwMode="auto">
        <a:xfrm>
          <a:off x="4029075" y="11235055"/>
          <a:ext cx="265965" cy="137921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注</a:t>
          </a:r>
          <a:r>
            <a:rPr lang="en-US" altLang="ja-JP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注</a:t>
          </a:r>
        </a:p>
      </xdr:txBody>
    </xdr:sp>
    <xdr:clientData/>
  </xdr:twoCellAnchor>
  <xdr:twoCellAnchor>
    <xdr:from>
      <xdr:col>3</xdr:col>
      <xdr:colOff>107314</xdr:colOff>
      <xdr:row>24</xdr:row>
      <xdr:rowOff>48260</xdr:rowOff>
    </xdr:from>
    <xdr:to>
      <xdr:col>3</xdr:col>
      <xdr:colOff>507809</xdr:colOff>
      <xdr:row>25</xdr:row>
      <xdr:rowOff>8335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2F36FEE5-4C65-424D-BEE7-D470FBEB1057}"/>
            </a:ext>
          </a:extLst>
        </xdr:cNvPr>
        <xdr:cNvSpPr txBox="1"/>
      </xdr:nvSpPr>
      <xdr:spPr bwMode="auto">
        <a:xfrm>
          <a:off x="1837054" y="11417300"/>
          <a:ext cx="400495" cy="23439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注</a:t>
          </a:r>
          <a:r>
            <a:rPr lang="en-US" altLang="ja-JP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97155</xdr:colOff>
      <xdr:row>23</xdr:row>
      <xdr:rowOff>140335</xdr:rowOff>
    </xdr:from>
    <xdr:to>
      <xdr:col>6</xdr:col>
      <xdr:colOff>363120</xdr:colOff>
      <xdr:row>24</xdr:row>
      <xdr:rowOff>3936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989433F1-D2DA-4DDB-A84E-0D34BF1A9156}"/>
            </a:ext>
          </a:extLst>
        </xdr:cNvPr>
        <xdr:cNvSpPr txBox="1"/>
      </xdr:nvSpPr>
      <xdr:spPr bwMode="auto">
        <a:xfrm>
          <a:off x="4029075" y="11235055"/>
          <a:ext cx="265965" cy="137921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注</a:t>
          </a:r>
          <a:r>
            <a:rPr lang="en-US" altLang="ja-JP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40004</xdr:colOff>
      <xdr:row>24</xdr:row>
      <xdr:rowOff>103505</xdr:rowOff>
    </xdr:from>
    <xdr:to>
      <xdr:col>6</xdr:col>
      <xdr:colOff>460709</xdr:colOff>
      <xdr:row>25</xdr:row>
      <xdr:rowOff>1144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17093763-A901-40F1-95AE-000791E44FF5}"/>
            </a:ext>
          </a:extLst>
        </xdr:cNvPr>
        <xdr:cNvSpPr txBox="1"/>
      </xdr:nvSpPr>
      <xdr:spPr bwMode="auto">
        <a:xfrm>
          <a:off x="3971924" y="11472545"/>
          <a:ext cx="420705" cy="171959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注</a:t>
          </a:r>
          <a:r>
            <a:rPr lang="en-US" altLang="ja-JP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20</xdr:col>
      <xdr:colOff>97155</xdr:colOff>
      <xdr:row>23</xdr:row>
      <xdr:rowOff>140335</xdr:rowOff>
    </xdr:from>
    <xdr:to>
      <xdr:col>20</xdr:col>
      <xdr:colOff>363120</xdr:colOff>
      <xdr:row>24</xdr:row>
      <xdr:rowOff>3936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8C458FEC-D715-4902-9B1C-395709908F95}"/>
            </a:ext>
          </a:extLst>
        </xdr:cNvPr>
        <xdr:cNvSpPr txBox="1"/>
      </xdr:nvSpPr>
      <xdr:spPr bwMode="auto">
        <a:xfrm>
          <a:off x="4029075" y="11235055"/>
          <a:ext cx="265965" cy="137921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注</a:t>
          </a:r>
          <a:r>
            <a:rPr lang="en-US" altLang="ja-JP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注</a:t>
          </a:r>
        </a:p>
      </xdr:txBody>
    </xdr:sp>
    <xdr:clientData/>
  </xdr:twoCellAnchor>
  <xdr:twoCellAnchor>
    <xdr:from>
      <xdr:col>17</xdr:col>
      <xdr:colOff>88264</xdr:colOff>
      <xdr:row>19</xdr:row>
      <xdr:rowOff>12700</xdr:rowOff>
    </xdr:from>
    <xdr:to>
      <xdr:col>17</xdr:col>
      <xdr:colOff>485002</xdr:colOff>
      <xdr:row>20</xdr:row>
      <xdr:rowOff>2900</xdr:rowOff>
    </xdr:to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4EDBA074-1C25-4737-BF69-841BA80E7BAE}"/>
            </a:ext>
          </a:extLst>
        </xdr:cNvPr>
        <xdr:cNvSpPr txBox="1"/>
      </xdr:nvSpPr>
      <xdr:spPr bwMode="auto">
        <a:xfrm>
          <a:off x="1818004" y="10010140"/>
          <a:ext cx="396738" cy="26452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注</a:t>
          </a:r>
          <a:r>
            <a:rPr lang="en-US" altLang="ja-JP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20</xdr:col>
      <xdr:colOff>8890</xdr:colOff>
      <xdr:row>19</xdr:row>
      <xdr:rowOff>65405</xdr:rowOff>
    </xdr:from>
    <xdr:to>
      <xdr:col>20</xdr:col>
      <xdr:colOff>421266</xdr:colOff>
      <xdr:row>20</xdr:row>
      <xdr:rowOff>4761</xdr:rowOff>
    </xdr:to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E933DBBF-3E3A-411D-8A62-2A880616D4EA}"/>
            </a:ext>
          </a:extLst>
        </xdr:cNvPr>
        <xdr:cNvSpPr txBox="1"/>
      </xdr:nvSpPr>
      <xdr:spPr bwMode="auto">
        <a:xfrm>
          <a:off x="3940810" y="10062845"/>
          <a:ext cx="412376" cy="213676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注</a:t>
          </a:r>
          <a:r>
            <a:rPr lang="en-US" altLang="ja-JP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17</xdr:col>
      <xdr:colOff>107314</xdr:colOff>
      <xdr:row>23</xdr:row>
      <xdr:rowOff>12700</xdr:rowOff>
    </xdr:from>
    <xdr:to>
      <xdr:col>17</xdr:col>
      <xdr:colOff>462600</xdr:colOff>
      <xdr:row>24</xdr:row>
      <xdr:rowOff>5687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635F9F16-A06E-4150-BCF2-F3EA2104C59D}"/>
            </a:ext>
          </a:extLst>
        </xdr:cNvPr>
        <xdr:cNvSpPr txBox="1"/>
      </xdr:nvSpPr>
      <xdr:spPr bwMode="auto">
        <a:xfrm>
          <a:off x="1837054" y="11107420"/>
          <a:ext cx="355286" cy="267307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注</a:t>
          </a:r>
          <a:r>
            <a:rPr lang="en-US" altLang="ja-JP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20</xdr:col>
      <xdr:colOff>97155</xdr:colOff>
      <xdr:row>23</xdr:row>
      <xdr:rowOff>140335</xdr:rowOff>
    </xdr:from>
    <xdr:to>
      <xdr:col>20</xdr:col>
      <xdr:colOff>363120</xdr:colOff>
      <xdr:row>24</xdr:row>
      <xdr:rowOff>3936</xdr:rowOff>
    </xdr:to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0D21110E-9D3E-473A-9B69-B3AA69AA6B29}"/>
            </a:ext>
          </a:extLst>
        </xdr:cNvPr>
        <xdr:cNvSpPr txBox="1"/>
      </xdr:nvSpPr>
      <xdr:spPr bwMode="auto">
        <a:xfrm>
          <a:off x="4029075" y="11235055"/>
          <a:ext cx="265965" cy="137921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注</a:t>
          </a:r>
          <a:r>
            <a:rPr lang="en-US" altLang="ja-JP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注</a:t>
          </a:r>
        </a:p>
      </xdr:txBody>
    </xdr:sp>
    <xdr:clientData/>
  </xdr:twoCellAnchor>
  <xdr:twoCellAnchor>
    <xdr:from>
      <xdr:col>17</xdr:col>
      <xdr:colOff>107314</xdr:colOff>
      <xdr:row>24</xdr:row>
      <xdr:rowOff>48260</xdr:rowOff>
    </xdr:from>
    <xdr:to>
      <xdr:col>17</xdr:col>
      <xdr:colOff>507809</xdr:colOff>
      <xdr:row>25</xdr:row>
      <xdr:rowOff>8335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0650B0CA-121A-45FC-AE15-5F83A2B36348}"/>
            </a:ext>
          </a:extLst>
        </xdr:cNvPr>
        <xdr:cNvSpPr txBox="1"/>
      </xdr:nvSpPr>
      <xdr:spPr bwMode="auto">
        <a:xfrm>
          <a:off x="1837054" y="11417300"/>
          <a:ext cx="400495" cy="23439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注</a:t>
          </a:r>
          <a:r>
            <a:rPr lang="en-US" altLang="ja-JP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20</xdr:col>
      <xdr:colOff>97155</xdr:colOff>
      <xdr:row>23</xdr:row>
      <xdr:rowOff>140335</xdr:rowOff>
    </xdr:from>
    <xdr:to>
      <xdr:col>20</xdr:col>
      <xdr:colOff>363120</xdr:colOff>
      <xdr:row>24</xdr:row>
      <xdr:rowOff>3936</xdr:rowOff>
    </xdr:to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D53A28DD-0776-4755-ADBA-1B4D5CCCFB24}"/>
            </a:ext>
          </a:extLst>
        </xdr:cNvPr>
        <xdr:cNvSpPr txBox="1"/>
      </xdr:nvSpPr>
      <xdr:spPr bwMode="auto">
        <a:xfrm>
          <a:off x="4029075" y="11235055"/>
          <a:ext cx="265965" cy="137921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注</a:t>
          </a:r>
          <a:r>
            <a:rPr lang="en-US" altLang="ja-JP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20</xdr:col>
      <xdr:colOff>40004</xdr:colOff>
      <xdr:row>24</xdr:row>
      <xdr:rowOff>103505</xdr:rowOff>
    </xdr:from>
    <xdr:to>
      <xdr:col>20</xdr:col>
      <xdr:colOff>460709</xdr:colOff>
      <xdr:row>25</xdr:row>
      <xdr:rowOff>1144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ABFE3CC7-49D9-4408-9A15-7CFA2EE569C2}"/>
            </a:ext>
          </a:extLst>
        </xdr:cNvPr>
        <xdr:cNvSpPr txBox="1"/>
      </xdr:nvSpPr>
      <xdr:spPr bwMode="auto">
        <a:xfrm>
          <a:off x="3971924" y="11472545"/>
          <a:ext cx="420705" cy="171959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注</a:t>
          </a:r>
          <a:r>
            <a:rPr lang="en-US" altLang="ja-JP" sz="6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/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921DE-7796-4B5F-959C-BD9ADAD20CE2}">
  <dimension ref="A2:P4"/>
  <sheetViews>
    <sheetView zoomScale="80" zoomScaleNormal="80" workbookViewId="0">
      <selection activeCell="U10" sqref="U10"/>
    </sheetView>
  </sheetViews>
  <sheetFormatPr defaultRowHeight="18"/>
  <sheetData>
    <row r="2" spans="1:16">
      <c r="A2" t="s">
        <v>342</v>
      </c>
    </row>
    <row r="4" spans="1:16" ht="26.4">
      <c r="F4" s="973" t="s">
        <v>118</v>
      </c>
      <c r="P4" s="973" t="s">
        <v>119</v>
      </c>
    </row>
  </sheetData>
  <phoneticPr fontId="3"/>
  <pageMargins left="0.7" right="0.7" top="0.75" bottom="0.75" header="0.3" footer="0.3"/>
  <pageSetup paperSize="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8D92C-E31D-44F7-8FFD-6553AF0E4FA4}">
  <sheetPr>
    <pageSetUpPr fitToPage="1"/>
  </sheetPr>
  <dimension ref="A2:AM77"/>
  <sheetViews>
    <sheetView zoomScale="70" zoomScaleNormal="70" workbookViewId="0">
      <selection activeCell="B2" sqref="B2"/>
    </sheetView>
  </sheetViews>
  <sheetFormatPr defaultRowHeight="18"/>
  <cols>
    <col min="1" max="1" width="2.09765625" customWidth="1"/>
    <col min="2" max="2" width="12.296875" customWidth="1"/>
    <col min="3" max="15" width="11" customWidth="1"/>
    <col min="16" max="16" width="2.09765625" customWidth="1"/>
    <col min="17" max="17" width="11.69921875" customWidth="1"/>
    <col min="18" max="18" width="1.5" customWidth="1"/>
    <col min="19" max="19" width="12.296875" customWidth="1"/>
    <col min="20" max="20" width="6.09765625" customWidth="1"/>
    <col min="21" max="21" width="2.09765625" customWidth="1"/>
    <col min="22" max="22" width="12.296875" customWidth="1"/>
    <col min="23" max="35" width="11" customWidth="1"/>
    <col min="36" max="36" width="2.09765625" customWidth="1"/>
    <col min="37" max="37" width="11.69921875" customWidth="1"/>
    <col min="38" max="38" width="1.5" customWidth="1"/>
    <col min="39" max="39" width="13.3984375" customWidth="1"/>
    <col min="257" max="257" width="2.09765625" customWidth="1"/>
    <col min="258" max="258" width="12.296875" customWidth="1"/>
    <col min="259" max="271" width="11" customWidth="1"/>
    <col min="272" max="272" width="2.09765625" customWidth="1"/>
    <col min="273" max="273" width="11.69921875" customWidth="1"/>
    <col min="274" max="274" width="1.5" customWidth="1"/>
    <col min="275" max="275" width="15.09765625" customWidth="1"/>
    <col min="276" max="276" width="6.09765625" customWidth="1"/>
    <col min="277" max="277" width="10.09765625" customWidth="1"/>
    <col min="278" max="278" width="10.3984375" customWidth="1"/>
    <col min="279" max="282" width="6.09765625" customWidth="1"/>
    <col min="283" max="283" width="10.09765625" customWidth="1"/>
    <col min="513" max="513" width="2.09765625" customWidth="1"/>
    <col min="514" max="514" width="12.296875" customWidth="1"/>
    <col min="515" max="527" width="11" customWidth="1"/>
    <col min="528" max="528" width="2.09765625" customWidth="1"/>
    <col min="529" max="529" width="11.69921875" customWidth="1"/>
    <col min="530" max="530" width="1.5" customWidth="1"/>
    <col min="531" max="531" width="15.09765625" customWidth="1"/>
    <col min="532" max="532" width="6.09765625" customWidth="1"/>
    <col min="533" max="533" width="10.09765625" customWidth="1"/>
    <col min="534" max="534" width="10.3984375" customWidth="1"/>
    <col min="535" max="538" width="6.09765625" customWidth="1"/>
    <col min="539" max="539" width="10.09765625" customWidth="1"/>
    <col min="769" max="769" width="2.09765625" customWidth="1"/>
    <col min="770" max="770" width="12.296875" customWidth="1"/>
    <col min="771" max="783" width="11" customWidth="1"/>
    <col min="784" max="784" width="2.09765625" customWidth="1"/>
    <col min="785" max="785" width="11.69921875" customWidth="1"/>
    <col min="786" max="786" width="1.5" customWidth="1"/>
    <col min="787" max="787" width="15.09765625" customWidth="1"/>
    <col min="788" max="788" width="6.09765625" customWidth="1"/>
    <col min="789" max="789" width="10.09765625" customWidth="1"/>
    <col min="790" max="790" width="10.3984375" customWidth="1"/>
    <col min="791" max="794" width="6.09765625" customWidth="1"/>
    <col min="795" max="795" width="10.09765625" customWidth="1"/>
    <col min="1025" max="1025" width="2.09765625" customWidth="1"/>
    <col min="1026" max="1026" width="12.296875" customWidth="1"/>
    <col min="1027" max="1039" width="11" customWidth="1"/>
    <col min="1040" max="1040" width="2.09765625" customWidth="1"/>
    <col min="1041" max="1041" width="11.69921875" customWidth="1"/>
    <col min="1042" max="1042" width="1.5" customWidth="1"/>
    <col min="1043" max="1043" width="15.09765625" customWidth="1"/>
    <col min="1044" max="1044" width="6.09765625" customWidth="1"/>
    <col min="1045" max="1045" width="10.09765625" customWidth="1"/>
    <col min="1046" max="1046" width="10.3984375" customWidth="1"/>
    <col min="1047" max="1050" width="6.09765625" customWidth="1"/>
    <col min="1051" max="1051" width="10.09765625" customWidth="1"/>
    <col min="1281" max="1281" width="2.09765625" customWidth="1"/>
    <col min="1282" max="1282" width="12.296875" customWidth="1"/>
    <col min="1283" max="1295" width="11" customWidth="1"/>
    <col min="1296" max="1296" width="2.09765625" customWidth="1"/>
    <col min="1297" max="1297" width="11.69921875" customWidth="1"/>
    <col min="1298" max="1298" width="1.5" customWidth="1"/>
    <col min="1299" max="1299" width="15.09765625" customWidth="1"/>
    <col min="1300" max="1300" width="6.09765625" customWidth="1"/>
    <col min="1301" max="1301" width="10.09765625" customWidth="1"/>
    <col min="1302" max="1302" width="10.3984375" customWidth="1"/>
    <col min="1303" max="1306" width="6.09765625" customWidth="1"/>
    <col min="1307" max="1307" width="10.09765625" customWidth="1"/>
    <col min="1537" max="1537" width="2.09765625" customWidth="1"/>
    <col min="1538" max="1538" width="12.296875" customWidth="1"/>
    <col min="1539" max="1551" width="11" customWidth="1"/>
    <col min="1552" max="1552" width="2.09765625" customWidth="1"/>
    <col min="1553" max="1553" width="11.69921875" customWidth="1"/>
    <col min="1554" max="1554" width="1.5" customWidth="1"/>
    <col min="1555" max="1555" width="15.09765625" customWidth="1"/>
    <col min="1556" max="1556" width="6.09765625" customWidth="1"/>
    <col min="1557" max="1557" width="10.09765625" customWidth="1"/>
    <col min="1558" max="1558" width="10.3984375" customWidth="1"/>
    <col min="1559" max="1562" width="6.09765625" customWidth="1"/>
    <col min="1563" max="1563" width="10.09765625" customWidth="1"/>
    <col min="1793" max="1793" width="2.09765625" customWidth="1"/>
    <col min="1794" max="1794" width="12.296875" customWidth="1"/>
    <col min="1795" max="1807" width="11" customWidth="1"/>
    <col min="1808" max="1808" width="2.09765625" customWidth="1"/>
    <col min="1809" max="1809" width="11.69921875" customWidth="1"/>
    <col min="1810" max="1810" width="1.5" customWidth="1"/>
    <col min="1811" max="1811" width="15.09765625" customWidth="1"/>
    <col min="1812" max="1812" width="6.09765625" customWidth="1"/>
    <col min="1813" max="1813" width="10.09765625" customWidth="1"/>
    <col min="1814" max="1814" width="10.3984375" customWidth="1"/>
    <col min="1815" max="1818" width="6.09765625" customWidth="1"/>
    <col min="1819" max="1819" width="10.09765625" customWidth="1"/>
    <col min="2049" max="2049" width="2.09765625" customWidth="1"/>
    <col min="2050" max="2050" width="12.296875" customWidth="1"/>
    <col min="2051" max="2063" width="11" customWidth="1"/>
    <col min="2064" max="2064" width="2.09765625" customWidth="1"/>
    <col min="2065" max="2065" width="11.69921875" customWidth="1"/>
    <col min="2066" max="2066" width="1.5" customWidth="1"/>
    <col min="2067" max="2067" width="15.09765625" customWidth="1"/>
    <col min="2068" max="2068" width="6.09765625" customWidth="1"/>
    <col min="2069" max="2069" width="10.09765625" customWidth="1"/>
    <col min="2070" max="2070" width="10.3984375" customWidth="1"/>
    <col min="2071" max="2074" width="6.09765625" customWidth="1"/>
    <col min="2075" max="2075" width="10.09765625" customWidth="1"/>
    <col min="2305" max="2305" width="2.09765625" customWidth="1"/>
    <col min="2306" max="2306" width="12.296875" customWidth="1"/>
    <col min="2307" max="2319" width="11" customWidth="1"/>
    <col min="2320" max="2320" width="2.09765625" customWidth="1"/>
    <col min="2321" max="2321" width="11.69921875" customWidth="1"/>
    <col min="2322" max="2322" width="1.5" customWidth="1"/>
    <col min="2323" max="2323" width="15.09765625" customWidth="1"/>
    <col min="2324" max="2324" width="6.09765625" customWidth="1"/>
    <col min="2325" max="2325" width="10.09765625" customWidth="1"/>
    <col min="2326" max="2326" width="10.3984375" customWidth="1"/>
    <col min="2327" max="2330" width="6.09765625" customWidth="1"/>
    <col min="2331" max="2331" width="10.09765625" customWidth="1"/>
    <col min="2561" max="2561" width="2.09765625" customWidth="1"/>
    <col min="2562" max="2562" width="12.296875" customWidth="1"/>
    <col min="2563" max="2575" width="11" customWidth="1"/>
    <col min="2576" max="2576" width="2.09765625" customWidth="1"/>
    <col min="2577" max="2577" width="11.69921875" customWidth="1"/>
    <col min="2578" max="2578" width="1.5" customWidth="1"/>
    <col min="2579" max="2579" width="15.09765625" customWidth="1"/>
    <col min="2580" max="2580" width="6.09765625" customWidth="1"/>
    <col min="2581" max="2581" width="10.09765625" customWidth="1"/>
    <col min="2582" max="2582" width="10.3984375" customWidth="1"/>
    <col min="2583" max="2586" width="6.09765625" customWidth="1"/>
    <col min="2587" max="2587" width="10.09765625" customWidth="1"/>
    <col min="2817" max="2817" width="2.09765625" customWidth="1"/>
    <col min="2818" max="2818" width="12.296875" customWidth="1"/>
    <col min="2819" max="2831" width="11" customWidth="1"/>
    <col min="2832" max="2832" width="2.09765625" customWidth="1"/>
    <col min="2833" max="2833" width="11.69921875" customWidth="1"/>
    <col min="2834" max="2834" width="1.5" customWidth="1"/>
    <col min="2835" max="2835" width="15.09765625" customWidth="1"/>
    <col min="2836" max="2836" width="6.09765625" customWidth="1"/>
    <col min="2837" max="2837" width="10.09765625" customWidth="1"/>
    <col min="2838" max="2838" width="10.3984375" customWidth="1"/>
    <col min="2839" max="2842" width="6.09765625" customWidth="1"/>
    <col min="2843" max="2843" width="10.09765625" customWidth="1"/>
    <col min="3073" max="3073" width="2.09765625" customWidth="1"/>
    <col min="3074" max="3074" width="12.296875" customWidth="1"/>
    <col min="3075" max="3087" width="11" customWidth="1"/>
    <col min="3088" max="3088" width="2.09765625" customWidth="1"/>
    <col min="3089" max="3089" width="11.69921875" customWidth="1"/>
    <col min="3090" max="3090" width="1.5" customWidth="1"/>
    <col min="3091" max="3091" width="15.09765625" customWidth="1"/>
    <col min="3092" max="3092" width="6.09765625" customWidth="1"/>
    <col min="3093" max="3093" width="10.09765625" customWidth="1"/>
    <col min="3094" max="3094" width="10.3984375" customWidth="1"/>
    <col min="3095" max="3098" width="6.09765625" customWidth="1"/>
    <col min="3099" max="3099" width="10.09765625" customWidth="1"/>
    <col min="3329" max="3329" width="2.09765625" customWidth="1"/>
    <col min="3330" max="3330" width="12.296875" customWidth="1"/>
    <col min="3331" max="3343" width="11" customWidth="1"/>
    <col min="3344" max="3344" width="2.09765625" customWidth="1"/>
    <col min="3345" max="3345" width="11.69921875" customWidth="1"/>
    <col min="3346" max="3346" width="1.5" customWidth="1"/>
    <col min="3347" max="3347" width="15.09765625" customWidth="1"/>
    <col min="3348" max="3348" width="6.09765625" customWidth="1"/>
    <col min="3349" max="3349" width="10.09765625" customWidth="1"/>
    <col min="3350" max="3350" width="10.3984375" customWidth="1"/>
    <col min="3351" max="3354" width="6.09765625" customWidth="1"/>
    <col min="3355" max="3355" width="10.09765625" customWidth="1"/>
    <col min="3585" max="3585" width="2.09765625" customWidth="1"/>
    <col min="3586" max="3586" width="12.296875" customWidth="1"/>
    <col min="3587" max="3599" width="11" customWidth="1"/>
    <col min="3600" max="3600" width="2.09765625" customWidth="1"/>
    <col min="3601" max="3601" width="11.69921875" customWidth="1"/>
    <col min="3602" max="3602" width="1.5" customWidth="1"/>
    <col min="3603" max="3603" width="15.09765625" customWidth="1"/>
    <col min="3604" max="3604" width="6.09765625" customWidth="1"/>
    <col min="3605" max="3605" width="10.09765625" customWidth="1"/>
    <col min="3606" max="3606" width="10.3984375" customWidth="1"/>
    <col min="3607" max="3610" width="6.09765625" customWidth="1"/>
    <col min="3611" max="3611" width="10.09765625" customWidth="1"/>
    <col min="3841" max="3841" width="2.09765625" customWidth="1"/>
    <col min="3842" max="3842" width="12.296875" customWidth="1"/>
    <col min="3843" max="3855" width="11" customWidth="1"/>
    <col min="3856" max="3856" width="2.09765625" customWidth="1"/>
    <col min="3857" max="3857" width="11.69921875" customWidth="1"/>
    <col min="3858" max="3858" width="1.5" customWidth="1"/>
    <col min="3859" max="3859" width="15.09765625" customWidth="1"/>
    <col min="3860" max="3860" width="6.09765625" customWidth="1"/>
    <col min="3861" max="3861" width="10.09765625" customWidth="1"/>
    <col min="3862" max="3862" width="10.3984375" customWidth="1"/>
    <col min="3863" max="3866" width="6.09765625" customWidth="1"/>
    <col min="3867" max="3867" width="10.09765625" customWidth="1"/>
    <col min="4097" max="4097" width="2.09765625" customWidth="1"/>
    <col min="4098" max="4098" width="12.296875" customWidth="1"/>
    <col min="4099" max="4111" width="11" customWidth="1"/>
    <col min="4112" max="4112" width="2.09765625" customWidth="1"/>
    <col min="4113" max="4113" width="11.69921875" customWidth="1"/>
    <col min="4114" max="4114" width="1.5" customWidth="1"/>
    <col min="4115" max="4115" width="15.09765625" customWidth="1"/>
    <col min="4116" max="4116" width="6.09765625" customWidth="1"/>
    <col min="4117" max="4117" width="10.09765625" customWidth="1"/>
    <col min="4118" max="4118" width="10.3984375" customWidth="1"/>
    <col min="4119" max="4122" width="6.09765625" customWidth="1"/>
    <col min="4123" max="4123" width="10.09765625" customWidth="1"/>
    <col min="4353" max="4353" width="2.09765625" customWidth="1"/>
    <col min="4354" max="4354" width="12.296875" customWidth="1"/>
    <col min="4355" max="4367" width="11" customWidth="1"/>
    <col min="4368" max="4368" width="2.09765625" customWidth="1"/>
    <col min="4369" max="4369" width="11.69921875" customWidth="1"/>
    <col min="4370" max="4370" width="1.5" customWidth="1"/>
    <col min="4371" max="4371" width="15.09765625" customWidth="1"/>
    <col min="4372" max="4372" width="6.09765625" customWidth="1"/>
    <col min="4373" max="4373" width="10.09765625" customWidth="1"/>
    <col min="4374" max="4374" width="10.3984375" customWidth="1"/>
    <col min="4375" max="4378" width="6.09765625" customWidth="1"/>
    <col min="4379" max="4379" width="10.09765625" customWidth="1"/>
    <col min="4609" max="4609" width="2.09765625" customWidth="1"/>
    <col min="4610" max="4610" width="12.296875" customWidth="1"/>
    <col min="4611" max="4623" width="11" customWidth="1"/>
    <col min="4624" max="4624" width="2.09765625" customWidth="1"/>
    <col min="4625" max="4625" width="11.69921875" customWidth="1"/>
    <col min="4626" max="4626" width="1.5" customWidth="1"/>
    <col min="4627" max="4627" width="15.09765625" customWidth="1"/>
    <col min="4628" max="4628" width="6.09765625" customWidth="1"/>
    <col min="4629" max="4629" width="10.09765625" customWidth="1"/>
    <col min="4630" max="4630" width="10.3984375" customWidth="1"/>
    <col min="4631" max="4634" width="6.09765625" customWidth="1"/>
    <col min="4635" max="4635" width="10.09765625" customWidth="1"/>
    <col min="4865" max="4865" width="2.09765625" customWidth="1"/>
    <col min="4866" max="4866" width="12.296875" customWidth="1"/>
    <col min="4867" max="4879" width="11" customWidth="1"/>
    <col min="4880" max="4880" width="2.09765625" customWidth="1"/>
    <col min="4881" max="4881" width="11.69921875" customWidth="1"/>
    <col min="4882" max="4882" width="1.5" customWidth="1"/>
    <col min="4883" max="4883" width="15.09765625" customWidth="1"/>
    <col min="4884" max="4884" width="6.09765625" customWidth="1"/>
    <col min="4885" max="4885" width="10.09765625" customWidth="1"/>
    <col min="4886" max="4886" width="10.3984375" customWidth="1"/>
    <col min="4887" max="4890" width="6.09765625" customWidth="1"/>
    <col min="4891" max="4891" width="10.09765625" customWidth="1"/>
    <col min="5121" max="5121" width="2.09765625" customWidth="1"/>
    <col min="5122" max="5122" width="12.296875" customWidth="1"/>
    <col min="5123" max="5135" width="11" customWidth="1"/>
    <col min="5136" max="5136" width="2.09765625" customWidth="1"/>
    <col min="5137" max="5137" width="11.69921875" customWidth="1"/>
    <col min="5138" max="5138" width="1.5" customWidth="1"/>
    <col min="5139" max="5139" width="15.09765625" customWidth="1"/>
    <col min="5140" max="5140" width="6.09765625" customWidth="1"/>
    <col min="5141" max="5141" width="10.09765625" customWidth="1"/>
    <col min="5142" max="5142" width="10.3984375" customWidth="1"/>
    <col min="5143" max="5146" width="6.09765625" customWidth="1"/>
    <col min="5147" max="5147" width="10.09765625" customWidth="1"/>
    <col min="5377" max="5377" width="2.09765625" customWidth="1"/>
    <col min="5378" max="5378" width="12.296875" customWidth="1"/>
    <col min="5379" max="5391" width="11" customWidth="1"/>
    <col min="5392" max="5392" width="2.09765625" customWidth="1"/>
    <col min="5393" max="5393" width="11.69921875" customWidth="1"/>
    <col min="5394" max="5394" width="1.5" customWidth="1"/>
    <col min="5395" max="5395" width="15.09765625" customWidth="1"/>
    <col min="5396" max="5396" width="6.09765625" customWidth="1"/>
    <col min="5397" max="5397" width="10.09765625" customWidth="1"/>
    <col min="5398" max="5398" width="10.3984375" customWidth="1"/>
    <col min="5399" max="5402" width="6.09765625" customWidth="1"/>
    <col min="5403" max="5403" width="10.09765625" customWidth="1"/>
    <col min="5633" max="5633" width="2.09765625" customWidth="1"/>
    <col min="5634" max="5634" width="12.296875" customWidth="1"/>
    <col min="5635" max="5647" width="11" customWidth="1"/>
    <col min="5648" max="5648" width="2.09765625" customWidth="1"/>
    <col min="5649" max="5649" width="11.69921875" customWidth="1"/>
    <col min="5650" max="5650" width="1.5" customWidth="1"/>
    <col min="5651" max="5651" width="15.09765625" customWidth="1"/>
    <col min="5652" max="5652" width="6.09765625" customWidth="1"/>
    <col min="5653" max="5653" width="10.09765625" customWidth="1"/>
    <col min="5654" max="5654" width="10.3984375" customWidth="1"/>
    <col min="5655" max="5658" width="6.09765625" customWidth="1"/>
    <col min="5659" max="5659" width="10.09765625" customWidth="1"/>
    <col min="5889" max="5889" width="2.09765625" customWidth="1"/>
    <col min="5890" max="5890" width="12.296875" customWidth="1"/>
    <col min="5891" max="5903" width="11" customWidth="1"/>
    <col min="5904" max="5904" width="2.09765625" customWidth="1"/>
    <col min="5905" max="5905" width="11.69921875" customWidth="1"/>
    <col min="5906" max="5906" width="1.5" customWidth="1"/>
    <col min="5907" max="5907" width="15.09765625" customWidth="1"/>
    <col min="5908" max="5908" width="6.09765625" customWidth="1"/>
    <col min="5909" max="5909" width="10.09765625" customWidth="1"/>
    <col min="5910" max="5910" width="10.3984375" customWidth="1"/>
    <col min="5911" max="5914" width="6.09765625" customWidth="1"/>
    <col min="5915" max="5915" width="10.09765625" customWidth="1"/>
    <col min="6145" max="6145" width="2.09765625" customWidth="1"/>
    <col min="6146" max="6146" width="12.296875" customWidth="1"/>
    <col min="6147" max="6159" width="11" customWidth="1"/>
    <col min="6160" max="6160" width="2.09765625" customWidth="1"/>
    <col min="6161" max="6161" width="11.69921875" customWidth="1"/>
    <col min="6162" max="6162" width="1.5" customWidth="1"/>
    <col min="6163" max="6163" width="15.09765625" customWidth="1"/>
    <col min="6164" max="6164" width="6.09765625" customWidth="1"/>
    <col min="6165" max="6165" width="10.09765625" customWidth="1"/>
    <col min="6166" max="6166" width="10.3984375" customWidth="1"/>
    <col min="6167" max="6170" width="6.09765625" customWidth="1"/>
    <col min="6171" max="6171" width="10.09765625" customWidth="1"/>
    <col min="6401" max="6401" width="2.09765625" customWidth="1"/>
    <col min="6402" max="6402" width="12.296875" customWidth="1"/>
    <col min="6403" max="6415" width="11" customWidth="1"/>
    <col min="6416" max="6416" width="2.09765625" customWidth="1"/>
    <col min="6417" max="6417" width="11.69921875" customWidth="1"/>
    <col min="6418" max="6418" width="1.5" customWidth="1"/>
    <col min="6419" max="6419" width="15.09765625" customWidth="1"/>
    <col min="6420" max="6420" width="6.09765625" customWidth="1"/>
    <col min="6421" max="6421" width="10.09765625" customWidth="1"/>
    <col min="6422" max="6422" width="10.3984375" customWidth="1"/>
    <col min="6423" max="6426" width="6.09765625" customWidth="1"/>
    <col min="6427" max="6427" width="10.09765625" customWidth="1"/>
    <col min="6657" max="6657" width="2.09765625" customWidth="1"/>
    <col min="6658" max="6658" width="12.296875" customWidth="1"/>
    <col min="6659" max="6671" width="11" customWidth="1"/>
    <col min="6672" max="6672" width="2.09765625" customWidth="1"/>
    <col min="6673" max="6673" width="11.69921875" customWidth="1"/>
    <col min="6674" max="6674" width="1.5" customWidth="1"/>
    <col min="6675" max="6675" width="15.09765625" customWidth="1"/>
    <col min="6676" max="6676" width="6.09765625" customWidth="1"/>
    <col min="6677" max="6677" width="10.09765625" customWidth="1"/>
    <col min="6678" max="6678" width="10.3984375" customWidth="1"/>
    <col min="6679" max="6682" width="6.09765625" customWidth="1"/>
    <col min="6683" max="6683" width="10.09765625" customWidth="1"/>
    <col min="6913" max="6913" width="2.09765625" customWidth="1"/>
    <col min="6914" max="6914" width="12.296875" customWidth="1"/>
    <col min="6915" max="6927" width="11" customWidth="1"/>
    <col min="6928" max="6928" width="2.09765625" customWidth="1"/>
    <col min="6929" max="6929" width="11.69921875" customWidth="1"/>
    <col min="6930" max="6930" width="1.5" customWidth="1"/>
    <col min="6931" max="6931" width="15.09765625" customWidth="1"/>
    <col min="6932" max="6932" width="6.09765625" customWidth="1"/>
    <col min="6933" max="6933" width="10.09765625" customWidth="1"/>
    <col min="6934" max="6934" width="10.3984375" customWidth="1"/>
    <col min="6935" max="6938" width="6.09765625" customWidth="1"/>
    <col min="6939" max="6939" width="10.09765625" customWidth="1"/>
    <col min="7169" max="7169" width="2.09765625" customWidth="1"/>
    <col min="7170" max="7170" width="12.296875" customWidth="1"/>
    <col min="7171" max="7183" width="11" customWidth="1"/>
    <col min="7184" max="7184" width="2.09765625" customWidth="1"/>
    <col min="7185" max="7185" width="11.69921875" customWidth="1"/>
    <col min="7186" max="7186" width="1.5" customWidth="1"/>
    <col min="7187" max="7187" width="15.09765625" customWidth="1"/>
    <col min="7188" max="7188" width="6.09765625" customWidth="1"/>
    <col min="7189" max="7189" width="10.09765625" customWidth="1"/>
    <col min="7190" max="7190" width="10.3984375" customWidth="1"/>
    <col min="7191" max="7194" width="6.09765625" customWidth="1"/>
    <col min="7195" max="7195" width="10.09765625" customWidth="1"/>
    <col min="7425" max="7425" width="2.09765625" customWidth="1"/>
    <col min="7426" max="7426" width="12.296875" customWidth="1"/>
    <col min="7427" max="7439" width="11" customWidth="1"/>
    <col min="7440" max="7440" width="2.09765625" customWidth="1"/>
    <col min="7441" max="7441" width="11.69921875" customWidth="1"/>
    <col min="7442" max="7442" width="1.5" customWidth="1"/>
    <col min="7443" max="7443" width="15.09765625" customWidth="1"/>
    <col min="7444" max="7444" width="6.09765625" customWidth="1"/>
    <col min="7445" max="7445" width="10.09765625" customWidth="1"/>
    <col min="7446" max="7446" width="10.3984375" customWidth="1"/>
    <col min="7447" max="7450" width="6.09765625" customWidth="1"/>
    <col min="7451" max="7451" width="10.09765625" customWidth="1"/>
    <col min="7681" max="7681" width="2.09765625" customWidth="1"/>
    <col min="7682" max="7682" width="12.296875" customWidth="1"/>
    <col min="7683" max="7695" width="11" customWidth="1"/>
    <col min="7696" max="7696" width="2.09765625" customWidth="1"/>
    <col min="7697" max="7697" width="11.69921875" customWidth="1"/>
    <col min="7698" max="7698" width="1.5" customWidth="1"/>
    <col min="7699" max="7699" width="15.09765625" customWidth="1"/>
    <col min="7700" max="7700" width="6.09765625" customWidth="1"/>
    <col min="7701" max="7701" width="10.09765625" customWidth="1"/>
    <col min="7702" max="7702" width="10.3984375" customWidth="1"/>
    <col min="7703" max="7706" width="6.09765625" customWidth="1"/>
    <col min="7707" max="7707" width="10.09765625" customWidth="1"/>
    <col min="7937" max="7937" width="2.09765625" customWidth="1"/>
    <col min="7938" max="7938" width="12.296875" customWidth="1"/>
    <col min="7939" max="7951" width="11" customWidth="1"/>
    <col min="7952" max="7952" width="2.09765625" customWidth="1"/>
    <col min="7953" max="7953" width="11.69921875" customWidth="1"/>
    <col min="7954" max="7954" width="1.5" customWidth="1"/>
    <col min="7955" max="7955" width="15.09765625" customWidth="1"/>
    <col min="7956" max="7956" width="6.09765625" customWidth="1"/>
    <col min="7957" max="7957" width="10.09765625" customWidth="1"/>
    <col min="7958" max="7958" width="10.3984375" customWidth="1"/>
    <col min="7959" max="7962" width="6.09765625" customWidth="1"/>
    <col min="7963" max="7963" width="10.09765625" customWidth="1"/>
    <col min="8193" max="8193" width="2.09765625" customWidth="1"/>
    <col min="8194" max="8194" width="12.296875" customWidth="1"/>
    <col min="8195" max="8207" width="11" customWidth="1"/>
    <col min="8208" max="8208" width="2.09765625" customWidth="1"/>
    <col min="8209" max="8209" width="11.69921875" customWidth="1"/>
    <col min="8210" max="8210" width="1.5" customWidth="1"/>
    <col min="8211" max="8211" width="15.09765625" customWidth="1"/>
    <col min="8212" max="8212" width="6.09765625" customWidth="1"/>
    <col min="8213" max="8213" width="10.09765625" customWidth="1"/>
    <col min="8214" max="8214" width="10.3984375" customWidth="1"/>
    <col min="8215" max="8218" width="6.09765625" customWidth="1"/>
    <col min="8219" max="8219" width="10.09765625" customWidth="1"/>
    <col min="8449" max="8449" width="2.09765625" customWidth="1"/>
    <col min="8450" max="8450" width="12.296875" customWidth="1"/>
    <col min="8451" max="8463" width="11" customWidth="1"/>
    <col min="8464" max="8464" width="2.09765625" customWidth="1"/>
    <col min="8465" max="8465" width="11.69921875" customWidth="1"/>
    <col min="8466" max="8466" width="1.5" customWidth="1"/>
    <col min="8467" max="8467" width="15.09765625" customWidth="1"/>
    <col min="8468" max="8468" width="6.09765625" customWidth="1"/>
    <col min="8469" max="8469" width="10.09765625" customWidth="1"/>
    <col min="8470" max="8470" width="10.3984375" customWidth="1"/>
    <col min="8471" max="8474" width="6.09765625" customWidth="1"/>
    <col min="8475" max="8475" width="10.09765625" customWidth="1"/>
    <col min="8705" max="8705" width="2.09765625" customWidth="1"/>
    <col min="8706" max="8706" width="12.296875" customWidth="1"/>
    <col min="8707" max="8719" width="11" customWidth="1"/>
    <col min="8720" max="8720" width="2.09765625" customWidth="1"/>
    <col min="8721" max="8721" width="11.69921875" customWidth="1"/>
    <col min="8722" max="8722" width="1.5" customWidth="1"/>
    <col min="8723" max="8723" width="15.09765625" customWidth="1"/>
    <col min="8724" max="8724" width="6.09765625" customWidth="1"/>
    <col min="8725" max="8725" width="10.09765625" customWidth="1"/>
    <col min="8726" max="8726" width="10.3984375" customWidth="1"/>
    <col min="8727" max="8730" width="6.09765625" customWidth="1"/>
    <col min="8731" max="8731" width="10.09765625" customWidth="1"/>
    <col min="8961" max="8961" width="2.09765625" customWidth="1"/>
    <col min="8962" max="8962" width="12.296875" customWidth="1"/>
    <col min="8963" max="8975" width="11" customWidth="1"/>
    <col min="8976" max="8976" width="2.09765625" customWidth="1"/>
    <col min="8977" max="8977" width="11.69921875" customWidth="1"/>
    <col min="8978" max="8978" width="1.5" customWidth="1"/>
    <col min="8979" max="8979" width="15.09765625" customWidth="1"/>
    <col min="8980" max="8980" width="6.09765625" customWidth="1"/>
    <col min="8981" max="8981" width="10.09765625" customWidth="1"/>
    <col min="8982" max="8982" width="10.3984375" customWidth="1"/>
    <col min="8983" max="8986" width="6.09765625" customWidth="1"/>
    <col min="8987" max="8987" width="10.09765625" customWidth="1"/>
    <col min="9217" max="9217" width="2.09765625" customWidth="1"/>
    <col min="9218" max="9218" width="12.296875" customWidth="1"/>
    <col min="9219" max="9231" width="11" customWidth="1"/>
    <col min="9232" max="9232" width="2.09765625" customWidth="1"/>
    <col min="9233" max="9233" width="11.69921875" customWidth="1"/>
    <col min="9234" max="9234" width="1.5" customWidth="1"/>
    <col min="9235" max="9235" width="15.09765625" customWidth="1"/>
    <col min="9236" max="9236" width="6.09765625" customWidth="1"/>
    <col min="9237" max="9237" width="10.09765625" customWidth="1"/>
    <col min="9238" max="9238" width="10.3984375" customWidth="1"/>
    <col min="9239" max="9242" width="6.09765625" customWidth="1"/>
    <col min="9243" max="9243" width="10.09765625" customWidth="1"/>
    <col min="9473" max="9473" width="2.09765625" customWidth="1"/>
    <col min="9474" max="9474" width="12.296875" customWidth="1"/>
    <col min="9475" max="9487" width="11" customWidth="1"/>
    <col min="9488" max="9488" width="2.09765625" customWidth="1"/>
    <col min="9489" max="9489" width="11.69921875" customWidth="1"/>
    <col min="9490" max="9490" width="1.5" customWidth="1"/>
    <col min="9491" max="9491" width="15.09765625" customWidth="1"/>
    <col min="9492" max="9492" width="6.09765625" customWidth="1"/>
    <col min="9493" max="9493" width="10.09765625" customWidth="1"/>
    <col min="9494" max="9494" width="10.3984375" customWidth="1"/>
    <col min="9495" max="9498" width="6.09765625" customWidth="1"/>
    <col min="9499" max="9499" width="10.09765625" customWidth="1"/>
    <col min="9729" max="9729" width="2.09765625" customWidth="1"/>
    <col min="9730" max="9730" width="12.296875" customWidth="1"/>
    <col min="9731" max="9743" width="11" customWidth="1"/>
    <col min="9744" max="9744" width="2.09765625" customWidth="1"/>
    <col min="9745" max="9745" width="11.69921875" customWidth="1"/>
    <col min="9746" max="9746" width="1.5" customWidth="1"/>
    <col min="9747" max="9747" width="15.09765625" customWidth="1"/>
    <col min="9748" max="9748" width="6.09765625" customWidth="1"/>
    <col min="9749" max="9749" width="10.09765625" customWidth="1"/>
    <col min="9750" max="9750" width="10.3984375" customWidth="1"/>
    <col min="9751" max="9754" width="6.09765625" customWidth="1"/>
    <col min="9755" max="9755" width="10.09765625" customWidth="1"/>
    <col min="9985" max="9985" width="2.09765625" customWidth="1"/>
    <col min="9986" max="9986" width="12.296875" customWidth="1"/>
    <col min="9987" max="9999" width="11" customWidth="1"/>
    <col min="10000" max="10000" width="2.09765625" customWidth="1"/>
    <col min="10001" max="10001" width="11.69921875" customWidth="1"/>
    <col min="10002" max="10002" width="1.5" customWidth="1"/>
    <col min="10003" max="10003" width="15.09765625" customWidth="1"/>
    <col min="10004" max="10004" width="6.09765625" customWidth="1"/>
    <col min="10005" max="10005" width="10.09765625" customWidth="1"/>
    <col min="10006" max="10006" width="10.3984375" customWidth="1"/>
    <col min="10007" max="10010" width="6.09765625" customWidth="1"/>
    <col min="10011" max="10011" width="10.09765625" customWidth="1"/>
    <col min="10241" max="10241" width="2.09765625" customWidth="1"/>
    <col min="10242" max="10242" width="12.296875" customWidth="1"/>
    <col min="10243" max="10255" width="11" customWidth="1"/>
    <col min="10256" max="10256" width="2.09765625" customWidth="1"/>
    <col min="10257" max="10257" width="11.69921875" customWidth="1"/>
    <col min="10258" max="10258" width="1.5" customWidth="1"/>
    <col min="10259" max="10259" width="15.09765625" customWidth="1"/>
    <col min="10260" max="10260" width="6.09765625" customWidth="1"/>
    <col min="10261" max="10261" width="10.09765625" customWidth="1"/>
    <col min="10262" max="10262" width="10.3984375" customWidth="1"/>
    <col min="10263" max="10266" width="6.09765625" customWidth="1"/>
    <col min="10267" max="10267" width="10.09765625" customWidth="1"/>
    <col min="10497" max="10497" width="2.09765625" customWidth="1"/>
    <col min="10498" max="10498" width="12.296875" customWidth="1"/>
    <col min="10499" max="10511" width="11" customWidth="1"/>
    <col min="10512" max="10512" width="2.09765625" customWidth="1"/>
    <col min="10513" max="10513" width="11.69921875" customWidth="1"/>
    <col min="10514" max="10514" width="1.5" customWidth="1"/>
    <col min="10515" max="10515" width="15.09765625" customWidth="1"/>
    <col min="10516" max="10516" width="6.09765625" customWidth="1"/>
    <col min="10517" max="10517" width="10.09765625" customWidth="1"/>
    <col min="10518" max="10518" width="10.3984375" customWidth="1"/>
    <col min="10519" max="10522" width="6.09765625" customWidth="1"/>
    <col min="10523" max="10523" width="10.09765625" customWidth="1"/>
    <col min="10753" max="10753" width="2.09765625" customWidth="1"/>
    <col min="10754" max="10754" width="12.296875" customWidth="1"/>
    <col min="10755" max="10767" width="11" customWidth="1"/>
    <col min="10768" max="10768" width="2.09765625" customWidth="1"/>
    <col min="10769" max="10769" width="11.69921875" customWidth="1"/>
    <col min="10770" max="10770" width="1.5" customWidth="1"/>
    <col min="10771" max="10771" width="15.09765625" customWidth="1"/>
    <col min="10772" max="10772" width="6.09765625" customWidth="1"/>
    <col min="10773" max="10773" width="10.09765625" customWidth="1"/>
    <col min="10774" max="10774" width="10.3984375" customWidth="1"/>
    <col min="10775" max="10778" width="6.09765625" customWidth="1"/>
    <col min="10779" max="10779" width="10.09765625" customWidth="1"/>
    <col min="11009" max="11009" width="2.09765625" customWidth="1"/>
    <col min="11010" max="11010" width="12.296875" customWidth="1"/>
    <col min="11011" max="11023" width="11" customWidth="1"/>
    <col min="11024" max="11024" width="2.09765625" customWidth="1"/>
    <col min="11025" max="11025" width="11.69921875" customWidth="1"/>
    <col min="11026" max="11026" width="1.5" customWidth="1"/>
    <col min="11027" max="11027" width="15.09765625" customWidth="1"/>
    <col min="11028" max="11028" width="6.09765625" customWidth="1"/>
    <col min="11029" max="11029" width="10.09765625" customWidth="1"/>
    <col min="11030" max="11030" width="10.3984375" customWidth="1"/>
    <col min="11031" max="11034" width="6.09765625" customWidth="1"/>
    <col min="11035" max="11035" width="10.09765625" customWidth="1"/>
    <col min="11265" max="11265" width="2.09765625" customWidth="1"/>
    <col min="11266" max="11266" width="12.296875" customWidth="1"/>
    <col min="11267" max="11279" width="11" customWidth="1"/>
    <col min="11280" max="11280" width="2.09765625" customWidth="1"/>
    <col min="11281" max="11281" width="11.69921875" customWidth="1"/>
    <col min="11282" max="11282" width="1.5" customWidth="1"/>
    <col min="11283" max="11283" width="15.09765625" customWidth="1"/>
    <col min="11284" max="11284" width="6.09765625" customWidth="1"/>
    <col min="11285" max="11285" width="10.09765625" customWidth="1"/>
    <col min="11286" max="11286" width="10.3984375" customWidth="1"/>
    <col min="11287" max="11290" width="6.09765625" customWidth="1"/>
    <col min="11291" max="11291" width="10.09765625" customWidth="1"/>
    <col min="11521" max="11521" width="2.09765625" customWidth="1"/>
    <col min="11522" max="11522" width="12.296875" customWidth="1"/>
    <col min="11523" max="11535" width="11" customWidth="1"/>
    <col min="11536" max="11536" width="2.09765625" customWidth="1"/>
    <col min="11537" max="11537" width="11.69921875" customWidth="1"/>
    <col min="11538" max="11538" width="1.5" customWidth="1"/>
    <col min="11539" max="11539" width="15.09765625" customWidth="1"/>
    <col min="11540" max="11540" width="6.09765625" customWidth="1"/>
    <col min="11541" max="11541" width="10.09765625" customWidth="1"/>
    <col min="11542" max="11542" width="10.3984375" customWidth="1"/>
    <col min="11543" max="11546" width="6.09765625" customWidth="1"/>
    <col min="11547" max="11547" width="10.09765625" customWidth="1"/>
    <col min="11777" max="11777" width="2.09765625" customWidth="1"/>
    <col min="11778" max="11778" width="12.296875" customWidth="1"/>
    <col min="11779" max="11791" width="11" customWidth="1"/>
    <col min="11792" max="11792" width="2.09765625" customWidth="1"/>
    <col min="11793" max="11793" width="11.69921875" customWidth="1"/>
    <col min="11794" max="11794" width="1.5" customWidth="1"/>
    <col min="11795" max="11795" width="15.09765625" customWidth="1"/>
    <col min="11796" max="11796" width="6.09765625" customWidth="1"/>
    <col min="11797" max="11797" width="10.09765625" customWidth="1"/>
    <col min="11798" max="11798" width="10.3984375" customWidth="1"/>
    <col min="11799" max="11802" width="6.09765625" customWidth="1"/>
    <col min="11803" max="11803" width="10.09765625" customWidth="1"/>
    <col min="12033" max="12033" width="2.09765625" customWidth="1"/>
    <col min="12034" max="12034" width="12.296875" customWidth="1"/>
    <col min="12035" max="12047" width="11" customWidth="1"/>
    <col min="12048" max="12048" width="2.09765625" customWidth="1"/>
    <col min="12049" max="12049" width="11.69921875" customWidth="1"/>
    <col min="12050" max="12050" width="1.5" customWidth="1"/>
    <col min="12051" max="12051" width="15.09765625" customWidth="1"/>
    <col min="12052" max="12052" width="6.09765625" customWidth="1"/>
    <col min="12053" max="12053" width="10.09765625" customWidth="1"/>
    <col min="12054" max="12054" width="10.3984375" customWidth="1"/>
    <col min="12055" max="12058" width="6.09765625" customWidth="1"/>
    <col min="12059" max="12059" width="10.09765625" customWidth="1"/>
    <col min="12289" max="12289" width="2.09765625" customWidth="1"/>
    <col min="12290" max="12290" width="12.296875" customWidth="1"/>
    <col min="12291" max="12303" width="11" customWidth="1"/>
    <col min="12304" max="12304" width="2.09765625" customWidth="1"/>
    <col min="12305" max="12305" width="11.69921875" customWidth="1"/>
    <col min="12306" max="12306" width="1.5" customWidth="1"/>
    <col min="12307" max="12307" width="15.09765625" customWidth="1"/>
    <col min="12308" max="12308" width="6.09765625" customWidth="1"/>
    <col min="12309" max="12309" width="10.09765625" customWidth="1"/>
    <col min="12310" max="12310" width="10.3984375" customWidth="1"/>
    <col min="12311" max="12314" width="6.09765625" customWidth="1"/>
    <col min="12315" max="12315" width="10.09765625" customWidth="1"/>
    <col min="12545" max="12545" width="2.09765625" customWidth="1"/>
    <col min="12546" max="12546" width="12.296875" customWidth="1"/>
    <col min="12547" max="12559" width="11" customWidth="1"/>
    <col min="12560" max="12560" width="2.09765625" customWidth="1"/>
    <col min="12561" max="12561" width="11.69921875" customWidth="1"/>
    <col min="12562" max="12562" width="1.5" customWidth="1"/>
    <col min="12563" max="12563" width="15.09765625" customWidth="1"/>
    <col min="12564" max="12564" width="6.09765625" customWidth="1"/>
    <col min="12565" max="12565" width="10.09765625" customWidth="1"/>
    <col min="12566" max="12566" width="10.3984375" customWidth="1"/>
    <col min="12567" max="12570" width="6.09765625" customWidth="1"/>
    <col min="12571" max="12571" width="10.09765625" customWidth="1"/>
    <col min="12801" max="12801" width="2.09765625" customWidth="1"/>
    <col min="12802" max="12802" width="12.296875" customWidth="1"/>
    <col min="12803" max="12815" width="11" customWidth="1"/>
    <col min="12816" max="12816" width="2.09765625" customWidth="1"/>
    <col min="12817" max="12817" width="11.69921875" customWidth="1"/>
    <col min="12818" max="12818" width="1.5" customWidth="1"/>
    <col min="12819" max="12819" width="15.09765625" customWidth="1"/>
    <col min="12820" max="12820" width="6.09765625" customWidth="1"/>
    <col min="12821" max="12821" width="10.09765625" customWidth="1"/>
    <col min="12822" max="12822" width="10.3984375" customWidth="1"/>
    <col min="12823" max="12826" width="6.09765625" customWidth="1"/>
    <col min="12827" max="12827" width="10.09765625" customWidth="1"/>
    <col min="13057" max="13057" width="2.09765625" customWidth="1"/>
    <col min="13058" max="13058" width="12.296875" customWidth="1"/>
    <col min="13059" max="13071" width="11" customWidth="1"/>
    <col min="13072" max="13072" width="2.09765625" customWidth="1"/>
    <col min="13073" max="13073" width="11.69921875" customWidth="1"/>
    <col min="13074" max="13074" width="1.5" customWidth="1"/>
    <col min="13075" max="13075" width="15.09765625" customWidth="1"/>
    <col min="13076" max="13076" width="6.09765625" customWidth="1"/>
    <col min="13077" max="13077" width="10.09765625" customWidth="1"/>
    <col min="13078" max="13078" width="10.3984375" customWidth="1"/>
    <col min="13079" max="13082" width="6.09765625" customWidth="1"/>
    <col min="13083" max="13083" width="10.09765625" customWidth="1"/>
    <col min="13313" max="13313" width="2.09765625" customWidth="1"/>
    <col min="13314" max="13314" width="12.296875" customWidth="1"/>
    <col min="13315" max="13327" width="11" customWidth="1"/>
    <col min="13328" max="13328" width="2.09765625" customWidth="1"/>
    <col min="13329" max="13329" width="11.69921875" customWidth="1"/>
    <col min="13330" max="13330" width="1.5" customWidth="1"/>
    <col min="13331" max="13331" width="15.09765625" customWidth="1"/>
    <col min="13332" max="13332" width="6.09765625" customWidth="1"/>
    <col min="13333" max="13333" width="10.09765625" customWidth="1"/>
    <col min="13334" max="13334" width="10.3984375" customWidth="1"/>
    <col min="13335" max="13338" width="6.09765625" customWidth="1"/>
    <col min="13339" max="13339" width="10.09765625" customWidth="1"/>
    <col min="13569" max="13569" width="2.09765625" customWidth="1"/>
    <col min="13570" max="13570" width="12.296875" customWidth="1"/>
    <col min="13571" max="13583" width="11" customWidth="1"/>
    <col min="13584" max="13584" width="2.09765625" customWidth="1"/>
    <col min="13585" max="13585" width="11.69921875" customWidth="1"/>
    <col min="13586" max="13586" width="1.5" customWidth="1"/>
    <col min="13587" max="13587" width="15.09765625" customWidth="1"/>
    <col min="13588" max="13588" width="6.09765625" customWidth="1"/>
    <col min="13589" max="13589" width="10.09765625" customWidth="1"/>
    <col min="13590" max="13590" width="10.3984375" customWidth="1"/>
    <col min="13591" max="13594" width="6.09765625" customWidth="1"/>
    <col min="13595" max="13595" width="10.09765625" customWidth="1"/>
    <col min="13825" max="13825" width="2.09765625" customWidth="1"/>
    <col min="13826" max="13826" width="12.296875" customWidth="1"/>
    <col min="13827" max="13839" width="11" customWidth="1"/>
    <col min="13840" max="13840" width="2.09765625" customWidth="1"/>
    <col min="13841" max="13841" width="11.69921875" customWidth="1"/>
    <col min="13842" max="13842" width="1.5" customWidth="1"/>
    <col min="13843" max="13843" width="15.09765625" customWidth="1"/>
    <col min="13844" max="13844" width="6.09765625" customWidth="1"/>
    <col min="13845" max="13845" width="10.09765625" customWidth="1"/>
    <col min="13846" max="13846" width="10.3984375" customWidth="1"/>
    <col min="13847" max="13850" width="6.09765625" customWidth="1"/>
    <col min="13851" max="13851" width="10.09765625" customWidth="1"/>
    <col min="14081" max="14081" width="2.09765625" customWidth="1"/>
    <col min="14082" max="14082" width="12.296875" customWidth="1"/>
    <col min="14083" max="14095" width="11" customWidth="1"/>
    <col min="14096" max="14096" width="2.09765625" customWidth="1"/>
    <col min="14097" max="14097" width="11.69921875" customWidth="1"/>
    <col min="14098" max="14098" width="1.5" customWidth="1"/>
    <col min="14099" max="14099" width="15.09765625" customWidth="1"/>
    <col min="14100" max="14100" width="6.09765625" customWidth="1"/>
    <col min="14101" max="14101" width="10.09765625" customWidth="1"/>
    <col min="14102" max="14102" width="10.3984375" customWidth="1"/>
    <col min="14103" max="14106" width="6.09765625" customWidth="1"/>
    <col min="14107" max="14107" width="10.09765625" customWidth="1"/>
    <col min="14337" max="14337" width="2.09765625" customWidth="1"/>
    <col min="14338" max="14338" width="12.296875" customWidth="1"/>
    <col min="14339" max="14351" width="11" customWidth="1"/>
    <col min="14352" max="14352" width="2.09765625" customWidth="1"/>
    <col min="14353" max="14353" width="11.69921875" customWidth="1"/>
    <col min="14354" max="14354" width="1.5" customWidth="1"/>
    <col min="14355" max="14355" width="15.09765625" customWidth="1"/>
    <col min="14356" max="14356" width="6.09765625" customWidth="1"/>
    <col min="14357" max="14357" width="10.09765625" customWidth="1"/>
    <col min="14358" max="14358" width="10.3984375" customWidth="1"/>
    <col min="14359" max="14362" width="6.09765625" customWidth="1"/>
    <col min="14363" max="14363" width="10.09765625" customWidth="1"/>
    <col min="14593" max="14593" width="2.09765625" customWidth="1"/>
    <col min="14594" max="14594" width="12.296875" customWidth="1"/>
    <col min="14595" max="14607" width="11" customWidth="1"/>
    <col min="14608" max="14608" width="2.09765625" customWidth="1"/>
    <col min="14609" max="14609" width="11.69921875" customWidth="1"/>
    <col min="14610" max="14610" width="1.5" customWidth="1"/>
    <col min="14611" max="14611" width="15.09765625" customWidth="1"/>
    <col min="14612" max="14612" width="6.09765625" customWidth="1"/>
    <col min="14613" max="14613" width="10.09765625" customWidth="1"/>
    <col min="14614" max="14614" width="10.3984375" customWidth="1"/>
    <col min="14615" max="14618" width="6.09765625" customWidth="1"/>
    <col min="14619" max="14619" width="10.09765625" customWidth="1"/>
    <col min="14849" max="14849" width="2.09765625" customWidth="1"/>
    <col min="14850" max="14850" width="12.296875" customWidth="1"/>
    <col min="14851" max="14863" width="11" customWidth="1"/>
    <col min="14864" max="14864" width="2.09765625" customWidth="1"/>
    <col min="14865" max="14865" width="11.69921875" customWidth="1"/>
    <col min="14866" max="14866" width="1.5" customWidth="1"/>
    <col min="14867" max="14867" width="15.09765625" customWidth="1"/>
    <col min="14868" max="14868" width="6.09765625" customWidth="1"/>
    <col min="14869" max="14869" width="10.09765625" customWidth="1"/>
    <col min="14870" max="14870" width="10.3984375" customWidth="1"/>
    <col min="14871" max="14874" width="6.09765625" customWidth="1"/>
    <col min="14875" max="14875" width="10.09765625" customWidth="1"/>
    <col min="15105" max="15105" width="2.09765625" customWidth="1"/>
    <col min="15106" max="15106" width="12.296875" customWidth="1"/>
    <col min="15107" max="15119" width="11" customWidth="1"/>
    <col min="15120" max="15120" width="2.09765625" customWidth="1"/>
    <col min="15121" max="15121" width="11.69921875" customWidth="1"/>
    <col min="15122" max="15122" width="1.5" customWidth="1"/>
    <col min="15123" max="15123" width="15.09765625" customWidth="1"/>
    <col min="15124" max="15124" width="6.09765625" customWidth="1"/>
    <col min="15125" max="15125" width="10.09765625" customWidth="1"/>
    <col min="15126" max="15126" width="10.3984375" customWidth="1"/>
    <col min="15127" max="15130" width="6.09765625" customWidth="1"/>
    <col min="15131" max="15131" width="10.09765625" customWidth="1"/>
    <col min="15361" max="15361" width="2.09765625" customWidth="1"/>
    <col min="15362" max="15362" width="12.296875" customWidth="1"/>
    <col min="15363" max="15375" width="11" customWidth="1"/>
    <col min="15376" max="15376" width="2.09765625" customWidth="1"/>
    <col min="15377" max="15377" width="11.69921875" customWidth="1"/>
    <col min="15378" max="15378" width="1.5" customWidth="1"/>
    <col min="15379" max="15379" width="15.09765625" customWidth="1"/>
    <col min="15380" max="15380" width="6.09765625" customWidth="1"/>
    <col min="15381" max="15381" width="10.09765625" customWidth="1"/>
    <col min="15382" max="15382" width="10.3984375" customWidth="1"/>
    <col min="15383" max="15386" width="6.09765625" customWidth="1"/>
    <col min="15387" max="15387" width="10.09765625" customWidth="1"/>
    <col min="15617" max="15617" width="2.09765625" customWidth="1"/>
    <col min="15618" max="15618" width="12.296875" customWidth="1"/>
    <col min="15619" max="15631" width="11" customWidth="1"/>
    <col min="15632" max="15632" width="2.09765625" customWidth="1"/>
    <col min="15633" max="15633" width="11.69921875" customWidth="1"/>
    <col min="15634" max="15634" width="1.5" customWidth="1"/>
    <col min="15635" max="15635" width="15.09765625" customWidth="1"/>
    <col min="15636" max="15636" width="6.09765625" customWidth="1"/>
    <col min="15637" max="15637" width="10.09765625" customWidth="1"/>
    <col min="15638" max="15638" width="10.3984375" customWidth="1"/>
    <col min="15639" max="15642" width="6.09765625" customWidth="1"/>
    <col min="15643" max="15643" width="10.09765625" customWidth="1"/>
    <col min="15873" max="15873" width="2.09765625" customWidth="1"/>
    <col min="15874" max="15874" width="12.296875" customWidth="1"/>
    <col min="15875" max="15887" width="11" customWidth="1"/>
    <col min="15888" max="15888" width="2.09765625" customWidth="1"/>
    <col min="15889" max="15889" width="11.69921875" customWidth="1"/>
    <col min="15890" max="15890" width="1.5" customWidth="1"/>
    <col min="15891" max="15891" width="15.09765625" customWidth="1"/>
    <col min="15892" max="15892" width="6.09765625" customWidth="1"/>
    <col min="15893" max="15893" width="10.09765625" customWidth="1"/>
    <col min="15894" max="15894" width="10.3984375" customWidth="1"/>
    <col min="15895" max="15898" width="6.09765625" customWidth="1"/>
    <col min="15899" max="15899" width="10.09765625" customWidth="1"/>
    <col min="16129" max="16129" width="2.09765625" customWidth="1"/>
    <col min="16130" max="16130" width="12.296875" customWidth="1"/>
    <col min="16131" max="16143" width="11" customWidth="1"/>
    <col min="16144" max="16144" width="2.09765625" customWidth="1"/>
    <col min="16145" max="16145" width="11.69921875" customWidth="1"/>
    <col min="16146" max="16146" width="1.5" customWidth="1"/>
    <col min="16147" max="16147" width="15.09765625" customWidth="1"/>
    <col min="16148" max="16148" width="6.09765625" customWidth="1"/>
    <col min="16149" max="16149" width="10.09765625" customWidth="1"/>
    <col min="16150" max="16150" width="10.3984375" customWidth="1"/>
    <col min="16151" max="16154" width="6.09765625" customWidth="1"/>
    <col min="16155" max="16155" width="10.09765625" customWidth="1"/>
  </cols>
  <sheetData>
    <row r="2" spans="1:39" ht="21.6">
      <c r="B2" s="764" t="s">
        <v>248</v>
      </c>
    </row>
    <row r="4" spans="1:39" ht="36" customHeight="1">
      <c r="H4" s="83" t="s">
        <v>118</v>
      </c>
      <c r="AB4" s="83" t="s">
        <v>119</v>
      </c>
    </row>
    <row r="5" spans="1:39" ht="18.600000000000001" thickBot="1">
      <c r="A5" s="763" t="s">
        <v>117</v>
      </c>
      <c r="U5" s="763" t="s">
        <v>116</v>
      </c>
    </row>
    <row r="6" spans="1:39" s="23" customFormat="1" ht="13.8" thickBot="1">
      <c r="A6" s="1330" t="s">
        <v>46</v>
      </c>
      <c r="B6" s="1331"/>
      <c r="C6" s="1336" t="s">
        <v>3</v>
      </c>
      <c r="D6" s="1338" t="s">
        <v>4</v>
      </c>
      <c r="E6" s="1340" t="s">
        <v>5</v>
      </c>
      <c r="F6" s="1336" t="s">
        <v>6</v>
      </c>
      <c r="G6" s="1340" t="s">
        <v>7</v>
      </c>
      <c r="H6" s="1347" t="s">
        <v>47</v>
      </c>
      <c r="I6" s="1348"/>
      <c r="J6" s="1349"/>
      <c r="K6" s="1347" t="s">
        <v>42</v>
      </c>
      <c r="L6" s="1348"/>
      <c r="M6" s="1349"/>
      <c r="N6" s="1350" t="s">
        <v>8</v>
      </c>
      <c r="O6" s="1352" t="s">
        <v>9</v>
      </c>
      <c r="P6" s="1330" t="s">
        <v>48</v>
      </c>
      <c r="Q6" s="1331"/>
      <c r="R6" s="22"/>
      <c r="S6" s="20"/>
      <c r="U6" s="1330" t="s">
        <v>46</v>
      </c>
      <c r="V6" s="1331"/>
      <c r="W6" s="1336" t="s">
        <v>3</v>
      </c>
      <c r="X6" s="1338" t="s">
        <v>4</v>
      </c>
      <c r="Y6" s="1340" t="s">
        <v>5</v>
      </c>
      <c r="Z6" s="1336" t="s">
        <v>6</v>
      </c>
      <c r="AA6" s="1340" t="s">
        <v>7</v>
      </c>
      <c r="AB6" s="1347" t="s">
        <v>47</v>
      </c>
      <c r="AC6" s="1348"/>
      <c r="AD6" s="1349"/>
      <c r="AE6" s="1347" t="s">
        <v>42</v>
      </c>
      <c r="AF6" s="1348"/>
      <c r="AG6" s="1349"/>
      <c r="AH6" s="1350" t="s">
        <v>8</v>
      </c>
      <c r="AI6" s="1352" t="s">
        <v>9</v>
      </c>
      <c r="AJ6" s="1330" t="s">
        <v>48</v>
      </c>
      <c r="AK6" s="1331"/>
      <c r="AL6" s="22"/>
      <c r="AM6" s="20"/>
    </row>
    <row r="7" spans="1:39" s="23" customFormat="1" ht="13.2">
      <c r="A7" s="1332"/>
      <c r="B7" s="1333"/>
      <c r="C7" s="1337"/>
      <c r="D7" s="1339"/>
      <c r="E7" s="1341"/>
      <c r="F7" s="1337"/>
      <c r="G7" s="1341"/>
      <c r="H7" s="24" t="s">
        <v>49</v>
      </c>
      <c r="I7" s="25" t="s">
        <v>50</v>
      </c>
      <c r="J7" s="26" t="s">
        <v>51</v>
      </c>
      <c r="K7" s="24" t="s">
        <v>49</v>
      </c>
      <c r="L7" s="27" t="s">
        <v>32</v>
      </c>
      <c r="M7" s="28" t="s">
        <v>33</v>
      </c>
      <c r="N7" s="1351"/>
      <c r="O7" s="1353"/>
      <c r="P7" s="1332"/>
      <c r="Q7" s="1333"/>
      <c r="S7" s="20"/>
      <c r="U7" s="1332"/>
      <c r="V7" s="1333"/>
      <c r="W7" s="1337"/>
      <c r="X7" s="1339"/>
      <c r="Y7" s="1341"/>
      <c r="Z7" s="1337"/>
      <c r="AA7" s="1341"/>
      <c r="AB7" s="24" t="s">
        <v>49</v>
      </c>
      <c r="AC7" s="25" t="s">
        <v>50</v>
      </c>
      <c r="AD7" s="26" t="s">
        <v>51</v>
      </c>
      <c r="AE7" s="24" t="s">
        <v>49</v>
      </c>
      <c r="AF7" s="27" t="s">
        <v>32</v>
      </c>
      <c r="AG7" s="28" t="s">
        <v>33</v>
      </c>
      <c r="AH7" s="1351"/>
      <c r="AI7" s="1353"/>
      <c r="AJ7" s="1332"/>
      <c r="AK7" s="1333"/>
      <c r="AM7" s="20"/>
    </row>
    <row r="8" spans="1:39" s="23" customFormat="1" ht="13.8" thickBot="1">
      <c r="A8" s="1334"/>
      <c r="B8" s="1335"/>
      <c r="C8" s="29"/>
      <c r="D8" s="30" t="s">
        <v>39</v>
      </c>
      <c r="E8" s="31"/>
      <c r="F8" s="1354" t="s">
        <v>38</v>
      </c>
      <c r="G8" s="1355"/>
      <c r="H8" s="1356" t="s">
        <v>52</v>
      </c>
      <c r="I8" s="1357"/>
      <c r="J8" s="32" t="s">
        <v>52</v>
      </c>
      <c r="K8" s="33" t="s">
        <v>36</v>
      </c>
      <c r="L8" s="34"/>
      <c r="M8" s="35" t="s">
        <v>38</v>
      </c>
      <c r="N8" s="1354" t="s">
        <v>15</v>
      </c>
      <c r="O8" s="1355"/>
      <c r="P8" s="1334"/>
      <c r="Q8" s="1335"/>
      <c r="S8" s="36" t="s">
        <v>238</v>
      </c>
      <c r="U8" s="1334"/>
      <c r="V8" s="1335"/>
      <c r="W8" s="29"/>
      <c r="X8" s="30" t="s">
        <v>39</v>
      </c>
      <c r="Y8" s="31"/>
      <c r="Z8" s="1354" t="s">
        <v>38</v>
      </c>
      <c r="AA8" s="1355"/>
      <c r="AB8" s="1356" t="s">
        <v>52</v>
      </c>
      <c r="AC8" s="1357"/>
      <c r="AD8" s="32" t="s">
        <v>52</v>
      </c>
      <c r="AE8" s="33" t="s">
        <v>36</v>
      </c>
      <c r="AF8" s="34"/>
      <c r="AG8" s="35" t="s">
        <v>38</v>
      </c>
      <c r="AH8" s="1354" t="s">
        <v>15</v>
      </c>
      <c r="AI8" s="1355"/>
      <c r="AJ8" s="1334"/>
      <c r="AK8" s="1335"/>
      <c r="AM8" s="84" t="s">
        <v>238</v>
      </c>
    </row>
    <row r="9" spans="1:39" s="37" customFormat="1" ht="24.9" customHeight="1" thickBot="1">
      <c r="A9" s="1342" t="s">
        <v>16</v>
      </c>
      <c r="B9" s="1343"/>
      <c r="C9" s="615">
        <v>5.5</v>
      </c>
      <c r="D9" s="616">
        <v>15.4</v>
      </c>
      <c r="E9" s="617">
        <v>-10</v>
      </c>
      <c r="F9" s="618">
        <v>2.5</v>
      </c>
      <c r="G9" s="619">
        <v>1.4</v>
      </c>
      <c r="H9" s="620">
        <v>20</v>
      </c>
      <c r="I9" s="618">
        <v>9.6999999999999993</v>
      </c>
      <c r="J9" s="619">
        <v>10.3</v>
      </c>
      <c r="K9" s="708">
        <v>3.6</v>
      </c>
      <c r="L9" s="709">
        <v>2.4630541871921183</v>
      </c>
      <c r="M9" s="710">
        <v>1.1000000000000001</v>
      </c>
      <c r="N9" s="618">
        <v>3.4</v>
      </c>
      <c r="O9" s="621">
        <v>1.44</v>
      </c>
      <c r="P9" s="1342" t="s">
        <v>53</v>
      </c>
      <c r="Q9" s="1343"/>
      <c r="S9" s="769">
        <v>1776000</v>
      </c>
      <c r="U9" s="1342" t="s">
        <v>16</v>
      </c>
      <c r="V9" s="1343"/>
      <c r="W9" s="615">
        <v>5.5</v>
      </c>
      <c r="X9" s="616">
        <v>15.4</v>
      </c>
      <c r="Y9" s="617">
        <v>-10</v>
      </c>
      <c r="Z9" s="618">
        <v>2.5</v>
      </c>
      <c r="AA9" s="619">
        <v>1.4</v>
      </c>
      <c r="AB9" s="620">
        <v>20</v>
      </c>
      <c r="AC9" s="618">
        <v>9.6999999999999993</v>
      </c>
      <c r="AD9" s="619">
        <v>10.3</v>
      </c>
      <c r="AE9" s="669">
        <v>3.5</v>
      </c>
      <c r="AF9" s="670">
        <v>1.8474802422251873</v>
      </c>
      <c r="AG9" s="671">
        <v>1.6</v>
      </c>
      <c r="AH9" s="618">
        <v>3.4</v>
      </c>
      <c r="AI9" s="621">
        <v>1.44</v>
      </c>
      <c r="AJ9" s="1342" t="s">
        <v>53</v>
      </c>
      <c r="AK9" s="1343"/>
      <c r="AM9" s="769">
        <v>1776000</v>
      </c>
    </row>
    <row r="10" spans="1:39" s="37" customFormat="1" ht="24.9" customHeight="1" thickBot="1">
      <c r="A10" s="38" t="s">
        <v>17</v>
      </c>
      <c r="B10" s="39"/>
      <c r="C10" s="622">
        <v>4.8</v>
      </c>
      <c r="D10" s="623">
        <v>16.8</v>
      </c>
      <c r="E10" s="624">
        <v>-12</v>
      </c>
      <c r="F10" s="622">
        <v>1.2</v>
      </c>
      <c r="G10" s="624" t="s">
        <v>18</v>
      </c>
      <c r="H10" s="625">
        <v>14.9</v>
      </c>
      <c r="I10" s="622">
        <v>8</v>
      </c>
      <c r="J10" s="626">
        <v>6.9</v>
      </c>
      <c r="K10" s="625">
        <v>3.5</v>
      </c>
      <c r="L10" s="622">
        <v>3.5</v>
      </c>
      <c r="M10" s="624" t="s">
        <v>18</v>
      </c>
      <c r="N10" s="622">
        <v>2.6</v>
      </c>
      <c r="O10" s="713">
        <v>1.1200000000000001</v>
      </c>
      <c r="P10" s="38" t="s">
        <v>17</v>
      </c>
      <c r="Q10" s="39"/>
      <c r="S10" s="695">
        <v>178475</v>
      </c>
      <c r="T10" s="46"/>
      <c r="U10" s="38" t="s">
        <v>17</v>
      </c>
      <c r="V10" s="39"/>
      <c r="W10" s="622">
        <v>4.8</v>
      </c>
      <c r="X10" s="623">
        <v>16.8</v>
      </c>
      <c r="Y10" s="624">
        <v>-12</v>
      </c>
      <c r="Z10" s="622">
        <v>1.2</v>
      </c>
      <c r="AA10" s="624" t="s">
        <v>18</v>
      </c>
      <c r="AB10" s="625">
        <v>14.9</v>
      </c>
      <c r="AC10" s="622">
        <v>8</v>
      </c>
      <c r="AD10" s="626">
        <v>6.9</v>
      </c>
      <c r="AE10" s="625">
        <v>3.5</v>
      </c>
      <c r="AF10" s="622">
        <v>3.5</v>
      </c>
      <c r="AG10" s="624" t="s">
        <v>18</v>
      </c>
      <c r="AH10" s="622">
        <v>2.6</v>
      </c>
      <c r="AI10" s="672">
        <v>1.1100000000000001</v>
      </c>
      <c r="AJ10" s="38" t="s">
        <v>17</v>
      </c>
      <c r="AK10" s="39"/>
      <c r="AM10" s="695">
        <f>SUM(AM11:AM17)</f>
        <v>178478</v>
      </c>
    </row>
    <row r="11" spans="1:39" s="23" customFormat="1" ht="24.9" customHeight="1">
      <c r="A11" s="47"/>
      <c r="B11" s="48" t="s">
        <v>54</v>
      </c>
      <c r="C11" s="627">
        <v>5.2</v>
      </c>
      <c r="D11" s="628">
        <v>17.2</v>
      </c>
      <c r="E11" s="629">
        <v>-12</v>
      </c>
      <c r="F11" s="627" t="s">
        <v>18</v>
      </c>
      <c r="G11" s="629" t="s">
        <v>18</v>
      </c>
      <c r="H11" s="630">
        <v>14.6</v>
      </c>
      <c r="I11" s="627">
        <v>3.6</v>
      </c>
      <c r="J11" s="631">
        <v>10.9</v>
      </c>
      <c r="K11" s="630" t="s">
        <v>18</v>
      </c>
      <c r="L11" s="627" t="s">
        <v>18</v>
      </c>
      <c r="M11" s="629" t="s">
        <v>18</v>
      </c>
      <c r="N11" s="627">
        <v>2.5</v>
      </c>
      <c r="O11" s="632">
        <v>1.1100000000000001</v>
      </c>
      <c r="P11" s="47"/>
      <c r="Q11" s="48" t="s">
        <v>54</v>
      </c>
      <c r="S11" s="696">
        <v>52088</v>
      </c>
      <c r="U11" s="47"/>
      <c r="V11" s="48" t="s">
        <v>54</v>
      </c>
      <c r="W11" s="627">
        <v>5.2</v>
      </c>
      <c r="X11" s="628">
        <v>17.2</v>
      </c>
      <c r="Y11" s="629">
        <v>-12</v>
      </c>
      <c r="Z11" s="627" t="s">
        <v>18</v>
      </c>
      <c r="AA11" s="629" t="s">
        <v>18</v>
      </c>
      <c r="AB11" s="630">
        <v>14.6</v>
      </c>
      <c r="AC11" s="627">
        <v>3.6</v>
      </c>
      <c r="AD11" s="631">
        <v>10.9</v>
      </c>
      <c r="AE11" s="630" t="s">
        <v>18</v>
      </c>
      <c r="AF11" s="627" t="s">
        <v>18</v>
      </c>
      <c r="AG11" s="629" t="s">
        <v>18</v>
      </c>
      <c r="AH11" s="627">
        <v>2.5</v>
      </c>
      <c r="AI11" s="632">
        <v>1.1100000000000001</v>
      </c>
      <c r="AJ11" s="47"/>
      <c r="AK11" s="48" t="s">
        <v>54</v>
      </c>
      <c r="AM11" s="696">
        <v>52091</v>
      </c>
    </row>
    <row r="12" spans="1:39" s="23" customFormat="1" ht="24.9" customHeight="1">
      <c r="A12" s="47"/>
      <c r="B12" s="48" t="s">
        <v>55</v>
      </c>
      <c r="C12" s="627">
        <v>3.9</v>
      </c>
      <c r="D12" s="628">
        <v>17.399999999999999</v>
      </c>
      <c r="E12" s="629">
        <v>-13.5</v>
      </c>
      <c r="F12" s="627" t="s">
        <v>18</v>
      </c>
      <c r="G12" s="629" t="s">
        <v>18</v>
      </c>
      <c r="H12" s="630">
        <v>30.4</v>
      </c>
      <c r="I12" s="627">
        <v>17.399999999999999</v>
      </c>
      <c r="J12" s="631">
        <v>13</v>
      </c>
      <c r="K12" s="630">
        <v>4.5</v>
      </c>
      <c r="L12" s="627">
        <v>4.5</v>
      </c>
      <c r="M12" s="629" t="s">
        <v>18</v>
      </c>
      <c r="N12" s="627">
        <v>2.4</v>
      </c>
      <c r="O12" s="632">
        <v>0.96</v>
      </c>
      <c r="P12" s="47"/>
      <c r="Q12" s="48" t="s">
        <v>55</v>
      </c>
      <c r="S12" s="666">
        <v>56533</v>
      </c>
      <c r="U12" s="47"/>
      <c r="V12" s="48" t="s">
        <v>55</v>
      </c>
      <c r="W12" s="627">
        <v>3.9</v>
      </c>
      <c r="X12" s="628">
        <v>17.399999999999999</v>
      </c>
      <c r="Y12" s="629">
        <v>-13.5</v>
      </c>
      <c r="Z12" s="627" t="s">
        <v>18</v>
      </c>
      <c r="AA12" s="629" t="s">
        <v>18</v>
      </c>
      <c r="AB12" s="630">
        <v>30.4</v>
      </c>
      <c r="AC12" s="627">
        <v>17.399999999999999</v>
      </c>
      <c r="AD12" s="631">
        <v>13</v>
      </c>
      <c r="AE12" s="630">
        <v>4.5</v>
      </c>
      <c r="AF12" s="627">
        <v>4.5</v>
      </c>
      <c r="AG12" s="629" t="s">
        <v>18</v>
      </c>
      <c r="AH12" s="627">
        <v>2.4</v>
      </c>
      <c r="AI12" s="632">
        <v>0.96</v>
      </c>
      <c r="AJ12" s="47"/>
      <c r="AK12" s="48" t="s">
        <v>55</v>
      </c>
      <c r="AM12" s="770">
        <v>56533</v>
      </c>
    </row>
    <row r="13" spans="1:39" s="23" customFormat="1" ht="24.9" customHeight="1">
      <c r="A13" s="50"/>
      <c r="B13" s="51" t="s">
        <v>56</v>
      </c>
      <c r="C13" s="627">
        <v>6.3</v>
      </c>
      <c r="D13" s="628">
        <v>12</v>
      </c>
      <c r="E13" s="629">
        <v>-5.8</v>
      </c>
      <c r="F13" s="627" t="s">
        <v>18</v>
      </c>
      <c r="G13" s="629" t="s">
        <v>18</v>
      </c>
      <c r="H13" s="630" t="s">
        <v>18</v>
      </c>
      <c r="I13" s="627" t="s">
        <v>18</v>
      </c>
      <c r="J13" s="631" t="s">
        <v>18</v>
      </c>
      <c r="K13" s="630" t="s">
        <v>18</v>
      </c>
      <c r="L13" s="627" t="s">
        <v>18</v>
      </c>
      <c r="M13" s="629" t="s">
        <v>18</v>
      </c>
      <c r="N13" s="627">
        <v>3.7</v>
      </c>
      <c r="O13" s="632">
        <v>1.1599999999999999</v>
      </c>
      <c r="P13" s="50"/>
      <c r="Q13" s="51" t="s">
        <v>56</v>
      </c>
      <c r="S13" s="666">
        <v>30061</v>
      </c>
      <c r="U13" s="50"/>
      <c r="V13" s="51" t="s">
        <v>56</v>
      </c>
      <c r="W13" s="627">
        <v>6.3</v>
      </c>
      <c r="X13" s="628">
        <v>12</v>
      </c>
      <c r="Y13" s="629">
        <v>-5.8</v>
      </c>
      <c r="Z13" s="627" t="s">
        <v>18</v>
      </c>
      <c r="AA13" s="629" t="s">
        <v>18</v>
      </c>
      <c r="AB13" s="630" t="s">
        <v>18</v>
      </c>
      <c r="AC13" s="627" t="s">
        <v>18</v>
      </c>
      <c r="AD13" s="631" t="s">
        <v>18</v>
      </c>
      <c r="AE13" s="630" t="s">
        <v>18</v>
      </c>
      <c r="AF13" s="627" t="s">
        <v>18</v>
      </c>
      <c r="AG13" s="629" t="s">
        <v>18</v>
      </c>
      <c r="AH13" s="627">
        <v>3.7</v>
      </c>
      <c r="AI13" s="632">
        <v>1.1599999999999999</v>
      </c>
      <c r="AJ13" s="50"/>
      <c r="AK13" s="51" t="s">
        <v>56</v>
      </c>
      <c r="AM13" s="770">
        <v>30061</v>
      </c>
    </row>
    <row r="14" spans="1:39" s="23" customFormat="1" ht="24.9" customHeight="1">
      <c r="A14" s="50"/>
      <c r="B14" s="48" t="s">
        <v>57</v>
      </c>
      <c r="C14" s="633">
        <v>5</v>
      </c>
      <c r="D14" s="634">
        <v>22.5</v>
      </c>
      <c r="E14" s="629">
        <v>-17.5</v>
      </c>
      <c r="F14" s="633" t="s">
        <v>18</v>
      </c>
      <c r="G14" s="635" t="s">
        <v>18</v>
      </c>
      <c r="H14" s="636" t="s">
        <v>18</v>
      </c>
      <c r="I14" s="633" t="s">
        <v>18</v>
      </c>
      <c r="J14" s="637" t="s">
        <v>18</v>
      </c>
      <c r="K14" s="636" t="s">
        <v>18</v>
      </c>
      <c r="L14" s="633" t="s">
        <v>18</v>
      </c>
      <c r="M14" s="635" t="s">
        <v>18</v>
      </c>
      <c r="N14" s="638">
        <v>1.7</v>
      </c>
      <c r="O14" s="639">
        <v>1.8</v>
      </c>
      <c r="P14" s="50"/>
      <c r="Q14" s="48" t="s">
        <v>57</v>
      </c>
      <c r="S14" s="666">
        <v>11138</v>
      </c>
      <c r="U14" s="50"/>
      <c r="V14" s="48" t="s">
        <v>57</v>
      </c>
      <c r="W14" s="633">
        <v>5</v>
      </c>
      <c r="X14" s="634">
        <v>22.5</v>
      </c>
      <c r="Y14" s="629">
        <v>-17.5</v>
      </c>
      <c r="Z14" s="633" t="s">
        <v>18</v>
      </c>
      <c r="AA14" s="635" t="s">
        <v>18</v>
      </c>
      <c r="AB14" s="636" t="s">
        <v>18</v>
      </c>
      <c r="AC14" s="633" t="s">
        <v>18</v>
      </c>
      <c r="AD14" s="637" t="s">
        <v>18</v>
      </c>
      <c r="AE14" s="636" t="s">
        <v>18</v>
      </c>
      <c r="AF14" s="633" t="s">
        <v>18</v>
      </c>
      <c r="AG14" s="635" t="s">
        <v>18</v>
      </c>
      <c r="AH14" s="638">
        <v>1.7</v>
      </c>
      <c r="AI14" s="639">
        <v>1.8</v>
      </c>
      <c r="AJ14" s="50"/>
      <c r="AK14" s="48" t="s">
        <v>57</v>
      </c>
      <c r="AM14" s="770">
        <v>11138</v>
      </c>
    </row>
    <row r="15" spans="1:39" s="23" customFormat="1" ht="24.9" customHeight="1">
      <c r="A15" s="50"/>
      <c r="B15" s="51" t="s">
        <v>58</v>
      </c>
      <c r="C15" s="633">
        <v>2.7</v>
      </c>
      <c r="D15" s="634">
        <v>16.899999999999999</v>
      </c>
      <c r="E15" s="629">
        <v>-14.2</v>
      </c>
      <c r="F15" s="633" t="s">
        <v>18</v>
      </c>
      <c r="G15" s="635" t="s">
        <v>18</v>
      </c>
      <c r="H15" s="636" t="s">
        <v>18</v>
      </c>
      <c r="I15" s="633" t="s">
        <v>18</v>
      </c>
      <c r="J15" s="637" t="s">
        <v>18</v>
      </c>
      <c r="K15" s="636" t="s">
        <v>18</v>
      </c>
      <c r="L15" s="633" t="s">
        <v>18</v>
      </c>
      <c r="M15" s="635" t="s">
        <v>18</v>
      </c>
      <c r="N15" s="633">
        <v>1.2</v>
      </c>
      <c r="O15" s="639">
        <v>1.21</v>
      </c>
      <c r="P15" s="50"/>
      <c r="Q15" s="51" t="s">
        <v>58</v>
      </c>
      <c r="S15" s="666">
        <v>8236</v>
      </c>
      <c r="U15" s="50"/>
      <c r="V15" s="51" t="s">
        <v>58</v>
      </c>
      <c r="W15" s="633">
        <v>2.7</v>
      </c>
      <c r="X15" s="634">
        <v>16.899999999999999</v>
      </c>
      <c r="Y15" s="629">
        <v>-14.2</v>
      </c>
      <c r="Z15" s="633" t="s">
        <v>18</v>
      </c>
      <c r="AA15" s="635" t="s">
        <v>18</v>
      </c>
      <c r="AB15" s="636" t="s">
        <v>18</v>
      </c>
      <c r="AC15" s="633" t="s">
        <v>18</v>
      </c>
      <c r="AD15" s="637" t="s">
        <v>18</v>
      </c>
      <c r="AE15" s="636" t="s">
        <v>18</v>
      </c>
      <c r="AF15" s="633" t="s">
        <v>18</v>
      </c>
      <c r="AG15" s="635" t="s">
        <v>18</v>
      </c>
      <c r="AH15" s="633">
        <v>1.2</v>
      </c>
      <c r="AI15" s="639">
        <v>1.21</v>
      </c>
      <c r="AJ15" s="50"/>
      <c r="AK15" s="51" t="s">
        <v>58</v>
      </c>
      <c r="AM15" s="770">
        <v>8236</v>
      </c>
    </row>
    <row r="16" spans="1:39" s="23" customFormat="1" ht="24.9" customHeight="1">
      <c r="A16" s="50"/>
      <c r="B16" s="51" t="s">
        <v>59</v>
      </c>
      <c r="C16" s="633">
        <v>2.1</v>
      </c>
      <c r="D16" s="634">
        <v>22.3</v>
      </c>
      <c r="E16" s="629">
        <v>-20.2</v>
      </c>
      <c r="F16" s="633" t="s">
        <v>18</v>
      </c>
      <c r="G16" s="635" t="s">
        <v>18</v>
      </c>
      <c r="H16" s="636">
        <v>40</v>
      </c>
      <c r="I16" s="633">
        <v>40</v>
      </c>
      <c r="J16" s="637" t="s">
        <v>18</v>
      </c>
      <c r="K16" s="636">
        <v>40</v>
      </c>
      <c r="L16" s="633">
        <v>40</v>
      </c>
      <c r="M16" s="635" t="s">
        <v>18</v>
      </c>
      <c r="N16" s="633">
        <v>1.6</v>
      </c>
      <c r="O16" s="639">
        <v>0.78</v>
      </c>
      <c r="P16" s="50"/>
      <c r="Q16" s="51" t="s">
        <v>59</v>
      </c>
      <c r="S16" s="666">
        <v>11530</v>
      </c>
      <c r="U16" s="50"/>
      <c r="V16" s="51" t="s">
        <v>59</v>
      </c>
      <c r="W16" s="633">
        <v>2.1</v>
      </c>
      <c r="X16" s="634">
        <v>22.3</v>
      </c>
      <c r="Y16" s="629">
        <v>-20.2</v>
      </c>
      <c r="Z16" s="633" t="s">
        <v>18</v>
      </c>
      <c r="AA16" s="635" t="s">
        <v>18</v>
      </c>
      <c r="AB16" s="636">
        <v>40</v>
      </c>
      <c r="AC16" s="633">
        <v>40</v>
      </c>
      <c r="AD16" s="637" t="s">
        <v>18</v>
      </c>
      <c r="AE16" s="636">
        <v>40</v>
      </c>
      <c r="AF16" s="633">
        <v>40</v>
      </c>
      <c r="AG16" s="635" t="s">
        <v>18</v>
      </c>
      <c r="AH16" s="633">
        <v>1.6</v>
      </c>
      <c r="AI16" s="639">
        <v>0.78</v>
      </c>
      <c r="AJ16" s="50"/>
      <c r="AK16" s="51" t="s">
        <v>59</v>
      </c>
      <c r="AM16" s="770">
        <v>11530</v>
      </c>
    </row>
    <row r="17" spans="1:39" s="23" customFormat="1" ht="24.9" customHeight="1" thickBot="1">
      <c r="A17" s="50"/>
      <c r="B17" s="51" t="s">
        <v>60</v>
      </c>
      <c r="C17" s="633">
        <v>8.6999999999999993</v>
      </c>
      <c r="D17" s="634">
        <v>12.1</v>
      </c>
      <c r="E17" s="629">
        <v>-3.5</v>
      </c>
      <c r="F17" s="633">
        <v>13</v>
      </c>
      <c r="G17" s="635" t="s">
        <v>18</v>
      </c>
      <c r="H17" s="636">
        <v>12.8</v>
      </c>
      <c r="I17" s="633">
        <v>12.8</v>
      </c>
      <c r="J17" s="637" t="s">
        <v>18</v>
      </c>
      <c r="K17" s="636">
        <v>12.8</v>
      </c>
      <c r="L17" s="633">
        <v>12.8</v>
      </c>
      <c r="M17" s="635" t="s">
        <v>18</v>
      </c>
      <c r="N17" s="633">
        <v>4.2</v>
      </c>
      <c r="O17" s="639">
        <v>1.46</v>
      </c>
      <c r="P17" s="50"/>
      <c r="Q17" s="51" t="s">
        <v>60</v>
      </c>
      <c r="S17" s="666">
        <v>8889</v>
      </c>
      <c r="U17" s="50"/>
      <c r="V17" s="51" t="s">
        <v>60</v>
      </c>
      <c r="W17" s="633">
        <v>8.6999999999999993</v>
      </c>
      <c r="X17" s="634">
        <v>12.1</v>
      </c>
      <c r="Y17" s="629">
        <v>-3.5</v>
      </c>
      <c r="Z17" s="633">
        <v>13</v>
      </c>
      <c r="AA17" s="635" t="s">
        <v>18</v>
      </c>
      <c r="AB17" s="636">
        <v>12.8</v>
      </c>
      <c r="AC17" s="633">
        <v>12.8</v>
      </c>
      <c r="AD17" s="637" t="s">
        <v>18</v>
      </c>
      <c r="AE17" s="636">
        <v>12.8</v>
      </c>
      <c r="AF17" s="633">
        <v>12.8</v>
      </c>
      <c r="AG17" s="635" t="s">
        <v>18</v>
      </c>
      <c r="AH17" s="633">
        <v>4.2</v>
      </c>
      <c r="AI17" s="639">
        <v>1.46</v>
      </c>
      <c r="AJ17" s="50"/>
      <c r="AK17" s="51" t="s">
        <v>60</v>
      </c>
      <c r="AM17" s="770">
        <v>8889</v>
      </c>
    </row>
    <row r="18" spans="1:39" s="37" customFormat="1" ht="24.9" customHeight="1" thickBot="1">
      <c r="A18" s="38" t="s">
        <v>19</v>
      </c>
      <c r="B18" s="39"/>
      <c r="C18" s="622">
        <v>4.8</v>
      </c>
      <c r="D18" s="623">
        <v>16.100000000000001</v>
      </c>
      <c r="E18" s="624">
        <v>-11.3</v>
      </c>
      <c r="F18" s="622">
        <v>3.4</v>
      </c>
      <c r="G18" s="624">
        <v>2.2000000000000002</v>
      </c>
      <c r="H18" s="625">
        <v>23.1</v>
      </c>
      <c r="I18" s="622">
        <v>12.1</v>
      </c>
      <c r="J18" s="626">
        <v>11</v>
      </c>
      <c r="K18" s="625">
        <v>2.2000000000000002</v>
      </c>
      <c r="L18" s="711">
        <v>1.1000000000000001</v>
      </c>
      <c r="M18" s="712">
        <v>1.1000000000000001</v>
      </c>
      <c r="N18" s="622">
        <v>2.7</v>
      </c>
      <c r="O18" s="640">
        <v>1.17</v>
      </c>
      <c r="P18" s="38" t="s">
        <v>19</v>
      </c>
      <c r="Q18" s="39"/>
      <c r="S18" s="667">
        <v>186580</v>
      </c>
      <c r="U18" s="38" t="s">
        <v>19</v>
      </c>
      <c r="V18" s="39"/>
      <c r="W18" s="622">
        <v>4.8</v>
      </c>
      <c r="X18" s="623">
        <v>16.100000000000001</v>
      </c>
      <c r="Y18" s="624">
        <v>-11.3</v>
      </c>
      <c r="Z18" s="622">
        <v>3.4</v>
      </c>
      <c r="AA18" s="624">
        <v>2.2000000000000002</v>
      </c>
      <c r="AB18" s="625">
        <v>23.1</v>
      </c>
      <c r="AC18" s="622">
        <v>12.1</v>
      </c>
      <c r="AD18" s="626">
        <v>11</v>
      </c>
      <c r="AE18" s="625">
        <v>2.2000000000000002</v>
      </c>
      <c r="AF18" s="673" t="s">
        <v>18</v>
      </c>
      <c r="AG18" s="674">
        <v>4.3</v>
      </c>
      <c r="AH18" s="622">
        <v>2.7</v>
      </c>
      <c r="AI18" s="640">
        <v>1.17</v>
      </c>
      <c r="AJ18" s="38" t="s">
        <v>19</v>
      </c>
      <c r="AK18" s="39"/>
      <c r="AM18" s="769">
        <f>SUM(AM19:AM29)</f>
        <v>186580</v>
      </c>
    </row>
    <row r="19" spans="1:39" s="23" customFormat="1" ht="24.9" customHeight="1">
      <c r="A19" s="58"/>
      <c r="B19" s="59" t="s">
        <v>61</v>
      </c>
      <c r="C19" s="627">
        <v>6.2</v>
      </c>
      <c r="D19" s="628">
        <v>13.3</v>
      </c>
      <c r="E19" s="641">
        <v>-7.1</v>
      </c>
      <c r="F19" s="627">
        <v>2.2000000000000002</v>
      </c>
      <c r="G19" s="629">
        <v>2.2000000000000002</v>
      </c>
      <c r="H19" s="630">
        <v>21.6</v>
      </c>
      <c r="I19" s="627">
        <v>8.6</v>
      </c>
      <c r="J19" s="631">
        <v>12.9</v>
      </c>
      <c r="K19" s="630">
        <v>2.2000000000000002</v>
      </c>
      <c r="L19" s="706">
        <v>2.2000000000000002</v>
      </c>
      <c r="M19" s="707" t="s">
        <v>18</v>
      </c>
      <c r="N19" s="627">
        <v>3</v>
      </c>
      <c r="O19" s="632">
        <v>1.17</v>
      </c>
      <c r="P19" s="58"/>
      <c r="Q19" s="59" t="s">
        <v>61</v>
      </c>
      <c r="S19" s="667">
        <v>73800</v>
      </c>
      <c r="U19" s="58"/>
      <c r="V19" s="59" t="s">
        <v>61</v>
      </c>
      <c r="W19" s="627">
        <v>6.2</v>
      </c>
      <c r="X19" s="628">
        <v>13.3</v>
      </c>
      <c r="Y19" s="641">
        <v>-7.1</v>
      </c>
      <c r="Z19" s="627">
        <v>2.2000000000000002</v>
      </c>
      <c r="AA19" s="629">
        <v>2.2000000000000002</v>
      </c>
      <c r="AB19" s="630">
        <v>21.6</v>
      </c>
      <c r="AC19" s="627">
        <v>8.6</v>
      </c>
      <c r="AD19" s="631">
        <v>12.9</v>
      </c>
      <c r="AE19" s="630">
        <v>2.2000000000000002</v>
      </c>
      <c r="AF19" s="675" t="s">
        <v>18</v>
      </c>
      <c r="AG19" s="676">
        <v>2.2000000000000002</v>
      </c>
      <c r="AH19" s="627">
        <v>3</v>
      </c>
      <c r="AI19" s="632">
        <v>1.17</v>
      </c>
      <c r="AJ19" s="58"/>
      <c r="AK19" s="59" t="s">
        <v>61</v>
      </c>
      <c r="AM19" s="769">
        <v>73800</v>
      </c>
    </row>
    <row r="20" spans="1:39" s="23" customFormat="1" ht="24.9" customHeight="1">
      <c r="A20" s="60"/>
      <c r="B20" s="51" t="s">
        <v>62</v>
      </c>
      <c r="C20" s="633">
        <v>3.4</v>
      </c>
      <c r="D20" s="634">
        <v>19.399999999999999</v>
      </c>
      <c r="E20" s="635">
        <v>-16</v>
      </c>
      <c r="F20" s="633" t="s">
        <v>18</v>
      </c>
      <c r="G20" s="635" t="s">
        <v>18</v>
      </c>
      <c r="H20" s="636">
        <v>17.100000000000001</v>
      </c>
      <c r="I20" s="633">
        <v>17.100000000000001</v>
      </c>
      <c r="J20" s="637" t="s">
        <v>18</v>
      </c>
      <c r="K20" s="636" t="s">
        <v>18</v>
      </c>
      <c r="L20" s="633" t="s">
        <v>18</v>
      </c>
      <c r="M20" s="635" t="s">
        <v>18</v>
      </c>
      <c r="N20" s="633">
        <v>2.6</v>
      </c>
      <c r="O20" s="639">
        <v>0.89</v>
      </c>
      <c r="P20" s="60"/>
      <c r="Q20" s="51" t="s">
        <v>62</v>
      </c>
      <c r="S20" s="667">
        <v>33777</v>
      </c>
      <c r="U20" s="60"/>
      <c r="V20" s="51" t="s">
        <v>62</v>
      </c>
      <c r="W20" s="633">
        <v>3.4</v>
      </c>
      <c r="X20" s="634">
        <v>19.399999999999999</v>
      </c>
      <c r="Y20" s="635">
        <v>-16</v>
      </c>
      <c r="Z20" s="633" t="s">
        <v>18</v>
      </c>
      <c r="AA20" s="635" t="s">
        <v>18</v>
      </c>
      <c r="AB20" s="636">
        <v>17.100000000000001</v>
      </c>
      <c r="AC20" s="633">
        <v>17.100000000000001</v>
      </c>
      <c r="AD20" s="637" t="s">
        <v>18</v>
      </c>
      <c r="AE20" s="636" t="s">
        <v>18</v>
      </c>
      <c r="AF20" s="633" t="s">
        <v>18</v>
      </c>
      <c r="AG20" s="635" t="s">
        <v>18</v>
      </c>
      <c r="AH20" s="633">
        <v>2.6</v>
      </c>
      <c r="AI20" s="639">
        <v>0.89</v>
      </c>
      <c r="AJ20" s="60"/>
      <c r="AK20" s="51" t="s">
        <v>62</v>
      </c>
      <c r="AM20" s="769">
        <v>33777</v>
      </c>
    </row>
    <row r="21" spans="1:39" s="23" customFormat="1" ht="24.9" customHeight="1">
      <c r="A21" s="47"/>
      <c r="B21" s="48" t="s">
        <v>63</v>
      </c>
      <c r="C21" s="633">
        <v>5.0999999999999996</v>
      </c>
      <c r="D21" s="634">
        <v>12</v>
      </c>
      <c r="E21" s="635">
        <v>-7</v>
      </c>
      <c r="F21" s="633" t="s">
        <v>18</v>
      </c>
      <c r="G21" s="635" t="s">
        <v>18</v>
      </c>
      <c r="H21" s="636">
        <v>15.9</v>
      </c>
      <c r="I21" s="633">
        <v>15.9</v>
      </c>
      <c r="J21" s="637" t="s">
        <v>18</v>
      </c>
      <c r="K21" s="636" t="s">
        <v>18</v>
      </c>
      <c r="L21" s="633" t="s">
        <v>18</v>
      </c>
      <c r="M21" s="635" t="s">
        <v>18</v>
      </c>
      <c r="N21" s="633">
        <v>4.0999999999999996</v>
      </c>
      <c r="O21" s="639">
        <v>1.97</v>
      </c>
      <c r="P21" s="47"/>
      <c r="Q21" s="48" t="s">
        <v>63</v>
      </c>
      <c r="S21" s="666">
        <v>12204</v>
      </c>
      <c r="U21" s="47"/>
      <c r="V21" s="48" t="s">
        <v>63</v>
      </c>
      <c r="W21" s="633">
        <v>5.0999999999999996</v>
      </c>
      <c r="X21" s="634">
        <v>12</v>
      </c>
      <c r="Y21" s="635">
        <v>-7</v>
      </c>
      <c r="Z21" s="633" t="s">
        <v>18</v>
      </c>
      <c r="AA21" s="635" t="s">
        <v>18</v>
      </c>
      <c r="AB21" s="636">
        <v>15.9</v>
      </c>
      <c r="AC21" s="633">
        <v>15.9</v>
      </c>
      <c r="AD21" s="637" t="s">
        <v>18</v>
      </c>
      <c r="AE21" s="636" t="s">
        <v>18</v>
      </c>
      <c r="AF21" s="633" t="s">
        <v>18</v>
      </c>
      <c r="AG21" s="635" t="s">
        <v>18</v>
      </c>
      <c r="AH21" s="633">
        <v>4.0999999999999996</v>
      </c>
      <c r="AI21" s="639">
        <v>1.97</v>
      </c>
      <c r="AJ21" s="47"/>
      <c r="AK21" s="48" t="s">
        <v>63</v>
      </c>
      <c r="AM21" s="770">
        <v>12204</v>
      </c>
    </row>
    <row r="22" spans="1:39" s="23" customFormat="1" ht="24.9" customHeight="1">
      <c r="A22" s="50"/>
      <c r="B22" s="51" t="s">
        <v>64</v>
      </c>
      <c r="C22" s="627">
        <v>3.8</v>
      </c>
      <c r="D22" s="628">
        <v>23.8</v>
      </c>
      <c r="E22" s="635">
        <v>-20</v>
      </c>
      <c r="F22" s="627">
        <v>52.6</v>
      </c>
      <c r="G22" s="629">
        <v>52.6</v>
      </c>
      <c r="H22" s="630" t="s">
        <v>18</v>
      </c>
      <c r="I22" s="627" t="s">
        <v>18</v>
      </c>
      <c r="J22" s="631" t="s">
        <v>18</v>
      </c>
      <c r="K22" s="630">
        <v>52.6</v>
      </c>
      <c r="L22" s="627" t="s">
        <v>18</v>
      </c>
      <c r="M22" s="629">
        <v>52.6</v>
      </c>
      <c r="N22" s="627">
        <v>1.4</v>
      </c>
      <c r="O22" s="632">
        <v>1.4</v>
      </c>
      <c r="P22" s="50"/>
      <c r="Q22" s="51" t="s">
        <v>64</v>
      </c>
      <c r="S22" s="666">
        <v>4996</v>
      </c>
      <c r="U22" s="50"/>
      <c r="V22" s="51" t="s">
        <v>64</v>
      </c>
      <c r="W22" s="627">
        <v>3.8</v>
      </c>
      <c r="X22" s="628">
        <v>23.8</v>
      </c>
      <c r="Y22" s="635">
        <v>-20</v>
      </c>
      <c r="Z22" s="627">
        <v>52.6</v>
      </c>
      <c r="AA22" s="629">
        <v>52.6</v>
      </c>
      <c r="AB22" s="630" t="s">
        <v>18</v>
      </c>
      <c r="AC22" s="627" t="s">
        <v>18</v>
      </c>
      <c r="AD22" s="631" t="s">
        <v>18</v>
      </c>
      <c r="AE22" s="630">
        <v>52.6</v>
      </c>
      <c r="AF22" s="627" t="s">
        <v>18</v>
      </c>
      <c r="AG22" s="629">
        <v>52.6</v>
      </c>
      <c r="AH22" s="627">
        <v>1.4</v>
      </c>
      <c r="AI22" s="632">
        <v>1.4</v>
      </c>
      <c r="AJ22" s="50"/>
      <c r="AK22" s="51" t="s">
        <v>64</v>
      </c>
      <c r="AM22" s="770">
        <v>4996</v>
      </c>
    </row>
    <row r="23" spans="1:39" s="23" customFormat="1" ht="24.9" customHeight="1">
      <c r="A23" s="50"/>
      <c r="B23" s="51" t="s">
        <v>65</v>
      </c>
      <c r="C23" s="633">
        <v>3.5</v>
      </c>
      <c r="D23" s="634">
        <v>17.8</v>
      </c>
      <c r="E23" s="635">
        <v>-14.3</v>
      </c>
      <c r="F23" s="633" t="s">
        <v>18</v>
      </c>
      <c r="G23" s="635" t="s">
        <v>18</v>
      </c>
      <c r="H23" s="636">
        <v>57.7</v>
      </c>
      <c r="I23" s="633">
        <v>38.5</v>
      </c>
      <c r="J23" s="637">
        <v>19.2</v>
      </c>
      <c r="K23" s="636" t="s">
        <v>18</v>
      </c>
      <c r="L23" s="633" t="s">
        <v>18</v>
      </c>
      <c r="M23" s="635" t="s">
        <v>18</v>
      </c>
      <c r="N23" s="633">
        <v>2.2999999999999998</v>
      </c>
      <c r="O23" s="639">
        <v>1.78</v>
      </c>
      <c r="P23" s="50"/>
      <c r="Q23" s="51" t="s">
        <v>65</v>
      </c>
      <c r="S23" s="666">
        <v>14022</v>
      </c>
      <c r="U23" s="50"/>
      <c r="V23" s="51" t="s">
        <v>65</v>
      </c>
      <c r="W23" s="633">
        <v>3.5</v>
      </c>
      <c r="X23" s="634">
        <v>17.8</v>
      </c>
      <c r="Y23" s="635">
        <v>-14.3</v>
      </c>
      <c r="Z23" s="633" t="s">
        <v>18</v>
      </c>
      <c r="AA23" s="635" t="s">
        <v>18</v>
      </c>
      <c r="AB23" s="636">
        <v>57.7</v>
      </c>
      <c r="AC23" s="633">
        <v>38.5</v>
      </c>
      <c r="AD23" s="637">
        <v>19.2</v>
      </c>
      <c r="AE23" s="636" t="s">
        <v>18</v>
      </c>
      <c r="AF23" s="633" t="s">
        <v>18</v>
      </c>
      <c r="AG23" s="635" t="s">
        <v>18</v>
      </c>
      <c r="AH23" s="633">
        <v>2.2999999999999998</v>
      </c>
      <c r="AI23" s="639">
        <v>1.78</v>
      </c>
      <c r="AJ23" s="50"/>
      <c r="AK23" s="51" t="s">
        <v>65</v>
      </c>
      <c r="AM23" s="770">
        <v>14022</v>
      </c>
    </row>
    <row r="24" spans="1:39" s="23" customFormat="1" ht="24.9" customHeight="1">
      <c r="A24" s="50"/>
      <c r="B24" s="51" t="s">
        <v>66</v>
      </c>
      <c r="C24" s="633">
        <v>5.2</v>
      </c>
      <c r="D24" s="634">
        <v>17.100000000000001</v>
      </c>
      <c r="E24" s="635">
        <v>-11.9</v>
      </c>
      <c r="F24" s="633" t="s">
        <v>18</v>
      </c>
      <c r="G24" s="635" t="s">
        <v>18</v>
      </c>
      <c r="H24" s="636" t="s">
        <v>18</v>
      </c>
      <c r="I24" s="633" t="s">
        <v>18</v>
      </c>
      <c r="J24" s="637" t="s">
        <v>18</v>
      </c>
      <c r="K24" s="636" t="s">
        <v>18</v>
      </c>
      <c r="L24" s="633" t="s">
        <v>18</v>
      </c>
      <c r="M24" s="635" t="s">
        <v>18</v>
      </c>
      <c r="N24" s="633">
        <v>3.2</v>
      </c>
      <c r="O24" s="639">
        <v>1.3</v>
      </c>
      <c r="P24" s="50"/>
      <c r="Q24" s="51" t="s">
        <v>66</v>
      </c>
      <c r="S24" s="666">
        <v>6158</v>
      </c>
      <c r="U24" s="50"/>
      <c r="V24" s="51" t="s">
        <v>66</v>
      </c>
      <c r="W24" s="633">
        <v>5.2</v>
      </c>
      <c r="X24" s="634">
        <v>17.100000000000001</v>
      </c>
      <c r="Y24" s="635">
        <v>-11.9</v>
      </c>
      <c r="Z24" s="633" t="s">
        <v>18</v>
      </c>
      <c r="AA24" s="635" t="s">
        <v>18</v>
      </c>
      <c r="AB24" s="636" t="s">
        <v>18</v>
      </c>
      <c r="AC24" s="633" t="s">
        <v>18</v>
      </c>
      <c r="AD24" s="637" t="s">
        <v>18</v>
      </c>
      <c r="AE24" s="636" t="s">
        <v>18</v>
      </c>
      <c r="AF24" s="633" t="s">
        <v>18</v>
      </c>
      <c r="AG24" s="635" t="s">
        <v>18</v>
      </c>
      <c r="AH24" s="633">
        <v>3.2</v>
      </c>
      <c r="AI24" s="639">
        <v>1.3</v>
      </c>
      <c r="AJ24" s="50"/>
      <c r="AK24" s="51" t="s">
        <v>66</v>
      </c>
      <c r="AM24" s="770">
        <v>6158</v>
      </c>
    </row>
    <row r="25" spans="1:39" s="23" customFormat="1" ht="24.9" customHeight="1">
      <c r="A25" s="50"/>
      <c r="B25" s="51" t="s">
        <v>67</v>
      </c>
      <c r="C25" s="633">
        <v>2.7</v>
      </c>
      <c r="D25" s="634">
        <v>18.2</v>
      </c>
      <c r="E25" s="635">
        <v>-15.5</v>
      </c>
      <c r="F25" s="633" t="s">
        <v>18</v>
      </c>
      <c r="G25" s="635" t="s">
        <v>18</v>
      </c>
      <c r="H25" s="636" t="s">
        <v>18</v>
      </c>
      <c r="I25" s="633" t="s">
        <v>18</v>
      </c>
      <c r="J25" s="637" t="s">
        <v>18</v>
      </c>
      <c r="K25" s="636" t="s">
        <v>18</v>
      </c>
      <c r="L25" s="633" t="s">
        <v>18</v>
      </c>
      <c r="M25" s="635" t="s">
        <v>18</v>
      </c>
      <c r="N25" s="633">
        <v>2</v>
      </c>
      <c r="O25" s="639">
        <v>1.08</v>
      </c>
      <c r="P25" s="50"/>
      <c r="Q25" s="51" t="s">
        <v>67</v>
      </c>
      <c r="S25" s="666">
        <v>5537</v>
      </c>
      <c r="U25" s="50"/>
      <c r="V25" s="51" t="s">
        <v>67</v>
      </c>
      <c r="W25" s="633">
        <v>2.7</v>
      </c>
      <c r="X25" s="634">
        <v>18.2</v>
      </c>
      <c r="Y25" s="635">
        <v>-15.5</v>
      </c>
      <c r="Z25" s="633" t="s">
        <v>18</v>
      </c>
      <c r="AA25" s="635" t="s">
        <v>18</v>
      </c>
      <c r="AB25" s="636" t="s">
        <v>18</v>
      </c>
      <c r="AC25" s="633" t="s">
        <v>18</v>
      </c>
      <c r="AD25" s="637" t="s">
        <v>18</v>
      </c>
      <c r="AE25" s="636" t="s">
        <v>18</v>
      </c>
      <c r="AF25" s="633" t="s">
        <v>18</v>
      </c>
      <c r="AG25" s="635" t="s">
        <v>18</v>
      </c>
      <c r="AH25" s="633">
        <v>2</v>
      </c>
      <c r="AI25" s="639">
        <v>1.08</v>
      </c>
      <c r="AJ25" s="50"/>
      <c r="AK25" s="51" t="s">
        <v>67</v>
      </c>
      <c r="AM25" s="770">
        <v>5537</v>
      </c>
    </row>
    <row r="26" spans="1:39" s="23" customFormat="1" ht="24.9" customHeight="1">
      <c r="A26" s="50"/>
      <c r="B26" s="51" t="s">
        <v>68</v>
      </c>
      <c r="C26" s="633">
        <v>3.8</v>
      </c>
      <c r="D26" s="634">
        <v>18.5</v>
      </c>
      <c r="E26" s="635">
        <v>-14.7</v>
      </c>
      <c r="F26" s="633" t="s">
        <v>18</v>
      </c>
      <c r="G26" s="635" t="s">
        <v>18</v>
      </c>
      <c r="H26" s="636">
        <v>43.5</v>
      </c>
      <c r="I26" s="633" t="s">
        <v>18</v>
      </c>
      <c r="J26" s="637">
        <v>43.5</v>
      </c>
      <c r="K26" s="636" t="s">
        <v>18</v>
      </c>
      <c r="L26" s="633" t="s">
        <v>18</v>
      </c>
      <c r="M26" s="635" t="s">
        <v>18</v>
      </c>
      <c r="N26" s="633">
        <v>1.9</v>
      </c>
      <c r="O26" s="639">
        <v>0.69</v>
      </c>
      <c r="P26" s="50"/>
      <c r="Q26" s="51" t="s">
        <v>68</v>
      </c>
      <c r="S26" s="666">
        <v>5786</v>
      </c>
      <c r="U26" s="50"/>
      <c r="V26" s="51" t="s">
        <v>68</v>
      </c>
      <c r="W26" s="633">
        <v>3.8</v>
      </c>
      <c r="X26" s="634">
        <v>18.5</v>
      </c>
      <c r="Y26" s="635">
        <v>-14.7</v>
      </c>
      <c r="Z26" s="633" t="s">
        <v>18</v>
      </c>
      <c r="AA26" s="635" t="s">
        <v>18</v>
      </c>
      <c r="AB26" s="636">
        <v>43.5</v>
      </c>
      <c r="AC26" s="633" t="s">
        <v>18</v>
      </c>
      <c r="AD26" s="637">
        <v>43.5</v>
      </c>
      <c r="AE26" s="636" t="s">
        <v>18</v>
      </c>
      <c r="AF26" s="633" t="s">
        <v>18</v>
      </c>
      <c r="AG26" s="635" t="s">
        <v>18</v>
      </c>
      <c r="AH26" s="633">
        <v>1.9</v>
      </c>
      <c r="AI26" s="639">
        <v>0.69</v>
      </c>
      <c r="AJ26" s="50"/>
      <c r="AK26" s="51" t="s">
        <v>68</v>
      </c>
      <c r="AM26" s="770">
        <v>5786</v>
      </c>
    </row>
    <row r="27" spans="1:39" s="23" customFormat="1" ht="24.9" customHeight="1">
      <c r="A27" s="50"/>
      <c r="B27" s="51" t="s">
        <v>69</v>
      </c>
      <c r="C27" s="633">
        <v>2.6</v>
      </c>
      <c r="D27" s="634">
        <v>18.8</v>
      </c>
      <c r="E27" s="635">
        <v>-16.100000000000001</v>
      </c>
      <c r="F27" s="633" t="s">
        <v>18</v>
      </c>
      <c r="G27" s="635" t="s">
        <v>18</v>
      </c>
      <c r="H27" s="636">
        <v>76.900000000000006</v>
      </c>
      <c r="I27" s="633" t="s">
        <v>18</v>
      </c>
      <c r="J27" s="637">
        <v>76.900000000000006</v>
      </c>
      <c r="K27" s="636" t="s">
        <v>18</v>
      </c>
      <c r="L27" s="633" t="s">
        <v>18</v>
      </c>
      <c r="M27" s="635" t="s">
        <v>18</v>
      </c>
      <c r="N27" s="633">
        <v>1.1000000000000001</v>
      </c>
      <c r="O27" s="639">
        <v>0.65</v>
      </c>
      <c r="P27" s="50"/>
      <c r="Q27" s="51" t="s">
        <v>69</v>
      </c>
      <c r="S27" s="666">
        <v>4586</v>
      </c>
      <c r="U27" s="50"/>
      <c r="V27" s="51" t="s">
        <v>69</v>
      </c>
      <c r="W27" s="633">
        <v>2.6</v>
      </c>
      <c r="X27" s="634">
        <v>18.8</v>
      </c>
      <c r="Y27" s="635">
        <v>-16.100000000000001</v>
      </c>
      <c r="Z27" s="633" t="s">
        <v>18</v>
      </c>
      <c r="AA27" s="635" t="s">
        <v>18</v>
      </c>
      <c r="AB27" s="636">
        <v>76.900000000000006</v>
      </c>
      <c r="AC27" s="633" t="s">
        <v>18</v>
      </c>
      <c r="AD27" s="637">
        <v>76.900000000000006</v>
      </c>
      <c r="AE27" s="636" t="s">
        <v>18</v>
      </c>
      <c r="AF27" s="633" t="s">
        <v>18</v>
      </c>
      <c r="AG27" s="635" t="s">
        <v>18</v>
      </c>
      <c r="AH27" s="633">
        <v>1.1000000000000001</v>
      </c>
      <c r="AI27" s="639">
        <v>0.65</v>
      </c>
      <c r="AJ27" s="50"/>
      <c r="AK27" s="51" t="s">
        <v>69</v>
      </c>
      <c r="AM27" s="770">
        <v>4586</v>
      </c>
    </row>
    <row r="28" spans="1:39" s="23" customFormat="1" ht="24.9" customHeight="1">
      <c r="A28" s="47"/>
      <c r="B28" s="48" t="s">
        <v>70</v>
      </c>
      <c r="C28" s="633">
        <v>4.7</v>
      </c>
      <c r="D28" s="634">
        <v>15</v>
      </c>
      <c r="E28" s="635">
        <v>-10.3</v>
      </c>
      <c r="F28" s="633">
        <v>12.7</v>
      </c>
      <c r="G28" s="635" t="s">
        <v>18</v>
      </c>
      <c r="H28" s="636">
        <v>24.7</v>
      </c>
      <c r="I28" s="633">
        <v>24.7</v>
      </c>
      <c r="J28" s="637" t="s">
        <v>18</v>
      </c>
      <c r="K28" s="636" t="s">
        <v>18</v>
      </c>
      <c r="L28" s="633" t="s">
        <v>18</v>
      </c>
      <c r="M28" s="635" t="s">
        <v>18</v>
      </c>
      <c r="N28" s="633">
        <v>2</v>
      </c>
      <c r="O28" s="639">
        <v>0.84</v>
      </c>
      <c r="P28" s="47"/>
      <c r="Q28" s="48" t="s">
        <v>70</v>
      </c>
      <c r="S28" s="666">
        <v>16696</v>
      </c>
      <c r="U28" s="47"/>
      <c r="V28" s="48" t="s">
        <v>70</v>
      </c>
      <c r="W28" s="633">
        <v>4.7</v>
      </c>
      <c r="X28" s="634">
        <v>15</v>
      </c>
      <c r="Y28" s="635">
        <v>-10.3</v>
      </c>
      <c r="Z28" s="633">
        <v>12.7</v>
      </c>
      <c r="AA28" s="635" t="s">
        <v>18</v>
      </c>
      <c r="AB28" s="636">
        <v>24.7</v>
      </c>
      <c r="AC28" s="633">
        <v>24.7</v>
      </c>
      <c r="AD28" s="637" t="s">
        <v>18</v>
      </c>
      <c r="AE28" s="636" t="s">
        <v>18</v>
      </c>
      <c r="AF28" s="633" t="s">
        <v>18</v>
      </c>
      <c r="AG28" s="635" t="s">
        <v>18</v>
      </c>
      <c r="AH28" s="633">
        <v>2</v>
      </c>
      <c r="AI28" s="639">
        <v>0.84</v>
      </c>
      <c r="AJ28" s="47"/>
      <c r="AK28" s="48" t="s">
        <v>70</v>
      </c>
      <c r="AM28" s="770">
        <v>16696</v>
      </c>
    </row>
    <row r="29" spans="1:39" s="23" customFormat="1" ht="24.9" customHeight="1" thickBot="1">
      <c r="A29" s="61"/>
      <c r="B29" s="62" t="s">
        <v>71</v>
      </c>
      <c r="C29" s="642">
        <v>3.4</v>
      </c>
      <c r="D29" s="643">
        <v>22</v>
      </c>
      <c r="E29" s="644">
        <v>-18.5</v>
      </c>
      <c r="F29" s="642" t="s">
        <v>18</v>
      </c>
      <c r="G29" s="644" t="s">
        <v>18</v>
      </c>
      <c r="H29" s="645">
        <v>31.3</v>
      </c>
      <c r="I29" s="642" t="s">
        <v>18</v>
      </c>
      <c r="J29" s="646">
        <v>31.3</v>
      </c>
      <c r="K29" s="645" t="s">
        <v>18</v>
      </c>
      <c r="L29" s="642" t="s">
        <v>18</v>
      </c>
      <c r="M29" s="644" t="s">
        <v>18</v>
      </c>
      <c r="N29" s="642">
        <v>2.2000000000000002</v>
      </c>
      <c r="O29" s="647">
        <v>1.22</v>
      </c>
      <c r="P29" s="61"/>
      <c r="Q29" s="62" t="s">
        <v>71</v>
      </c>
      <c r="S29" s="666">
        <v>9018</v>
      </c>
      <c r="U29" s="61"/>
      <c r="V29" s="62" t="s">
        <v>71</v>
      </c>
      <c r="W29" s="642">
        <v>3.4</v>
      </c>
      <c r="X29" s="643">
        <v>22</v>
      </c>
      <c r="Y29" s="644">
        <v>-18.5</v>
      </c>
      <c r="Z29" s="642" t="s">
        <v>18</v>
      </c>
      <c r="AA29" s="644" t="s">
        <v>18</v>
      </c>
      <c r="AB29" s="645">
        <v>31.3</v>
      </c>
      <c r="AC29" s="642" t="s">
        <v>18</v>
      </c>
      <c r="AD29" s="646">
        <v>31.3</v>
      </c>
      <c r="AE29" s="645" t="s">
        <v>18</v>
      </c>
      <c r="AF29" s="642" t="s">
        <v>18</v>
      </c>
      <c r="AG29" s="644" t="s">
        <v>18</v>
      </c>
      <c r="AH29" s="642">
        <v>2.2000000000000002</v>
      </c>
      <c r="AI29" s="647">
        <v>1.22</v>
      </c>
      <c r="AJ29" s="61"/>
      <c r="AK29" s="62" t="s">
        <v>71</v>
      </c>
      <c r="AM29" s="770">
        <v>9018</v>
      </c>
    </row>
    <row r="30" spans="1:39" s="37" customFormat="1" ht="24.9" customHeight="1" thickBot="1">
      <c r="A30" s="38" t="s">
        <v>20</v>
      </c>
      <c r="B30" s="39"/>
      <c r="C30" s="622">
        <v>5.4</v>
      </c>
      <c r="D30" s="623">
        <v>14.6</v>
      </c>
      <c r="E30" s="624">
        <v>-9.1999999999999993</v>
      </c>
      <c r="F30" s="622">
        <v>1.4</v>
      </c>
      <c r="G30" s="624" t="s">
        <v>18</v>
      </c>
      <c r="H30" s="625">
        <v>22.8</v>
      </c>
      <c r="I30" s="622">
        <v>4</v>
      </c>
      <c r="J30" s="626">
        <v>18.7</v>
      </c>
      <c r="K30" s="625">
        <v>1.4</v>
      </c>
      <c r="L30" s="622">
        <v>1.4</v>
      </c>
      <c r="M30" s="624" t="s">
        <v>18</v>
      </c>
      <c r="N30" s="622">
        <v>3.4</v>
      </c>
      <c r="O30" s="640">
        <v>1.46</v>
      </c>
      <c r="P30" s="38" t="s">
        <v>20</v>
      </c>
      <c r="Q30" s="39"/>
      <c r="S30" s="667">
        <v>135747</v>
      </c>
      <c r="U30" s="38" t="s">
        <v>20</v>
      </c>
      <c r="V30" s="39"/>
      <c r="W30" s="622">
        <v>5.4</v>
      </c>
      <c r="X30" s="623">
        <v>14.6</v>
      </c>
      <c r="Y30" s="624">
        <v>-9.1999999999999993</v>
      </c>
      <c r="Z30" s="622">
        <v>1.4</v>
      </c>
      <c r="AA30" s="624" t="s">
        <v>18</v>
      </c>
      <c r="AB30" s="625">
        <v>22.8</v>
      </c>
      <c r="AC30" s="622">
        <v>4</v>
      </c>
      <c r="AD30" s="626">
        <v>18.7</v>
      </c>
      <c r="AE30" s="625">
        <v>1.4</v>
      </c>
      <c r="AF30" s="622">
        <v>1.4</v>
      </c>
      <c r="AG30" s="624" t="s">
        <v>18</v>
      </c>
      <c r="AH30" s="622">
        <v>3.4</v>
      </c>
      <c r="AI30" s="640">
        <v>1.46</v>
      </c>
      <c r="AJ30" s="38" t="s">
        <v>20</v>
      </c>
      <c r="AK30" s="39"/>
      <c r="AM30" s="769">
        <f>SUM(AM31:AM39)</f>
        <v>135747</v>
      </c>
    </row>
    <row r="31" spans="1:39" s="23" customFormat="1" ht="24.9" customHeight="1">
      <c r="A31" s="63"/>
      <c r="B31" s="64" t="s">
        <v>72</v>
      </c>
      <c r="C31" s="648">
        <v>5.2</v>
      </c>
      <c r="D31" s="649">
        <v>12.9</v>
      </c>
      <c r="E31" s="641">
        <v>-7.7</v>
      </c>
      <c r="F31" s="648" t="s">
        <v>18</v>
      </c>
      <c r="G31" s="641" t="s">
        <v>18</v>
      </c>
      <c r="H31" s="650">
        <v>26</v>
      </c>
      <c r="I31" s="648">
        <v>3.2</v>
      </c>
      <c r="J31" s="651">
        <v>22.7</v>
      </c>
      <c r="K31" s="650">
        <v>3.3</v>
      </c>
      <c r="L31" s="648">
        <v>3.3</v>
      </c>
      <c r="M31" s="641" t="s">
        <v>18</v>
      </c>
      <c r="N31" s="648">
        <v>3.4</v>
      </c>
      <c r="O31" s="652">
        <v>1.41</v>
      </c>
      <c r="P31" s="63"/>
      <c r="Q31" s="64" t="s">
        <v>72</v>
      </c>
      <c r="S31" s="667">
        <v>58124</v>
      </c>
      <c r="U31" s="63"/>
      <c r="V31" s="64" t="s">
        <v>72</v>
      </c>
      <c r="W31" s="648">
        <v>5.2</v>
      </c>
      <c r="X31" s="649">
        <v>12.9</v>
      </c>
      <c r="Y31" s="641">
        <v>-7.7</v>
      </c>
      <c r="Z31" s="648" t="s">
        <v>18</v>
      </c>
      <c r="AA31" s="641" t="s">
        <v>18</v>
      </c>
      <c r="AB31" s="650">
        <v>26</v>
      </c>
      <c r="AC31" s="648">
        <v>3.2</v>
      </c>
      <c r="AD31" s="651">
        <v>22.7</v>
      </c>
      <c r="AE31" s="650">
        <v>3.3</v>
      </c>
      <c r="AF31" s="648">
        <v>3.3</v>
      </c>
      <c r="AG31" s="641" t="s">
        <v>18</v>
      </c>
      <c r="AH31" s="648">
        <v>3.4</v>
      </c>
      <c r="AI31" s="652">
        <v>1.41</v>
      </c>
      <c r="AJ31" s="63"/>
      <c r="AK31" s="64" t="s">
        <v>72</v>
      </c>
      <c r="AM31" s="769">
        <v>58124</v>
      </c>
    </row>
    <row r="32" spans="1:39" s="23" customFormat="1" ht="24.9" customHeight="1">
      <c r="A32" s="50"/>
      <c r="B32" s="51" t="s">
        <v>73</v>
      </c>
      <c r="C32" s="627">
        <v>8</v>
      </c>
      <c r="D32" s="628">
        <v>13.2</v>
      </c>
      <c r="E32" s="629">
        <v>-5.3</v>
      </c>
      <c r="F32" s="627" t="s">
        <v>18</v>
      </c>
      <c r="G32" s="629" t="s">
        <v>18</v>
      </c>
      <c r="H32" s="630">
        <v>23.5</v>
      </c>
      <c r="I32" s="627">
        <v>5.9</v>
      </c>
      <c r="J32" s="631">
        <v>17.600000000000001</v>
      </c>
      <c r="K32" s="630" t="s">
        <v>18</v>
      </c>
      <c r="L32" s="627" t="s">
        <v>18</v>
      </c>
      <c r="M32" s="629" t="s">
        <v>18</v>
      </c>
      <c r="N32" s="627">
        <v>4.5999999999999996</v>
      </c>
      <c r="O32" s="632">
        <v>1.77</v>
      </c>
      <c r="P32" s="50"/>
      <c r="Q32" s="51" t="s">
        <v>73</v>
      </c>
      <c r="S32" s="666">
        <v>20880</v>
      </c>
      <c r="U32" s="50"/>
      <c r="V32" s="51" t="s">
        <v>73</v>
      </c>
      <c r="W32" s="627">
        <v>8</v>
      </c>
      <c r="X32" s="628">
        <v>13.2</v>
      </c>
      <c r="Y32" s="629">
        <v>-5.3</v>
      </c>
      <c r="Z32" s="627" t="s">
        <v>18</v>
      </c>
      <c r="AA32" s="629" t="s">
        <v>18</v>
      </c>
      <c r="AB32" s="630">
        <v>23.5</v>
      </c>
      <c r="AC32" s="627">
        <v>5.9</v>
      </c>
      <c r="AD32" s="631">
        <v>17.600000000000001</v>
      </c>
      <c r="AE32" s="630" t="s">
        <v>18</v>
      </c>
      <c r="AF32" s="627" t="s">
        <v>18</v>
      </c>
      <c r="AG32" s="629" t="s">
        <v>18</v>
      </c>
      <c r="AH32" s="627">
        <v>4.5999999999999996</v>
      </c>
      <c r="AI32" s="632">
        <v>1.77</v>
      </c>
      <c r="AJ32" s="50"/>
      <c r="AK32" s="51" t="s">
        <v>73</v>
      </c>
      <c r="AM32" s="770">
        <v>20880</v>
      </c>
    </row>
    <row r="33" spans="1:39" s="23" customFormat="1" ht="24.9" customHeight="1">
      <c r="A33" s="50"/>
      <c r="B33" s="51" t="s">
        <v>74</v>
      </c>
      <c r="C33" s="633">
        <v>4.5999999999999996</v>
      </c>
      <c r="D33" s="634">
        <v>16</v>
      </c>
      <c r="E33" s="629">
        <v>-11.4</v>
      </c>
      <c r="F33" s="633" t="s">
        <v>18</v>
      </c>
      <c r="G33" s="635" t="s">
        <v>18</v>
      </c>
      <c r="H33" s="636">
        <v>34.5</v>
      </c>
      <c r="I33" s="633" t="s">
        <v>18</v>
      </c>
      <c r="J33" s="637">
        <v>34.5</v>
      </c>
      <c r="K33" s="636" t="s">
        <v>18</v>
      </c>
      <c r="L33" s="633" t="s">
        <v>18</v>
      </c>
      <c r="M33" s="635" t="s">
        <v>18</v>
      </c>
      <c r="N33" s="633">
        <v>1.8</v>
      </c>
      <c r="O33" s="639">
        <v>1.1499999999999999</v>
      </c>
      <c r="P33" s="50"/>
      <c r="Q33" s="51" t="s">
        <v>74</v>
      </c>
      <c r="S33" s="666">
        <v>6066</v>
      </c>
      <c r="U33" s="50"/>
      <c r="V33" s="51" t="s">
        <v>74</v>
      </c>
      <c r="W33" s="633">
        <v>4.5999999999999996</v>
      </c>
      <c r="X33" s="634">
        <v>16</v>
      </c>
      <c r="Y33" s="629">
        <v>-11.4</v>
      </c>
      <c r="Z33" s="633" t="s">
        <v>18</v>
      </c>
      <c r="AA33" s="635" t="s">
        <v>18</v>
      </c>
      <c r="AB33" s="636">
        <v>34.5</v>
      </c>
      <c r="AC33" s="633" t="s">
        <v>18</v>
      </c>
      <c r="AD33" s="637">
        <v>34.5</v>
      </c>
      <c r="AE33" s="636" t="s">
        <v>18</v>
      </c>
      <c r="AF33" s="633" t="s">
        <v>18</v>
      </c>
      <c r="AG33" s="635" t="s">
        <v>18</v>
      </c>
      <c r="AH33" s="633">
        <v>1.8</v>
      </c>
      <c r="AI33" s="639">
        <v>1.1499999999999999</v>
      </c>
      <c r="AJ33" s="50"/>
      <c r="AK33" s="51" t="s">
        <v>74</v>
      </c>
      <c r="AM33" s="770">
        <v>6066</v>
      </c>
    </row>
    <row r="34" spans="1:39" s="23" customFormat="1" ht="24.9" customHeight="1">
      <c r="A34" s="50"/>
      <c r="B34" s="51" t="s">
        <v>75</v>
      </c>
      <c r="C34" s="633">
        <v>5</v>
      </c>
      <c r="D34" s="634">
        <v>13</v>
      </c>
      <c r="E34" s="629">
        <v>-8</v>
      </c>
      <c r="F34" s="633" t="s">
        <v>18</v>
      </c>
      <c r="G34" s="635" t="s">
        <v>18</v>
      </c>
      <c r="H34" s="636" t="s">
        <v>18</v>
      </c>
      <c r="I34" s="633" t="s">
        <v>18</v>
      </c>
      <c r="J34" s="637" t="s">
        <v>18</v>
      </c>
      <c r="K34" s="636" t="s">
        <v>18</v>
      </c>
      <c r="L34" s="633" t="s">
        <v>18</v>
      </c>
      <c r="M34" s="635" t="s">
        <v>18</v>
      </c>
      <c r="N34" s="633">
        <v>2.9</v>
      </c>
      <c r="O34" s="639">
        <v>1.89</v>
      </c>
      <c r="P34" s="50"/>
      <c r="Q34" s="51" t="s">
        <v>75</v>
      </c>
      <c r="S34" s="666">
        <v>4757</v>
      </c>
      <c r="U34" s="50"/>
      <c r="V34" s="51" t="s">
        <v>75</v>
      </c>
      <c r="W34" s="633">
        <v>5</v>
      </c>
      <c r="X34" s="634">
        <v>13</v>
      </c>
      <c r="Y34" s="629">
        <v>-8</v>
      </c>
      <c r="Z34" s="633" t="s">
        <v>18</v>
      </c>
      <c r="AA34" s="635" t="s">
        <v>18</v>
      </c>
      <c r="AB34" s="636" t="s">
        <v>18</v>
      </c>
      <c r="AC34" s="633" t="s">
        <v>18</v>
      </c>
      <c r="AD34" s="637" t="s">
        <v>18</v>
      </c>
      <c r="AE34" s="636" t="s">
        <v>18</v>
      </c>
      <c r="AF34" s="633" t="s">
        <v>18</v>
      </c>
      <c r="AG34" s="635" t="s">
        <v>18</v>
      </c>
      <c r="AH34" s="633">
        <v>2.9</v>
      </c>
      <c r="AI34" s="639">
        <v>1.89</v>
      </c>
      <c r="AJ34" s="50"/>
      <c r="AK34" s="51" t="s">
        <v>75</v>
      </c>
      <c r="AM34" s="770">
        <v>4757</v>
      </c>
    </row>
    <row r="35" spans="1:39" s="23" customFormat="1" ht="24.9" customHeight="1">
      <c r="A35" s="50"/>
      <c r="B35" s="51" t="s">
        <v>76</v>
      </c>
      <c r="C35" s="633">
        <v>5.0999999999999996</v>
      </c>
      <c r="D35" s="634">
        <v>14</v>
      </c>
      <c r="E35" s="629">
        <v>-8.9</v>
      </c>
      <c r="F35" s="633" t="s">
        <v>18</v>
      </c>
      <c r="G35" s="635" t="s">
        <v>18</v>
      </c>
      <c r="H35" s="636">
        <v>11.4</v>
      </c>
      <c r="I35" s="633">
        <v>11.4</v>
      </c>
      <c r="J35" s="637" t="s">
        <v>18</v>
      </c>
      <c r="K35" s="636" t="s">
        <v>18</v>
      </c>
      <c r="L35" s="633" t="s">
        <v>18</v>
      </c>
      <c r="M35" s="635" t="s">
        <v>18</v>
      </c>
      <c r="N35" s="633">
        <v>4.0999999999999996</v>
      </c>
      <c r="O35" s="639">
        <v>1.53</v>
      </c>
      <c r="P35" s="50"/>
      <c r="Q35" s="51" t="s">
        <v>76</v>
      </c>
      <c r="S35" s="666">
        <v>17020</v>
      </c>
      <c r="U35" s="50"/>
      <c r="V35" s="51" t="s">
        <v>76</v>
      </c>
      <c r="W35" s="633">
        <v>5.0999999999999996</v>
      </c>
      <c r="X35" s="634">
        <v>14</v>
      </c>
      <c r="Y35" s="629">
        <v>-8.9</v>
      </c>
      <c r="Z35" s="633" t="s">
        <v>18</v>
      </c>
      <c r="AA35" s="635" t="s">
        <v>18</v>
      </c>
      <c r="AB35" s="636">
        <v>11.4</v>
      </c>
      <c r="AC35" s="633">
        <v>11.4</v>
      </c>
      <c r="AD35" s="637" t="s">
        <v>18</v>
      </c>
      <c r="AE35" s="636" t="s">
        <v>18</v>
      </c>
      <c r="AF35" s="633" t="s">
        <v>18</v>
      </c>
      <c r="AG35" s="635" t="s">
        <v>18</v>
      </c>
      <c r="AH35" s="633">
        <v>4.0999999999999996</v>
      </c>
      <c r="AI35" s="639">
        <v>1.53</v>
      </c>
      <c r="AJ35" s="50"/>
      <c r="AK35" s="51" t="s">
        <v>76</v>
      </c>
      <c r="AM35" s="770">
        <v>17020</v>
      </c>
    </row>
    <row r="36" spans="1:39" s="23" customFormat="1" ht="24.9" customHeight="1">
      <c r="A36" s="50"/>
      <c r="B36" s="51" t="s">
        <v>77</v>
      </c>
      <c r="C36" s="627">
        <v>5.7</v>
      </c>
      <c r="D36" s="628">
        <v>18.2</v>
      </c>
      <c r="E36" s="629">
        <v>-12.5</v>
      </c>
      <c r="F36" s="627">
        <v>13.7</v>
      </c>
      <c r="G36" s="629" t="s">
        <v>18</v>
      </c>
      <c r="H36" s="630">
        <v>13.5</v>
      </c>
      <c r="I36" s="627" t="s">
        <v>18</v>
      </c>
      <c r="J36" s="631">
        <v>13.5</v>
      </c>
      <c r="K36" s="630" t="s">
        <v>18</v>
      </c>
      <c r="L36" s="627" t="s">
        <v>18</v>
      </c>
      <c r="M36" s="629" t="s">
        <v>18</v>
      </c>
      <c r="N36" s="627">
        <v>2.5</v>
      </c>
      <c r="O36" s="632">
        <v>1.48</v>
      </c>
      <c r="P36" s="50"/>
      <c r="Q36" s="51" t="s">
        <v>77</v>
      </c>
      <c r="S36" s="666">
        <v>12856</v>
      </c>
      <c r="U36" s="50"/>
      <c r="V36" s="51" t="s">
        <v>77</v>
      </c>
      <c r="W36" s="627">
        <v>5.7</v>
      </c>
      <c r="X36" s="628">
        <v>18.2</v>
      </c>
      <c r="Y36" s="629">
        <v>-12.5</v>
      </c>
      <c r="Z36" s="627">
        <v>13.7</v>
      </c>
      <c r="AA36" s="629" t="s">
        <v>18</v>
      </c>
      <c r="AB36" s="630">
        <v>13.5</v>
      </c>
      <c r="AC36" s="627" t="s">
        <v>18</v>
      </c>
      <c r="AD36" s="631">
        <v>13.5</v>
      </c>
      <c r="AE36" s="630" t="s">
        <v>18</v>
      </c>
      <c r="AF36" s="627" t="s">
        <v>18</v>
      </c>
      <c r="AG36" s="629" t="s">
        <v>18</v>
      </c>
      <c r="AH36" s="627">
        <v>2.5</v>
      </c>
      <c r="AI36" s="632">
        <v>1.48</v>
      </c>
      <c r="AJ36" s="50"/>
      <c r="AK36" s="51" t="s">
        <v>77</v>
      </c>
      <c r="AM36" s="770">
        <v>12856</v>
      </c>
    </row>
    <row r="37" spans="1:39" s="23" customFormat="1" ht="24.9" customHeight="1">
      <c r="A37" s="50"/>
      <c r="B37" s="51" t="s">
        <v>78</v>
      </c>
      <c r="C37" s="633">
        <v>2.2999999999999998</v>
      </c>
      <c r="D37" s="634">
        <v>23.2</v>
      </c>
      <c r="E37" s="629">
        <v>-20.8</v>
      </c>
      <c r="F37" s="633" t="s">
        <v>18</v>
      </c>
      <c r="G37" s="635" t="s">
        <v>18</v>
      </c>
      <c r="H37" s="636" t="s">
        <v>18</v>
      </c>
      <c r="I37" s="633" t="s">
        <v>18</v>
      </c>
      <c r="J37" s="637" t="s">
        <v>18</v>
      </c>
      <c r="K37" s="636" t="s">
        <v>18</v>
      </c>
      <c r="L37" s="633" t="s">
        <v>18</v>
      </c>
      <c r="M37" s="635" t="s">
        <v>18</v>
      </c>
      <c r="N37" s="633">
        <v>2.2999999999999998</v>
      </c>
      <c r="O37" s="639">
        <v>0.57999999999999996</v>
      </c>
      <c r="P37" s="50"/>
      <c r="Q37" s="51" t="s">
        <v>78</v>
      </c>
      <c r="S37" s="666">
        <v>5140</v>
      </c>
      <c r="U37" s="50"/>
      <c r="V37" s="51" t="s">
        <v>78</v>
      </c>
      <c r="W37" s="633">
        <v>2.2999999999999998</v>
      </c>
      <c r="X37" s="634">
        <v>23.2</v>
      </c>
      <c r="Y37" s="629">
        <v>-20.8</v>
      </c>
      <c r="Z37" s="633" t="s">
        <v>18</v>
      </c>
      <c r="AA37" s="635" t="s">
        <v>18</v>
      </c>
      <c r="AB37" s="636" t="s">
        <v>18</v>
      </c>
      <c r="AC37" s="633" t="s">
        <v>18</v>
      </c>
      <c r="AD37" s="637" t="s">
        <v>18</v>
      </c>
      <c r="AE37" s="636" t="s">
        <v>18</v>
      </c>
      <c r="AF37" s="633" t="s">
        <v>18</v>
      </c>
      <c r="AG37" s="635" t="s">
        <v>18</v>
      </c>
      <c r="AH37" s="633">
        <v>2.2999999999999998</v>
      </c>
      <c r="AI37" s="639">
        <v>0.57999999999999996</v>
      </c>
      <c r="AJ37" s="50"/>
      <c r="AK37" s="51" t="s">
        <v>78</v>
      </c>
      <c r="AM37" s="770">
        <v>5140</v>
      </c>
    </row>
    <row r="38" spans="1:39" s="23" customFormat="1" ht="24.9" customHeight="1">
      <c r="A38" s="50"/>
      <c r="B38" s="51" t="s">
        <v>79</v>
      </c>
      <c r="C38" s="633">
        <v>3.7</v>
      </c>
      <c r="D38" s="634">
        <v>18</v>
      </c>
      <c r="E38" s="629">
        <v>-14.3</v>
      </c>
      <c r="F38" s="633" t="s">
        <v>18</v>
      </c>
      <c r="G38" s="635" t="s">
        <v>18</v>
      </c>
      <c r="H38" s="636">
        <v>62.5</v>
      </c>
      <c r="I38" s="633" t="s">
        <v>18</v>
      </c>
      <c r="J38" s="637">
        <v>62.5</v>
      </c>
      <c r="K38" s="636" t="s">
        <v>18</v>
      </c>
      <c r="L38" s="633" t="s">
        <v>18</v>
      </c>
      <c r="M38" s="635" t="s">
        <v>18</v>
      </c>
      <c r="N38" s="633">
        <v>2.4</v>
      </c>
      <c r="O38" s="639">
        <v>1.74</v>
      </c>
      <c r="P38" s="50"/>
      <c r="Q38" s="51" t="s">
        <v>79</v>
      </c>
      <c r="S38" s="666">
        <v>8050</v>
      </c>
      <c r="U38" s="50"/>
      <c r="V38" s="51" t="s">
        <v>79</v>
      </c>
      <c r="W38" s="633">
        <v>3.7</v>
      </c>
      <c r="X38" s="634">
        <v>18</v>
      </c>
      <c r="Y38" s="629">
        <v>-14.3</v>
      </c>
      <c r="Z38" s="633" t="s">
        <v>18</v>
      </c>
      <c r="AA38" s="635" t="s">
        <v>18</v>
      </c>
      <c r="AB38" s="636">
        <v>62.5</v>
      </c>
      <c r="AC38" s="633" t="s">
        <v>18</v>
      </c>
      <c r="AD38" s="637">
        <v>62.5</v>
      </c>
      <c r="AE38" s="636" t="s">
        <v>18</v>
      </c>
      <c r="AF38" s="633" t="s">
        <v>18</v>
      </c>
      <c r="AG38" s="635" t="s">
        <v>18</v>
      </c>
      <c r="AH38" s="633">
        <v>2.4</v>
      </c>
      <c r="AI38" s="639">
        <v>1.74</v>
      </c>
      <c r="AJ38" s="50"/>
      <c r="AK38" s="51" t="s">
        <v>79</v>
      </c>
      <c r="AM38" s="770">
        <v>8050</v>
      </c>
    </row>
    <row r="39" spans="1:39" s="23" customFormat="1" ht="24.9" customHeight="1" thickBot="1">
      <c r="A39" s="61"/>
      <c r="B39" s="62" t="s">
        <v>80</v>
      </c>
      <c r="C39" s="642">
        <v>3.5</v>
      </c>
      <c r="D39" s="643">
        <v>22.8</v>
      </c>
      <c r="E39" s="644">
        <v>-19.3</v>
      </c>
      <c r="F39" s="642" t="s">
        <v>18</v>
      </c>
      <c r="G39" s="644" t="s">
        <v>18</v>
      </c>
      <c r="H39" s="645" t="s">
        <v>18</v>
      </c>
      <c r="I39" s="642" t="s">
        <v>18</v>
      </c>
      <c r="J39" s="646" t="s">
        <v>18</v>
      </c>
      <c r="K39" s="645" t="s">
        <v>18</v>
      </c>
      <c r="L39" s="642" t="s">
        <v>18</v>
      </c>
      <c r="M39" s="644" t="s">
        <v>18</v>
      </c>
      <c r="N39" s="642">
        <v>1.8</v>
      </c>
      <c r="O39" s="647">
        <v>0.35</v>
      </c>
      <c r="P39" s="61"/>
      <c r="Q39" s="62" t="s">
        <v>80</v>
      </c>
      <c r="S39" s="666">
        <v>2854</v>
      </c>
      <c r="U39" s="61"/>
      <c r="V39" s="62" t="s">
        <v>80</v>
      </c>
      <c r="W39" s="642">
        <v>3.5</v>
      </c>
      <c r="X39" s="643">
        <v>22.8</v>
      </c>
      <c r="Y39" s="644">
        <v>-19.3</v>
      </c>
      <c r="Z39" s="642" t="s">
        <v>18</v>
      </c>
      <c r="AA39" s="644" t="s">
        <v>18</v>
      </c>
      <c r="AB39" s="645" t="s">
        <v>18</v>
      </c>
      <c r="AC39" s="642" t="s">
        <v>18</v>
      </c>
      <c r="AD39" s="646" t="s">
        <v>18</v>
      </c>
      <c r="AE39" s="645" t="s">
        <v>18</v>
      </c>
      <c r="AF39" s="642" t="s">
        <v>18</v>
      </c>
      <c r="AG39" s="644" t="s">
        <v>18</v>
      </c>
      <c r="AH39" s="642">
        <v>1.8</v>
      </c>
      <c r="AI39" s="647">
        <v>0.35</v>
      </c>
      <c r="AJ39" s="61"/>
      <c r="AK39" s="62" t="s">
        <v>80</v>
      </c>
      <c r="AM39" s="770">
        <v>2854</v>
      </c>
    </row>
    <row r="40" spans="1:39" s="37" customFormat="1" ht="24.9" customHeight="1" thickBot="1">
      <c r="A40" s="38" t="s">
        <v>21</v>
      </c>
      <c r="B40" s="39"/>
      <c r="C40" s="622">
        <v>5.2</v>
      </c>
      <c r="D40" s="623">
        <v>18.399999999999999</v>
      </c>
      <c r="E40" s="624">
        <v>-13.2</v>
      </c>
      <c r="F40" s="622">
        <v>2.6</v>
      </c>
      <c r="G40" s="624">
        <v>1.7</v>
      </c>
      <c r="H40" s="625">
        <v>22.8</v>
      </c>
      <c r="I40" s="622">
        <v>14.3</v>
      </c>
      <c r="J40" s="626">
        <v>8.4</v>
      </c>
      <c r="K40" s="625">
        <v>6.9</v>
      </c>
      <c r="L40" s="714">
        <v>5.2</v>
      </c>
      <c r="M40" s="712">
        <v>1.7</v>
      </c>
      <c r="N40" s="622">
        <v>3.1</v>
      </c>
      <c r="O40" s="640">
        <v>1.21</v>
      </c>
      <c r="P40" s="38" t="s">
        <v>21</v>
      </c>
      <c r="Q40" s="39"/>
      <c r="S40" s="667">
        <v>224844</v>
      </c>
      <c r="U40" s="38" t="s">
        <v>21</v>
      </c>
      <c r="V40" s="39"/>
      <c r="W40" s="622">
        <v>5.2</v>
      </c>
      <c r="X40" s="623">
        <v>18.399999999999999</v>
      </c>
      <c r="Y40" s="624">
        <v>-13.2</v>
      </c>
      <c r="Z40" s="622">
        <v>2.6</v>
      </c>
      <c r="AA40" s="624">
        <v>1.7</v>
      </c>
      <c r="AB40" s="625">
        <v>22.8</v>
      </c>
      <c r="AC40" s="622">
        <v>14.3</v>
      </c>
      <c r="AD40" s="626">
        <v>8.4</v>
      </c>
      <c r="AE40" s="625">
        <v>6.9</v>
      </c>
      <c r="AF40" s="677">
        <v>3.4</v>
      </c>
      <c r="AG40" s="678">
        <v>3.5</v>
      </c>
      <c r="AH40" s="622">
        <v>3.1</v>
      </c>
      <c r="AI40" s="640">
        <v>1.21</v>
      </c>
      <c r="AJ40" s="38" t="s">
        <v>21</v>
      </c>
      <c r="AK40" s="39"/>
      <c r="AM40" s="769">
        <f>SUM(AM41:AM53)</f>
        <v>224844</v>
      </c>
    </row>
    <row r="41" spans="1:39" s="23" customFormat="1" ht="24.9" customHeight="1">
      <c r="A41" s="66"/>
      <c r="B41" s="67" t="s">
        <v>81</v>
      </c>
      <c r="C41" s="627">
        <v>5.7</v>
      </c>
      <c r="D41" s="628">
        <v>15.2</v>
      </c>
      <c r="E41" s="629">
        <v>-9.5</v>
      </c>
      <c r="F41" s="627">
        <v>1.5</v>
      </c>
      <c r="G41" s="629">
        <v>1.5</v>
      </c>
      <c r="H41" s="630">
        <v>23.8</v>
      </c>
      <c r="I41" s="627">
        <v>13.4</v>
      </c>
      <c r="J41" s="631">
        <v>10.4</v>
      </c>
      <c r="K41" s="705">
        <v>6.1</v>
      </c>
      <c r="L41" s="706">
        <v>4.5</v>
      </c>
      <c r="M41" s="707">
        <v>1.5</v>
      </c>
      <c r="N41" s="627">
        <v>3.5</v>
      </c>
      <c r="O41" s="632">
        <v>1.19</v>
      </c>
      <c r="P41" s="68"/>
      <c r="Q41" s="69" t="s">
        <v>81</v>
      </c>
      <c r="S41" s="667">
        <v>114687</v>
      </c>
      <c r="U41" s="66"/>
      <c r="V41" s="67" t="s">
        <v>81</v>
      </c>
      <c r="W41" s="627">
        <v>5.7</v>
      </c>
      <c r="X41" s="628">
        <v>15.2</v>
      </c>
      <c r="Y41" s="629">
        <v>-9.5</v>
      </c>
      <c r="Z41" s="627">
        <v>1.5</v>
      </c>
      <c r="AA41" s="629">
        <v>1.5</v>
      </c>
      <c r="AB41" s="630">
        <v>23.8</v>
      </c>
      <c r="AC41" s="627">
        <v>13.4</v>
      </c>
      <c r="AD41" s="631">
        <v>10.4</v>
      </c>
      <c r="AE41" s="630">
        <v>6.1</v>
      </c>
      <c r="AF41" s="679">
        <v>1.5</v>
      </c>
      <c r="AG41" s="680">
        <v>4.5999999999999996</v>
      </c>
      <c r="AH41" s="627">
        <v>3.5</v>
      </c>
      <c r="AI41" s="632">
        <v>1.19</v>
      </c>
      <c r="AJ41" s="68"/>
      <c r="AK41" s="69" t="s">
        <v>81</v>
      </c>
      <c r="AM41" s="769">
        <v>114687</v>
      </c>
    </row>
    <row r="42" spans="1:39" s="65" customFormat="1" ht="24.9" customHeight="1">
      <c r="A42" s="50"/>
      <c r="B42" s="51" t="s">
        <v>82</v>
      </c>
      <c r="C42" s="633">
        <v>5.2</v>
      </c>
      <c r="D42" s="634">
        <v>21.2</v>
      </c>
      <c r="E42" s="635">
        <v>-16.100000000000001</v>
      </c>
      <c r="F42" s="633">
        <v>4.5</v>
      </c>
      <c r="G42" s="635">
        <v>4.5</v>
      </c>
      <c r="H42" s="636">
        <v>17.5</v>
      </c>
      <c r="I42" s="633">
        <v>17.5</v>
      </c>
      <c r="J42" s="637" t="s">
        <v>18</v>
      </c>
      <c r="K42" s="697">
        <v>13.3</v>
      </c>
      <c r="L42" s="698">
        <v>8.8000000000000007</v>
      </c>
      <c r="M42" s="699">
        <v>4.5</v>
      </c>
      <c r="N42" s="633">
        <v>2.9</v>
      </c>
      <c r="O42" s="639">
        <v>1.52</v>
      </c>
      <c r="P42" s="50"/>
      <c r="Q42" s="51" t="s">
        <v>82</v>
      </c>
      <c r="S42" s="666">
        <v>43349</v>
      </c>
      <c r="U42" s="50"/>
      <c r="V42" s="51" t="s">
        <v>82</v>
      </c>
      <c r="W42" s="633">
        <v>5.2</v>
      </c>
      <c r="X42" s="634">
        <v>21.2</v>
      </c>
      <c r="Y42" s="635">
        <v>-16.100000000000001</v>
      </c>
      <c r="Z42" s="633">
        <v>4.5</v>
      </c>
      <c r="AA42" s="635">
        <v>4.5</v>
      </c>
      <c r="AB42" s="636">
        <v>17.5</v>
      </c>
      <c r="AC42" s="633">
        <v>17.5</v>
      </c>
      <c r="AD42" s="637" t="s">
        <v>18</v>
      </c>
      <c r="AE42" s="683">
        <v>13.2</v>
      </c>
      <c r="AF42" s="681">
        <v>13.2</v>
      </c>
      <c r="AG42" s="682" t="s">
        <v>18</v>
      </c>
      <c r="AH42" s="633">
        <v>2.9</v>
      </c>
      <c r="AI42" s="639">
        <v>1.52</v>
      </c>
      <c r="AJ42" s="50"/>
      <c r="AK42" s="51" t="s">
        <v>82</v>
      </c>
      <c r="AM42" s="770">
        <v>43349</v>
      </c>
    </row>
    <row r="43" spans="1:39" s="23" customFormat="1" ht="24.9" customHeight="1">
      <c r="A43" s="50"/>
      <c r="B43" s="51" t="s">
        <v>83</v>
      </c>
      <c r="C43" s="633">
        <v>1.3</v>
      </c>
      <c r="D43" s="634">
        <v>15.6</v>
      </c>
      <c r="E43" s="635">
        <v>-14.3</v>
      </c>
      <c r="F43" s="633" t="s">
        <v>18</v>
      </c>
      <c r="G43" s="635" t="s">
        <v>18</v>
      </c>
      <c r="H43" s="636" t="s">
        <v>18</v>
      </c>
      <c r="I43" s="633" t="s">
        <v>18</v>
      </c>
      <c r="J43" s="637" t="s">
        <v>18</v>
      </c>
      <c r="K43" s="636" t="s">
        <v>18</v>
      </c>
      <c r="L43" s="633" t="s">
        <v>18</v>
      </c>
      <c r="M43" s="635" t="s">
        <v>18</v>
      </c>
      <c r="N43" s="633">
        <v>0.8</v>
      </c>
      <c r="O43" s="639">
        <v>1.27</v>
      </c>
      <c r="P43" s="50"/>
      <c r="Q43" s="51" t="s">
        <v>83</v>
      </c>
      <c r="S43" s="666">
        <v>2370</v>
      </c>
      <c r="U43" s="50"/>
      <c r="V43" s="51" t="s">
        <v>83</v>
      </c>
      <c r="W43" s="633">
        <v>1.3</v>
      </c>
      <c r="X43" s="634">
        <v>15.6</v>
      </c>
      <c r="Y43" s="635">
        <v>-14.3</v>
      </c>
      <c r="Z43" s="633" t="s">
        <v>18</v>
      </c>
      <c r="AA43" s="635" t="s">
        <v>18</v>
      </c>
      <c r="AB43" s="636" t="s">
        <v>18</v>
      </c>
      <c r="AC43" s="633" t="s">
        <v>18</v>
      </c>
      <c r="AD43" s="637" t="s">
        <v>18</v>
      </c>
      <c r="AE43" s="636" t="s">
        <v>18</v>
      </c>
      <c r="AF43" s="633" t="s">
        <v>18</v>
      </c>
      <c r="AG43" s="635" t="s">
        <v>18</v>
      </c>
      <c r="AH43" s="633">
        <v>0.8</v>
      </c>
      <c r="AI43" s="639">
        <v>1.27</v>
      </c>
      <c r="AJ43" s="50"/>
      <c r="AK43" s="51" t="s">
        <v>83</v>
      </c>
      <c r="AM43" s="770">
        <v>2370</v>
      </c>
    </row>
    <row r="44" spans="1:39" s="23" customFormat="1" ht="24.9" customHeight="1">
      <c r="A44" s="50"/>
      <c r="B44" s="51" t="s">
        <v>84</v>
      </c>
      <c r="C44" s="633">
        <v>3.7</v>
      </c>
      <c r="D44" s="634">
        <v>26.5</v>
      </c>
      <c r="E44" s="635">
        <v>-22.9</v>
      </c>
      <c r="F44" s="633" t="s">
        <v>18</v>
      </c>
      <c r="G44" s="635" t="s">
        <v>18</v>
      </c>
      <c r="H44" s="636">
        <v>47.6</v>
      </c>
      <c r="I44" s="633">
        <v>47.6</v>
      </c>
      <c r="J44" s="637" t="s">
        <v>18</v>
      </c>
      <c r="K44" s="636" t="s">
        <v>18</v>
      </c>
      <c r="L44" s="633" t="s">
        <v>18</v>
      </c>
      <c r="M44" s="635" t="s">
        <v>18</v>
      </c>
      <c r="N44" s="633">
        <v>2</v>
      </c>
      <c r="O44" s="639">
        <v>1.46</v>
      </c>
      <c r="P44" s="50"/>
      <c r="Q44" s="51" t="s">
        <v>84</v>
      </c>
      <c r="S44" s="666">
        <v>5467</v>
      </c>
      <c r="U44" s="50"/>
      <c r="V44" s="51" t="s">
        <v>84</v>
      </c>
      <c r="W44" s="633">
        <v>3.7</v>
      </c>
      <c r="X44" s="634">
        <v>26.5</v>
      </c>
      <c r="Y44" s="635">
        <v>-22.9</v>
      </c>
      <c r="Z44" s="633" t="s">
        <v>18</v>
      </c>
      <c r="AA44" s="635" t="s">
        <v>18</v>
      </c>
      <c r="AB44" s="636">
        <v>47.6</v>
      </c>
      <c r="AC44" s="633">
        <v>47.6</v>
      </c>
      <c r="AD44" s="637" t="s">
        <v>18</v>
      </c>
      <c r="AE44" s="636" t="s">
        <v>18</v>
      </c>
      <c r="AF44" s="633" t="s">
        <v>18</v>
      </c>
      <c r="AG44" s="635" t="s">
        <v>18</v>
      </c>
      <c r="AH44" s="633">
        <v>2</v>
      </c>
      <c r="AI44" s="639">
        <v>1.46</v>
      </c>
      <c r="AJ44" s="50"/>
      <c r="AK44" s="51" t="s">
        <v>84</v>
      </c>
      <c r="AM44" s="770">
        <v>5467</v>
      </c>
    </row>
    <row r="45" spans="1:39" s="23" customFormat="1" ht="24.9" customHeight="1">
      <c r="A45" s="50"/>
      <c r="B45" s="51" t="s">
        <v>85</v>
      </c>
      <c r="C45" s="633">
        <v>4.4000000000000004</v>
      </c>
      <c r="D45" s="634">
        <v>15.5</v>
      </c>
      <c r="E45" s="635">
        <v>-11.2</v>
      </c>
      <c r="F45" s="633" t="s">
        <v>18</v>
      </c>
      <c r="G45" s="635" t="s">
        <v>18</v>
      </c>
      <c r="H45" s="636">
        <v>66.7</v>
      </c>
      <c r="I45" s="633" t="s">
        <v>18</v>
      </c>
      <c r="J45" s="637">
        <v>66.7</v>
      </c>
      <c r="K45" s="636" t="s">
        <v>18</v>
      </c>
      <c r="L45" s="633" t="s">
        <v>18</v>
      </c>
      <c r="M45" s="635" t="s">
        <v>18</v>
      </c>
      <c r="N45" s="633">
        <v>2.2000000000000002</v>
      </c>
      <c r="O45" s="639">
        <v>1.55</v>
      </c>
      <c r="P45" s="50"/>
      <c r="Q45" s="51" t="s">
        <v>85</v>
      </c>
      <c r="S45" s="666">
        <v>3216</v>
      </c>
      <c r="U45" s="50"/>
      <c r="V45" s="51" t="s">
        <v>85</v>
      </c>
      <c r="W45" s="633">
        <v>4.4000000000000004</v>
      </c>
      <c r="X45" s="634">
        <v>15.5</v>
      </c>
      <c r="Y45" s="635">
        <v>-11.2</v>
      </c>
      <c r="Z45" s="633" t="s">
        <v>18</v>
      </c>
      <c r="AA45" s="635" t="s">
        <v>18</v>
      </c>
      <c r="AB45" s="636">
        <v>66.7</v>
      </c>
      <c r="AC45" s="633" t="s">
        <v>18</v>
      </c>
      <c r="AD45" s="637">
        <v>66.7</v>
      </c>
      <c r="AE45" s="636" t="s">
        <v>18</v>
      </c>
      <c r="AF45" s="633" t="s">
        <v>18</v>
      </c>
      <c r="AG45" s="635" t="s">
        <v>18</v>
      </c>
      <c r="AH45" s="633">
        <v>2.2000000000000002</v>
      </c>
      <c r="AI45" s="639">
        <v>1.55</v>
      </c>
      <c r="AJ45" s="50"/>
      <c r="AK45" s="51" t="s">
        <v>85</v>
      </c>
      <c r="AM45" s="770">
        <v>3216</v>
      </c>
    </row>
    <row r="46" spans="1:39" s="23" customFormat="1" ht="24.9" customHeight="1">
      <c r="A46" s="50"/>
      <c r="B46" s="51" t="s">
        <v>86</v>
      </c>
      <c r="C46" s="633">
        <v>3.6</v>
      </c>
      <c r="D46" s="634">
        <v>19.600000000000001</v>
      </c>
      <c r="E46" s="635">
        <v>-16</v>
      </c>
      <c r="F46" s="633">
        <v>21.3</v>
      </c>
      <c r="G46" s="635" t="s">
        <v>18</v>
      </c>
      <c r="H46" s="636">
        <v>20.8</v>
      </c>
      <c r="I46" s="633">
        <v>20.8</v>
      </c>
      <c r="J46" s="637" t="s">
        <v>18</v>
      </c>
      <c r="K46" s="636" t="s">
        <v>18</v>
      </c>
      <c r="L46" s="633" t="s">
        <v>18</v>
      </c>
      <c r="M46" s="635" t="s">
        <v>18</v>
      </c>
      <c r="N46" s="633">
        <v>3</v>
      </c>
      <c r="O46" s="639">
        <v>0.31</v>
      </c>
      <c r="P46" s="50"/>
      <c r="Q46" s="51" t="s">
        <v>86</v>
      </c>
      <c r="S46" s="666">
        <v>13004</v>
      </c>
      <c r="U46" s="50"/>
      <c r="V46" s="51" t="s">
        <v>86</v>
      </c>
      <c r="W46" s="633">
        <v>3.6</v>
      </c>
      <c r="X46" s="634">
        <v>19.600000000000001</v>
      </c>
      <c r="Y46" s="635">
        <v>-16</v>
      </c>
      <c r="Z46" s="633">
        <v>21.3</v>
      </c>
      <c r="AA46" s="635" t="s">
        <v>18</v>
      </c>
      <c r="AB46" s="636">
        <v>20.8</v>
      </c>
      <c r="AC46" s="633">
        <v>20.8</v>
      </c>
      <c r="AD46" s="637" t="s">
        <v>18</v>
      </c>
      <c r="AE46" s="636" t="s">
        <v>18</v>
      </c>
      <c r="AF46" s="633" t="s">
        <v>18</v>
      </c>
      <c r="AG46" s="635" t="s">
        <v>18</v>
      </c>
      <c r="AH46" s="633">
        <v>3</v>
      </c>
      <c r="AI46" s="639">
        <v>0.31</v>
      </c>
      <c r="AJ46" s="50"/>
      <c r="AK46" s="51" t="s">
        <v>86</v>
      </c>
      <c r="AM46" s="770">
        <v>13004</v>
      </c>
    </row>
    <row r="47" spans="1:39" s="23" customFormat="1" ht="24.9" customHeight="1">
      <c r="A47" s="50"/>
      <c r="B47" s="51" t="s">
        <v>87</v>
      </c>
      <c r="C47" s="633">
        <v>4.8</v>
      </c>
      <c r="D47" s="634">
        <v>20.6</v>
      </c>
      <c r="E47" s="635">
        <v>-15.8</v>
      </c>
      <c r="F47" s="633" t="s">
        <v>18</v>
      </c>
      <c r="G47" s="635" t="s">
        <v>18</v>
      </c>
      <c r="H47" s="636">
        <v>14.3</v>
      </c>
      <c r="I47" s="633" t="s">
        <v>18</v>
      </c>
      <c r="J47" s="637">
        <v>14.3</v>
      </c>
      <c r="K47" s="636" t="s">
        <v>18</v>
      </c>
      <c r="L47" s="633" t="s">
        <v>18</v>
      </c>
      <c r="M47" s="635" t="s">
        <v>18</v>
      </c>
      <c r="N47" s="633">
        <v>2.7</v>
      </c>
      <c r="O47" s="639">
        <v>1.18</v>
      </c>
      <c r="P47" s="50"/>
      <c r="Q47" s="51" t="s">
        <v>87</v>
      </c>
      <c r="S47" s="666">
        <v>14392</v>
      </c>
      <c r="U47" s="50"/>
      <c r="V47" s="51" t="s">
        <v>87</v>
      </c>
      <c r="W47" s="633">
        <v>4.8</v>
      </c>
      <c r="X47" s="634">
        <v>20.6</v>
      </c>
      <c r="Y47" s="635">
        <v>-15.8</v>
      </c>
      <c r="Z47" s="633" t="s">
        <v>18</v>
      </c>
      <c r="AA47" s="635" t="s">
        <v>18</v>
      </c>
      <c r="AB47" s="636">
        <v>14.3</v>
      </c>
      <c r="AC47" s="633" t="s">
        <v>18</v>
      </c>
      <c r="AD47" s="637">
        <v>14.3</v>
      </c>
      <c r="AE47" s="636" t="s">
        <v>18</v>
      </c>
      <c r="AF47" s="633" t="s">
        <v>18</v>
      </c>
      <c r="AG47" s="635" t="s">
        <v>18</v>
      </c>
      <c r="AH47" s="633">
        <v>2.7</v>
      </c>
      <c r="AI47" s="639">
        <v>1.18</v>
      </c>
      <c r="AJ47" s="50"/>
      <c r="AK47" s="51" t="s">
        <v>87</v>
      </c>
      <c r="AM47" s="770">
        <v>14392</v>
      </c>
    </row>
    <row r="48" spans="1:39" s="23" customFormat="1" ht="24.9" customHeight="1">
      <c r="A48" s="50"/>
      <c r="B48" s="51" t="s">
        <v>88</v>
      </c>
      <c r="C48" s="633">
        <v>4.7</v>
      </c>
      <c r="D48" s="634">
        <v>18.100000000000001</v>
      </c>
      <c r="E48" s="635">
        <v>-13.4</v>
      </c>
      <c r="F48" s="633" t="s">
        <v>18</v>
      </c>
      <c r="G48" s="635" t="s">
        <v>18</v>
      </c>
      <c r="H48" s="636" t="s">
        <v>18</v>
      </c>
      <c r="I48" s="633" t="s">
        <v>18</v>
      </c>
      <c r="J48" s="637" t="s">
        <v>18</v>
      </c>
      <c r="K48" s="636" t="s">
        <v>18</v>
      </c>
      <c r="L48" s="633" t="s">
        <v>18</v>
      </c>
      <c r="M48" s="635" t="s">
        <v>18</v>
      </c>
      <c r="N48" s="633">
        <v>2</v>
      </c>
      <c r="O48" s="639">
        <v>1</v>
      </c>
      <c r="P48" s="50"/>
      <c r="Q48" s="51" t="s">
        <v>88</v>
      </c>
      <c r="S48" s="666">
        <v>2989</v>
      </c>
      <c r="U48" s="50"/>
      <c r="V48" s="51" t="s">
        <v>88</v>
      </c>
      <c r="W48" s="633">
        <v>4.7</v>
      </c>
      <c r="X48" s="634">
        <v>18.100000000000001</v>
      </c>
      <c r="Y48" s="635">
        <v>-13.4</v>
      </c>
      <c r="Z48" s="633" t="s">
        <v>18</v>
      </c>
      <c r="AA48" s="635" t="s">
        <v>18</v>
      </c>
      <c r="AB48" s="636" t="s">
        <v>18</v>
      </c>
      <c r="AC48" s="633" t="s">
        <v>18</v>
      </c>
      <c r="AD48" s="637" t="s">
        <v>18</v>
      </c>
      <c r="AE48" s="636" t="s">
        <v>18</v>
      </c>
      <c r="AF48" s="633" t="s">
        <v>18</v>
      </c>
      <c r="AG48" s="635" t="s">
        <v>18</v>
      </c>
      <c r="AH48" s="633">
        <v>2</v>
      </c>
      <c r="AI48" s="639">
        <v>1</v>
      </c>
      <c r="AJ48" s="50"/>
      <c r="AK48" s="51" t="s">
        <v>88</v>
      </c>
      <c r="AM48" s="770">
        <v>2989</v>
      </c>
    </row>
    <row r="49" spans="1:39" s="23" customFormat="1" ht="24.9" customHeight="1">
      <c r="A49" s="50"/>
      <c r="B49" s="51" t="s">
        <v>89</v>
      </c>
      <c r="C49" s="633">
        <v>5.2</v>
      </c>
      <c r="D49" s="628">
        <v>30.3</v>
      </c>
      <c r="E49" s="635">
        <v>-25.2</v>
      </c>
      <c r="F49" s="633" t="s">
        <v>18</v>
      </c>
      <c r="G49" s="635" t="s">
        <v>18</v>
      </c>
      <c r="H49" s="636" t="s">
        <v>18</v>
      </c>
      <c r="I49" s="633" t="s">
        <v>18</v>
      </c>
      <c r="J49" s="637" t="s">
        <v>18</v>
      </c>
      <c r="K49" s="636" t="s">
        <v>18</v>
      </c>
      <c r="L49" s="627" t="s">
        <v>18</v>
      </c>
      <c r="M49" s="629" t="s">
        <v>18</v>
      </c>
      <c r="N49" s="633">
        <v>2.4</v>
      </c>
      <c r="O49" s="639">
        <v>1.03</v>
      </c>
      <c r="P49" s="50"/>
      <c r="Q49" s="51" t="s">
        <v>89</v>
      </c>
      <c r="S49" s="666">
        <v>2902</v>
      </c>
      <c r="U49" s="50"/>
      <c r="V49" s="51" t="s">
        <v>89</v>
      </c>
      <c r="W49" s="633">
        <v>5.2</v>
      </c>
      <c r="X49" s="628">
        <v>30.3</v>
      </c>
      <c r="Y49" s="635">
        <v>-25.2</v>
      </c>
      <c r="Z49" s="633" t="s">
        <v>18</v>
      </c>
      <c r="AA49" s="635" t="s">
        <v>18</v>
      </c>
      <c r="AB49" s="636" t="s">
        <v>18</v>
      </c>
      <c r="AC49" s="633" t="s">
        <v>18</v>
      </c>
      <c r="AD49" s="637" t="s">
        <v>18</v>
      </c>
      <c r="AE49" s="636" t="s">
        <v>18</v>
      </c>
      <c r="AF49" s="627" t="s">
        <v>18</v>
      </c>
      <c r="AG49" s="629" t="s">
        <v>18</v>
      </c>
      <c r="AH49" s="633">
        <v>2.4</v>
      </c>
      <c r="AI49" s="639">
        <v>1.03</v>
      </c>
      <c r="AJ49" s="50"/>
      <c r="AK49" s="51" t="s">
        <v>89</v>
      </c>
      <c r="AM49" s="770">
        <v>2902</v>
      </c>
    </row>
    <row r="50" spans="1:39" s="23" customFormat="1" ht="24.9" customHeight="1">
      <c r="A50" s="50"/>
      <c r="B50" s="51" t="s">
        <v>90</v>
      </c>
      <c r="C50" s="633">
        <v>1.5</v>
      </c>
      <c r="D50" s="634">
        <v>30</v>
      </c>
      <c r="E50" s="635">
        <v>-28.5</v>
      </c>
      <c r="F50" s="633" t="s">
        <v>18</v>
      </c>
      <c r="G50" s="635" t="s">
        <v>18</v>
      </c>
      <c r="H50" s="636">
        <v>333.3</v>
      </c>
      <c r="I50" s="633" t="s">
        <v>18</v>
      </c>
      <c r="J50" s="637">
        <v>333.3</v>
      </c>
      <c r="K50" s="636" t="s">
        <v>18</v>
      </c>
      <c r="L50" s="653" t="s">
        <v>18</v>
      </c>
      <c r="M50" s="635" t="s">
        <v>18</v>
      </c>
      <c r="N50" s="633">
        <v>3.7</v>
      </c>
      <c r="O50" s="639">
        <v>1.5</v>
      </c>
      <c r="P50" s="50"/>
      <c r="Q50" s="51" t="s">
        <v>90</v>
      </c>
      <c r="S50" s="666">
        <v>1335</v>
      </c>
      <c r="U50" s="50"/>
      <c r="V50" s="51" t="s">
        <v>90</v>
      </c>
      <c r="W50" s="633">
        <v>1.5</v>
      </c>
      <c r="X50" s="634">
        <v>30</v>
      </c>
      <c r="Y50" s="635">
        <v>-28.5</v>
      </c>
      <c r="Z50" s="633" t="s">
        <v>18</v>
      </c>
      <c r="AA50" s="635" t="s">
        <v>18</v>
      </c>
      <c r="AB50" s="636">
        <v>333.3</v>
      </c>
      <c r="AC50" s="633" t="s">
        <v>18</v>
      </c>
      <c r="AD50" s="637">
        <v>333.3</v>
      </c>
      <c r="AE50" s="636" t="s">
        <v>18</v>
      </c>
      <c r="AF50" s="653" t="s">
        <v>18</v>
      </c>
      <c r="AG50" s="635" t="s">
        <v>18</v>
      </c>
      <c r="AH50" s="633">
        <v>3.7</v>
      </c>
      <c r="AI50" s="639">
        <v>1.5</v>
      </c>
      <c r="AJ50" s="50"/>
      <c r="AK50" s="51" t="s">
        <v>90</v>
      </c>
      <c r="AM50" s="770">
        <v>1335</v>
      </c>
    </row>
    <row r="51" spans="1:39" s="23" customFormat="1" ht="24.9" customHeight="1">
      <c r="A51" s="50"/>
      <c r="B51" s="51" t="s">
        <v>91</v>
      </c>
      <c r="C51" s="633">
        <v>1.7</v>
      </c>
      <c r="D51" s="634">
        <v>42.5</v>
      </c>
      <c r="E51" s="635">
        <v>-40.799999999999997</v>
      </c>
      <c r="F51" s="633" t="s">
        <v>18</v>
      </c>
      <c r="G51" s="635" t="s">
        <v>18</v>
      </c>
      <c r="H51" s="636" t="s">
        <v>18</v>
      </c>
      <c r="I51" s="633" t="s">
        <v>18</v>
      </c>
      <c r="J51" s="637" t="s">
        <v>18</v>
      </c>
      <c r="K51" s="636" t="s">
        <v>18</v>
      </c>
      <c r="L51" s="653" t="s">
        <v>18</v>
      </c>
      <c r="M51" s="635" t="s">
        <v>18</v>
      </c>
      <c r="N51" s="633">
        <v>1.7</v>
      </c>
      <c r="O51" s="639">
        <v>0.56999999999999995</v>
      </c>
      <c r="P51" s="50"/>
      <c r="Q51" s="51" t="s">
        <v>91</v>
      </c>
      <c r="S51" s="666">
        <v>1742</v>
      </c>
      <c r="U51" s="50"/>
      <c r="V51" s="51" t="s">
        <v>91</v>
      </c>
      <c r="W51" s="633">
        <v>1.7</v>
      </c>
      <c r="X51" s="634">
        <v>42.5</v>
      </c>
      <c r="Y51" s="635">
        <v>-40.799999999999997</v>
      </c>
      <c r="Z51" s="633" t="s">
        <v>18</v>
      </c>
      <c r="AA51" s="635" t="s">
        <v>18</v>
      </c>
      <c r="AB51" s="636" t="s">
        <v>18</v>
      </c>
      <c r="AC51" s="633" t="s">
        <v>18</v>
      </c>
      <c r="AD51" s="637" t="s">
        <v>18</v>
      </c>
      <c r="AE51" s="636" t="s">
        <v>18</v>
      </c>
      <c r="AF51" s="653" t="s">
        <v>18</v>
      </c>
      <c r="AG51" s="635" t="s">
        <v>18</v>
      </c>
      <c r="AH51" s="633">
        <v>1.7</v>
      </c>
      <c r="AI51" s="639">
        <v>0.56999999999999995</v>
      </c>
      <c r="AJ51" s="50"/>
      <c r="AK51" s="51" t="s">
        <v>91</v>
      </c>
      <c r="AM51" s="770">
        <v>1742</v>
      </c>
    </row>
    <row r="52" spans="1:39" s="23" customFormat="1" ht="24.9" customHeight="1">
      <c r="A52" s="50"/>
      <c r="B52" s="51" t="s">
        <v>92</v>
      </c>
      <c r="C52" s="633">
        <v>7.6</v>
      </c>
      <c r="D52" s="634">
        <v>38.9</v>
      </c>
      <c r="E52" s="635">
        <v>-31.3</v>
      </c>
      <c r="F52" s="633" t="s">
        <v>18</v>
      </c>
      <c r="G52" s="635" t="s">
        <v>18</v>
      </c>
      <c r="H52" s="636" t="s">
        <v>18</v>
      </c>
      <c r="I52" s="633" t="s">
        <v>18</v>
      </c>
      <c r="J52" s="637" t="s">
        <v>18</v>
      </c>
      <c r="K52" s="636" t="s">
        <v>18</v>
      </c>
      <c r="L52" s="633" t="s">
        <v>18</v>
      </c>
      <c r="M52" s="635" t="s">
        <v>18</v>
      </c>
      <c r="N52" s="633" t="s">
        <v>18</v>
      </c>
      <c r="O52" s="639">
        <v>1.69</v>
      </c>
      <c r="P52" s="50"/>
      <c r="Q52" s="51" t="s">
        <v>92</v>
      </c>
      <c r="S52" s="666">
        <v>1182</v>
      </c>
      <c r="U52" s="50"/>
      <c r="V52" s="51" t="s">
        <v>92</v>
      </c>
      <c r="W52" s="633">
        <v>7.6</v>
      </c>
      <c r="X52" s="634">
        <v>38.9</v>
      </c>
      <c r="Y52" s="635">
        <v>-31.3</v>
      </c>
      <c r="Z52" s="633" t="s">
        <v>18</v>
      </c>
      <c r="AA52" s="635" t="s">
        <v>18</v>
      </c>
      <c r="AB52" s="636" t="s">
        <v>18</v>
      </c>
      <c r="AC52" s="633" t="s">
        <v>18</v>
      </c>
      <c r="AD52" s="637" t="s">
        <v>18</v>
      </c>
      <c r="AE52" s="636" t="s">
        <v>18</v>
      </c>
      <c r="AF52" s="633" t="s">
        <v>18</v>
      </c>
      <c r="AG52" s="635" t="s">
        <v>18</v>
      </c>
      <c r="AH52" s="633" t="s">
        <v>18</v>
      </c>
      <c r="AI52" s="639">
        <v>1.69</v>
      </c>
      <c r="AJ52" s="50"/>
      <c r="AK52" s="51" t="s">
        <v>92</v>
      </c>
      <c r="AM52" s="770">
        <v>1182</v>
      </c>
    </row>
    <row r="53" spans="1:39" s="23" customFormat="1" ht="24.9" customHeight="1" thickBot="1">
      <c r="A53" s="63"/>
      <c r="B53" s="59" t="s">
        <v>93</v>
      </c>
      <c r="C53" s="633">
        <v>4.5</v>
      </c>
      <c r="D53" s="634">
        <v>20.6</v>
      </c>
      <c r="E53" s="635">
        <v>-16.100000000000001</v>
      </c>
      <c r="F53" s="642" t="s">
        <v>18</v>
      </c>
      <c r="G53" s="635" t="s">
        <v>18</v>
      </c>
      <c r="H53" s="636">
        <v>23.8</v>
      </c>
      <c r="I53" s="633">
        <v>23.8</v>
      </c>
      <c r="J53" s="637" t="s">
        <v>18</v>
      </c>
      <c r="K53" s="697">
        <v>12</v>
      </c>
      <c r="L53" s="698">
        <v>12</v>
      </c>
      <c r="M53" s="699" t="s">
        <v>18</v>
      </c>
      <c r="N53" s="633">
        <v>2.6</v>
      </c>
      <c r="O53" s="639">
        <v>1.21</v>
      </c>
      <c r="P53" s="63"/>
      <c r="Q53" s="59" t="s">
        <v>93</v>
      </c>
      <c r="S53" s="666">
        <v>18209</v>
      </c>
      <c r="U53" s="63"/>
      <c r="V53" s="59" t="s">
        <v>93</v>
      </c>
      <c r="W53" s="633">
        <v>4.5</v>
      </c>
      <c r="X53" s="634">
        <v>20.6</v>
      </c>
      <c r="Y53" s="635">
        <v>-16.100000000000001</v>
      </c>
      <c r="Z53" s="642" t="s">
        <v>18</v>
      </c>
      <c r="AA53" s="635" t="s">
        <v>18</v>
      </c>
      <c r="AB53" s="636">
        <v>23.8</v>
      </c>
      <c r="AC53" s="633">
        <v>23.8</v>
      </c>
      <c r="AD53" s="637" t="s">
        <v>18</v>
      </c>
      <c r="AE53" s="683">
        <v>12.2</v>
      </c>
      <c r="AF53" s="681" t="s">
        <v>18</v>
      </c>
      <c r="AG53" s="684">
        <v>12.2</v>
      </c>
      <c r="AH53" s="633">
        <v>2.6</v>
      </c>
      <c r="AI53" s="639">
        <v>1.21</v>
      </c>
      <c r="AJ53" s="63"/>
      <c r="AK53" s="59" t="s">
        <v>93</v>
      </c>
      <c r="AM53" s="770">
        <v>18209</v>
      </c>
    </row>
    <row r="54" spans="1:39" s="37" customFormat="1" ht="24.9" customHeight="1" thickBot="1">
      <c r="A54" s="38" t="s">
        <v>22</v>
      </c>
      <c r="B54" s="39"/>
      <c r="C54" s="622">
        <v>3.6</v>
      </c>
      <c r="D54" s="623">
        <v>21.2</v>
      </c>
      <c r="E54" s="624">
        <v>-17.600000000000001</v>
      </c>
      <c r="F54" s="654" t="s">
        <v>18</v>
      </c>
      <c r="G54" s="655" t="s">
        <v>18</v>
      </c>
      <c r="H54" s="625" t="s">
        <v>18</v>
      </c>
      <c r="I54" s="622" t="s">
        <v>18</v>
      </c>
      <c r="J54" s="626" t="s">
        <v>18</v>
      </c>
      <c r="K54" s="656" t="s">
        <v>18</v>
      </c>
      <c r="L54" s="657" t="s">
        <v>18</v>
      </c>
      <c r="M54" s="658" t="s">
        <v>18</v>
      </c>
      <c r="N54" s="622">
        <v>2.4</v>
      </c>
      <c r="O54" s="640">
        <v>1.18</v>
      </c>
      <c r="P54" s="38" t="s">
        <v>22</v>
      </c>
      <c r="Q54" s="39"/>
      <c r="S54" s="667">
        <v>22958</v>
      </c>
      <c r="U54" s="38" t="s">
        <v>22</v>
      </c>
      <c r="V54" s="39"/>
      <c r="W54" s="622">
        <v>3.6</v>
      </c>
      <c r="X54" s="623">
        <v>21.2</v>
      </c>
      <c r="Y54" s="624">
        <v>-17.600000000000001</v>
      </c>
      <c r="Z54" s="654" t="s">
        <v>18</v>
      </c>
      <c r="AA54" s="655" t="s">
        <v>18</v>
      </c>
      <c r="AB54" s="625" t="s">
        <v>18</v>
      </c>
      <c r="AC54" s="622" t="s">
        <v>18</v>
      </c>
      <c r="AD54" s="626" t="s">
        <v>18</v>
      </c>
      <c r="AE54" s="656" t="s">
        <v>18</v>
      </c>
      <c r="AF54" s="657" t="s">
        <v>18</v>
      </c>
      <c r="AG54" s="658" t="s">
        <v>18</v>
      </c>
      <c r="AH54" s="622">
        <v>2.4</v>
      </c>
      <c r="AI54" s="640">
        <v>1.18</v>
      </c>
      <c r="AJ54" s="38" t="s">
        <v>22</v>
      </c>
      <c r="AK54" s="39"/>
      <c r="AM54" s="769">
        <f>SUM(AM55:AM58)</f>
        <v>22958</v>
      </c>
    </row>
    <row r="55" spans="1:39" s="23" customFormat="1" ht="24.9" customHeight="1">
      <c r="A55" s="50"/>
      <c r="B55" s="51" t="s">
        <v>94</v>
      </c>
      <c r="C55" s="633">
        <v>3</v>
      </c>
      <c r="D55" s="634">
        <v>26.3</v>
      </c>
      <c r="E55" s="635">
        <v>-23.3</v>
      </c>
      <c r="F55" s="627" t="s">
        <v>18</v>
      </c>
      <c r="G55" s="635" t="s">
        <v>18</v>
      </c>
      <c r="H55" s="630" t="s">
        <v>18</v>
      </c>
      <c r="I55" s="627" t="s">
        <v>18</v>
      </c>
      <c r="J55" s="631" t="s">
        <v>18</v>
      </c>
      <c r="K55" s="636" t="s">
        <v>18</v>
      </c>
      <c r="L55" s="633" t="s">
        <v>18</v>
      </c>
      <c r="M55" s="635" t="s">
        <v>18</v>
      </c>
      <c r="N55" s="627">
        <v>1.8</v>
      </c>
      <c r="O55" s="632">
        <v>1.42</v>
      </c>
      <c r="P55" s="50"/>
      <c r="Q55" s="51" t="s">
        <v>94</v>
      </c>
      <c r="S55" s="666">
        <v>4943</v>
      </c>
      <c r="U55" s="50"/>
      <c r="V55" s="51" t="s">
        <v>94</v>
      </c>
      <c r="W55" s="633">
        <v>3</v>
      </c>
      <c r="X55" s="634">
        <v>26.3</v>
      </c>
      <c r="Y55" s="635">
        <v>-23.3</v>
      </c>
      <c r="Z55" s="627" t="s">
        <v>18</v>
      </c>
      <c r="AA55" s="635" t="s">
        <v>18</v>
      </c>
      <c r="AB55" s="630" t="s">
        <v>18</v>
      </c>
      <c r="AC55" s="627" t="s">
        <v>18</v>
      </c>
      <c r="AD55" s="631" t="s">
        <v>18</v>
      </c>
      <c r="AE55" s="636" t="s">
        <v>18</v>
      </c>
      <c r="AF55" s="633" t="s">
        <v>18</v>
      </c>
      <c r="AG55" s="635" t="s">
        <v>18</v>
      </c>
      <c r="AH55" s="627">
        <v>1.8</v>
      </c>
      <c r="AI55" s="632">
        <v>1.42</v>
      </c>
      <c r="AJ55" s="50"/>
      <c r="AK55" s="51" t="s">
        <v>94</v>
      </c>
      <c r="AM55" s="770">
        <v>4943</v>
      </c>
    </row>
    <row r="56" spans="1:39" s="23" customFormat="1" ht="24.9" customHeight="1">
      <c r="A56" s="70"/>
      <c r="B56" s="71" t="s">
        <v>95</v>
      </c>
      <c r="C56" s="633">
        <v>4</v>
      </c>
      <c r="D56" s="634">
        <v>5.9</v>
      </c>
      <c r="E56" s="635">
        <v>-2</v>
      </c>
      <c r="F56" s="633" t="s">
        <v>18</v>
      </c>
      <c r="G56" s="635" t="s">
        <v>18</v>
      </c>
      <c r="H56" s="630" t="s">
        <v>18</v>
      </c>
      <c r="I56" s="627" t="s">
        <v>18</v>
      </c>
      <c r="J56" s="631" t="s">
        <v>18</v>
      </c>
      <c r="K56" s="659" t="s">
        <v>18</v>
      </c>
      <c r="L56" s="633" t="s">
        <v>18</v>
      </c>
      <c r="M56" s="635" t="s">
        <v>18</v>
      </c>
      <c r="N56" s="627">
        <v>4</v>
      </c>
      <c r="O56" s="632" t="s">
        <v>18</v>
      </c>
      <c r="P56" s="70"/>
      <c r="Q56" s="71" t="s">
        <v>95</v>
      </c>
      <c r="S56" s="666">
        <v>505</v>
      </c>
      <c r="U56" s="70"/>
      <c r="V56" s="71" t="s">
        <v>95</v>
      </c>
      <c r="W56" s="633">
        <v>4</v>
      </c>
      <c r="X56" s="634">
        <v>5.9</v>
      </c>
      <c r="Y56" s="635">
        <v>-2</v>
      </c>
      <c r="Z56" s="633" t="s">
        <v>18</v>
      </c>
      <c r="AA56" s="635" t="s">
        <v>18</v>
      </c>
      <c r="AB56" s="630" t="s">
        <v>18</v>
      </c>
      <c r="AC56" s="627" t="s">
        <v>18</v>
      </c>
      <c r="AD56" s="631" t="s">
        <v>18</v>
      </c>
      <c r="AE56" s="659" t="s">
        <v>18</v>
      </c>
      <c r="AF56" s="633" t="s">
        <v>18</v>
      </c>
      <c r="AG56" s="635" t="s">
        <v>18</v>
      </c>
      <c r="AH56" s="627">
        <v>4</v>
      </c>
      <c r="AI56" s="632" t="s">
        <v>18</v>
      </c>
      <c r="AJ56" s="70"/>
      <c r="AK56" s="71" t="s">
        <v>95</v>
      </c>
      <c r="AM56" s="770">
        <v>505</v>
      </c>
    </row>
    <row r="57" spans="1:39" s="23" customFormat="1" ht="24.9" customHeight="1">
      <c r="A57" s="50"/>
      <c r="B57" s="51" t="s">
        <v>96</v>
      </c>
      <c r="C57" s="633">
        <v>4.9000000000000004</v>
      </c>
      <c r="D57" s="634">
        <v>21</v>
      </c>
      <c r="E57" s="635">
        <v>-16.100000000000001</v>
      </c>
      <c r="F57" s="633" t="s">
        <v>18</v>
      </c>
      <c r="G57" s="635" t="s">
        <v>18</v>
      </c>
      <c r="H57" s="636" t="s">
        <v>18</v>
      </c>
      <c r="I57" s="633" t="s">
        <v>18</v>
      </c>
      <c r="J57" s="637" t="s">
        <v>18</v>
      </c>
      <c r="K57" s="636" t="s">
        <v>18</v>
      </c>
      <c r="L57" s="633" t="s">
        <v>18</v>
      </c>
      <c r="M57" s="635" t="s">
        <v>18</v>
      </c>
      <c r="N57" s="633">
        <v>1.6</v>
      </c>
      <c r="O57" s="639">
        <v>0.78</v>
      </c>
      <c r="P57" s="50"/>
      <c r="Q57" s="51" t="s">
        <v>96</v>
      </c>
      <c r="S57" s="666">
        <v>3850</v>
      </c>
      <c r="U57" s="50"/>
      <c r="V57" s="51" t="s">
        <v>96</v>
      </c>
      <c r="W57" s="633">
        <v>4.9000000000000004</v>
      </c>
      <c r="X57" s="634">
        <v>21</v>
      </c>
      <c r="Y57" s="635">
        <v>-16.100000000000001</v>
      </c>
      <c r="Z57" s="633" t="s">
        <v>18</v>
      </c>
      <c r="AA57" s="635" t="s">
        <v>18</v>
      </c>
      <c r="AB57" s="636" t="s">
        <v>18</v>
      </c>
      <c r="AC57" s="633" t="s">
        <v>18</v>
      </c>
      <c r="AD57" s="637" t="s">
        <v>18</v>
      </c>
      <c r="AE57" s="636" t="s">
        <v>18</v>
      </c>
      <c r="AF57" s="633" t="s">
        <v>18</v>
      </c>
      <c r="AG57" s="635" t="s">
        <v>18</v>
      </c>
      <c r="AH57" s="633">
        <v>1.6</v>
      </c>
      <c r="AI57" s="639">
        <v>0.78</v>
      </c>
      <c r="AJ57" s="50"/>
      <c r="AK57" s="51" t="s">
        <v>96</v>
      </c>
      <c r="AM57" s="770">
        <v>3850</v>
      </c>
    </row>
    <row r="58" spans="1:39" s="23" customFormat="1" ht="24.9" customHeight="1" thickBot="1">
      <c r="A58" s="47"/>
      <c r="B58" s="48" t="s">
        <v>97</v>
      </c>
      <c r="C58" s="627">
        <v>3.4</v>
      </c>
      <c r="D58" s="628">
        <v>20</v>
      </c>
      <c r="E58" s="629">
        <v>-16.600000000000001</v>
      </c>
      <c r="F58" s="627" t="s">
        <v>18</v>
      </c>
      <c r="G58" s="629" t="s">
        <v>18</v>
      </c>
      <c r="H58" s="630" t="s">
        <v>18</v>
      </c>
      <c r="I58" s="627" t="s">
        <v>18</v>
      </c>
      <c r="J58" s="631" t="s">
        <v>18</v>
      </c>
      <c r="K58" s="630" t="s">
        <v>18</v>
      </c>
      <c r="L58" s="627" t="s">
        <v>18</v>
      </c>
      <c r="M58" s="629" t="s">
        <v>18</v>
      </c>
      <c r="N58" s="627">
        <v>2.7</v>
      </c>
      <c r="O58" s="632">
        <v>1.24</v>
      </c>
      <c r="P58" s="47"/>
      <c r="Q58" s="48" t="s">
        <v>97</v>
      </c>
      <c r="S58" s="666">
        <v>13660</v>
      </c>
      <c r="U58" s="47"/>
      <c r="V58" s="48" t="s">
        <v>97</v>
      </c>
      <c r="W58" s="627">
        <v>3.4</v>
      </c>
      <c r="X58" s="628">
        <v>20</v>
      </c>
      <c r="Y58" s="629">
        <v>-16.600000000000001</v>
      </c>
      <c r="Z58" s="627" t="s">
        <v>18</v>
      </c>
      <c r="AA58" s="629" t="s">
        <v>18</v>
      </c>
      <c r="AB58" s="630" t="s">
        <v>18</v>
      </c>
      <c r="AC58" s="627" t="s">
        <v>18</v>
      </c>
      <c r="AD58" s="631" t="s">
        <v>18</v>
      </c>
      <c r="AE58" s="630" t="s">
        <v>18</v>
      </c>
      <c r="AF58" s="627" t="s">
        <v>18</v>
      </c>
      <c r="AG58" s="629" t="s">
        <v>18</v>
      </c>
      <c r="AH58" s="627">
        <v>2.7</v>
      </c>
      <c r="AI58" s="632">
        <v>1.24</v>
      </c>
      <c r="AJ58" s="47"/>
      <c r="AK58" s="48" t="s">
        <v>97</v>
      </c>
      <c r="AM58" s="770">
        <v>13660</v>
      </c>
    </row>
    <row r="59" spans="1:39" s="37" customFormat="1" ht="24.9" customHeight="1" thickBot="1">
      <c r="A59" s="38" t="s">
        <v>98</v>
      </c>
      <c r="B59" s="39"/>
      <c r="C59" s="622">
        <v>4.9000000000000004</v>
      </c>
      <c r="D59" s="623">
        <v>15.7</v>
      </c>
      <c r="E59" s="624">
        <v>-10.8</v>
      </c>
      <c r="F59" s="622">
        <v>5.8</v>
      </c>
      <c r="G59" s="624">
        <v>3.8</v>
      </c>
      <c r="H59" s="625">
        <v>40.6</v>
      </c>
      <c r="I59" s="622">
        <v>12.9</v>
      </c>
      <c r="J59" s="626">
        <v>27.7</v>
      </c>
      <c r="K59" s="625">
        <v>7.7</v>
      </c>
      <c r="L59" s="622">
        <v>3.8</v>
      </c>
      <c r="M59" s="624">
        <v>3.8</v>
      </c>
      <c r="N59" s="622">
        <v>3.7</v>
      </c>
      <c r="O59" s="640">
        <v>1.34</v>
      </c>
      <c r="P59" s="38" t="s">
        <v>98</v>
      </c>
      <c r="Q59" s="39"/>
      <c r="S59" s="667">
        <f>SUM(S60:S71)</f>
        <v>106428</v>
      </c>
      <c r="U59" s="38" t="s">
        <v>98</v>
      </c>
      <c r="V59" s="39"/>
      <c r="W59" s="622">
        <v>4.9000000000000004</v>
      </c>
      <c r="X59" s="623">
        <v>15.7</v>
      </c>
      <c r="Y59" s="624">
        <v>-10.8</v>
      </c>
      <c r="Z59" s="622">
        <v>5.8</v>
      </c>
      <c r="AA59" s="624">
        <v>3.8</v>
      </c>
      <c r="AB59" s="625">
        <v>40.6</v>
      </c>
      <c r="AC59" s="622">
        <v>12.9</v>
      </c>
      <c r="AD59" s="626">
        <v>27.7</v>
      </c>
      <c r="AE59" s="625">
        <v>7.7</v>
      </c>
      <c r="AF59" s="622">
        <v>3.8</v>
      </c>
      <c r="AG59" s="624">
        <v>3.8</v>
      </c>
      <c r="AH59" s="622">
        <v>3.7</v>
      </c>
      <c r="AI59" s="640">
        <v>1.34</v>
      </c>
      <c r="AJ59" s="38" t="s">
        <v>98</v>
      </c>
      <c r="AK59" s="39"/>
      <c r="AM59" s="769">
        <f>SUM(AM60,AM61,AM62,AM65,AM70)</f>
        <v>106428</v>
      </c>
    </row>
    <row r="60" spans="1:39" s="23" customFormat="1" ht="24.9" customHeight="1">
      <c r="A60" s="47"/>
      <c r="B60" s="48" t="s">
        <v>99</v>
      </c>
      <c r="C60" s="627">
        <v>5.5</v>
      </c>
      <c r="D60" s="628">
        <v>14.5</v>
      </c>
      <c r="E60" s="629">
        <v>-9</v>
      </c>
      <c r="F60" s="627" t="s">
        <v>18</v>
      </c>
      <c r="G60" s="629" t="s">
        <v>18</v>
      </c>
      <c r="H60" s="630">
        <v>46.2</v>
      </c>
      <c r="I60" s="627">
        <v>15.4</v>
      </c>
      <c r="J60" s="631">
        <v>30.8</v>
      </c>
      <c r="K60" s="630" t="s">
        <v>18</v>
      </c>
      <c r="L60" s="627" t="s">
        <v>18</v>
      </c>
      <c r="M60" s="629" t="s">
        <v>18</v>
      </c>
      <c r="N60" s="627">
        <v>3.7</v>
      </c>
      <c r="O60" s="632">
        <v>1.18</v>
      </c>
      <c r="P60" s="47"/>
      <c r="Q60" s="48" t="s">
        <v>99</v>
      </c>
      <c r="S60" s="666">
        <v>33954</v>
      </c>
      <c r="U60" s="47"/>
      <c r="V60" s="48" t="s">
        <v>99</v>
      </c>
      <c r="W60" s="627">
        <v>5.5</v>
      </c>
      <c r="X60" s="628">
        <v>14.5</v>
      </c>
      <c r="Y60" s="629">
        <v>-9</v>
      </c>
      <c r="Z60" s="627" t="s">
        <v>18</v>
      </c>
      <c r="AA60" s="629" t="s">
        <v>18</v>
      </c>
      <c r="AB60" s="630">
        <v>46.2</v>
      </c>
      <c r="AC60" s="627">
        <v>15.4</v>
      </c>
      <c r="AD60" s="631">
        <v>30.8</v>
      </c>
      <c r="AE60" s="630" t="s">
        <v>18</v>
      </c>
      <c r="AF60" s="627" t="s">
        <v>18</v>
      </c>
      <c r="AG60" s="629" t="s">
        <v>18</v>
      </c>
      <c r="AH60" s="627">
        <v>3.7</v>
      </c>
      <c r="AI60" s="632">
        <v>1.18</v>
      </c>
      <c r="AJ60" s="47"/>
      <c r="AK60" s="48" t="s">
        <v>99</v>
      </c>
      <c r="AM60" s="770">
        <v>33954</v>
      </c>
    </row>
    <row r="61" spans="1:39" s="23" customFormat="1" ht="24.9" customHeight="1">
      <c r="A61" s="50"/>
      <c r="B61" s="51" t="s">
        <v>100</v>
      </c>
      <c r="C61" s="633">
        <v>4.5999999999999996</v>
      </c>
      <c r="D61" s="634">
        <v>16.2</v>
      </c>
      <c r="E61" s="629">
        <v>-11.6</v>
      </c>
      <c r="F61" s="633">
        <v>7.5</v>
      </c>
      <c r="G61" s="635">
        <v>7.5</v>
      </c>
      <c r="H61" s="636">
        <v>36.4</v>
      </c>
      <c r="I61" s="633">
        <v>10.9</v>
      </c>
      <c r="J61" s="637">
        <v>25.5</v>
      </c>
      <c r="K61" s="636">
        <v>15</v>
      </c>
      <c r="L61" s="633">
        <v>7.5</v>
      </c>
      <c r="M61" s="635">
        <v>7.5</v>
      </c>
      <c r="N61" s="633">
        <v>3.7</v>
      </c>
      <c r="O61" s="639">
        <v>1.37</v>
      </c>
      <c r="P61" s="50"/>
      <c r="Q61" s="51" t="s">
        <v>100</v>
      </c>
      <c r="S61" s="666">
        <v>57467</v>
      </c>
      <c r="U61" s="50"/>
      <c r="V61" s="51" t="s">
        <v>100</v>
      </c>
      <c r="W61" s="633">
        <v>4.5999999999999996</v>
      </c>
      <c r="X61" s="634">
        <v>16.2</v>
      </c>
      <c r="Y61" s="629">
        <v>-11.6</v>
      </c>
      <c r="Z61" s="633">
        <v>7.5</v>
      </c>
      <c r="AA61" s="635">
        <v>7.5</v>
      </c>
      <c r="AB61" s="636">
        <v>36.4</v>
      </c>
      <c r="AC61" s="633">
        <v>10.9</v>
      </c>
      <c r="AD61" s="637">
        <v>25.5</v>
      </c>
      <c r="AE61" s="636">
        <v>15</v>
      </c>
      <c r="AF61" s="633">
        <v>7.5</v>
      </c>
      <c r="AG61" s="635">
        <v>7.5</v>
      </c>
      <c r="AH61" s="633">
        <v>3.7</v>
      </c>
      <c r="AI61" s="639">
        <v>1.37</v>
      </c>
      <c r="AJ61" s="50"/>
      <c r="AK61" s="51" t="s">
        <v>100</v>
      </c>
      <c r="AM61" s="770">
        <v>57467</v>
      </c>
    </row>
    <row r="62" spans="1:39" s="23" customFormat="1" ht="24.9" customHeight="1">
      <c r="A62" s="47"/>
      <c r="B62" s="48" t="s">
        <v>101</v>
      </c>
      <c r="C62" s="633">
        <v>3.4</v>
      </c>
      <c r="D62" s="634">
        <v>13.9</v>
      </c>
      <c r="E62" s="629">
        <v>-10.5</v>
      </c>
      <c r="F62" s="633">
        <v>55.6</v>
      </c>
      <c r="G62" s="635" t="s">
        <v>18</v>
      </c>
      <c r="H62" s="636">
        <v>100</v>
      </c>
      <c r="I62" s="633">
        <v>50</v>
      </c>
      <c r="J62" s="637">
        <v>50</v>
      </c>
      <c r="K62" s="636" t="s">
        <v>18</v>
      </c>
      <c r="L62" s="633" t="s">
        <v>18</v>
      </c>
      <c r="M62" s="635" t="s">
        <v>18</v>
      </c>
      <c r="N62" s="633">
        <v>3.6</v>
      </c>
      <c r="O62" s="639">
        <v>1.31</v>
      </c>
      <c r="P62" s="47"/>
      <c r="Q62" s="48" t="s">
        <v>101</v>
      </c>
      <c r="S62" s="666">
        <v>5339</v>
      </c>
      <c r="U62" s="47"/>
      <c r="V62" s="48" t="s">
        <v>101</v>
      </c>
      <c r="W62" s="633">
        <v>3.4</v>
      </c>
      <c r="X62" s="634">
        <v>13.9</v>
      </c>
      <c r="Y62" s="629">
        <v>-10.5</v>
      </c>
      <c r="Z62" s="633">
        <v>55.6</v>
      </c>
      <c r="AA62" s="635" t="s">
        <v>18</v>
      </c>
      <c r="AB62" s="636">
        <v>100</v>
      </c>
      <c r="AC62" s="633">
        <v>50</v>
      </c>
      <c r="AD62" s="637">
        <v>50</v>
      </c>
      <c r="AE62" s="636" t="s">
        <v>18</v>
      </c>
      <c r="AF62" s="633" t="s">
        <v>18</v>
      </c>
      <c r="AG62" s="635" t="s">
        <v>18</v>
      </c>
      <c r="AH62" s="633">
        <v>3.6</v>
      </c>
      <c r="AI62" s="639">
        <v>1.31</v>
      </c>
      <c r="AJ62" s="47"/>
      <c r="AK62" s="48" t="s">
        <v>101</v>
      </c>
      <c r="AM62" s="770">
        <v>5339</v>
      </c>
    </row>
    <row r="63" spans="1:39" s="23" customFormat="1" ht="24.9" customHeight="1">
      <c r="A63" s="50"/>
      <c r="B63" s="72" t="s">
        <v>102</v>
      </c>
      <c r="C63" s="1344" t="s">
        <v>103</v>
      </c>
      <c r="D63" s="1345"/>
      <c r="E63" s="1345"/>
      <c r="F63" s="1345"/>
      <c r="G63" s="1345"/>
      <c r="H63" s="1345"/>
      <c r="I63" s="1345"/>
      <c r="J63" s="1346"/>
      <c r="K63" s="1344" t="s">
        <v>103</v>
      </c>
      <c r="L63" s="1345"/>
      <c r="M63" s="1345"/>
      <c r="N63" s="1345"/>
      <c r="O63" s="1346"/>
      <c r="P63" s="73"/>
      <c r="Q63" s="72" t="s">
        <v>102</v>
      </c>
      <c r="R63" s="74"/>
      <c r="S63" s="668">
        <v>0</v>
      </c>
      <c r="U63" s="50"/>
      <c r="V63" s="72" t="s">
        <v>102</v>
      </c>
      <c r="W63" s="1344" t="s">
        <v>103</v>
      </c>
      <c r="X63" s="1345"/>
      <c r="Y63" s="1345"/>
      <c r="Z63" s="1345"/>
      <c r="AA63" s="1345"/>
      <c r="AB63" s="1345"/>
      <c r="AC63" s="1345"/>
      <c r="AD63" s="1346"/>
      <c r="AE63" s="1344" t="s">
        <v>103</v>
      </c>
      <c r="AF63" s="1345"/>
      <c r="AG63" s="1345"/>
      <c r="AH63" s="1345"/>
      <c r="AI63" s="1346"/>
      <c r="AJ63" s="73"/>
      <c r="AK63" s="72" t="s">
        <v>102</v>
      </c>
      <c r="AL63" s="74"/>
      <c r="AM63" s="771">
        <v>0</v>
      </c>
    </row>
    <row r="64" spans="1:39" s="23" customFormat="1" ht="24.9" customHeight="1">
      <c r="A64" s="50"/>
      <c r="B64" s="72" t="s">
        <v>104</v>
      </c>
      <c r="C64" s="1344" t="s">
        <v>103</v>
      </c>
      <c r="D64" s="1345"/>
      <c r="E64" s="1345"/>
      <c r="F64" s="1345"/>
      <c r="G64" s="1345"/>
      <c r="H64" s="1345"/>
      <c r="I64" s="1345"/>
      <c r="J64" s="1346"/>
      <c r="K64" s="1344" t="s">
        <v>103</v>
      </c>
      <c r="L64" s="1345"/>
      <c r="M64" s="1345"/>
      <c r="N64" s="1345"/>
      <c r="O64" s="1346"/>
      <c r="P64" s="73"/>
      <c r="Q64" s="72" t="s">
        <v>104</v>
      </c>
      <c r="R64" s="74"/>
      <c r="S64" s="668">
        <v>0</v>
      </c>
      <c r="U64" s="50"/>
      <c r="V64" s="72" t="s">
        <v>104</v>
      </c>
      <c r="W64" s="1344" t="s">
        <v>103</v>
      </c>
      <c r="X64" s="1345"/>
      <c r="Y64" s="1345"/>
      <c r="Z64" s="1345"/>
      <c r="AA64" s="1345"/>
      <c r="AB64" s="1345"/>
      <c r="AC64" s="1345"/>
      <c r="AD64" s="1346"/>
      <c r="AE64" s="1344" t="s">
        <v>103</v>
      </c>
      <c r="AF64" s="1345"/>
      <c r="AG64" s="1345"/>
      <c r="AH64" s="1345"/>
      <c r="AI64" s="1346"/>
      <c r="AJ64" s="73"/>
      <c r="AK64" s="72" t="s">
        <v>104</v>
      </c>
      <c r="AL64" s="74"/>
      <c r="AM64" s="771">
        <v>0</v>
      </c>
    </row>
    <row r="65" spans="1:39" s="23" customFormat="1" ht="24.9" customHeight="1">
      <c r="A65" s="50"/>
      <c r="B65" s="51" t="s">
        <v>105</v>
      </c>
      <c r="C65" s="52">
        <v>3.2</v>
      </c>
      <c r="D65" s="53">
        <v>27.5</v>
      </c>
      <c r="E65" s="49">
        <v>-24.3</v>
      </c>
      <c r="F65" s="52" t="s">
        <v>18</v>
      </c>
      <c r="G65" s="54" t="s">
        <v>18</v>
      </c>
      <c r="H65" s="55" t="s">
        <v>18</v>
      </c>
      <c r="I65" s="52" t="s">
        <v>18</v>
      </c>
      <c r="J65" s="56" t="s">
        <v>18</v>
      </c>
      <c r="K65" s="55" t="s">
        <v>18</v>
      </c>
      <c r="L65" s="52" t="s">
        <v>18</v>
      </c>
      <c r="M65" s="54" t="s">
        <v>18</v>
      </c>
      <c r="N65" s="52">
        <v>6.3</v>
      </c>
      <c r="O65" s="57">
        <v>1.06</v>
      </c>
      <c r="P65" s="50"/>
      <c r="Q65" s="51" t="s">
        <v>105</v>
      </c>
      <c r="R65" s="74"/>
      <c r="S65" s="668">
        <v>1893</v>
      </c>
      <c r="U65" s="50"/>
      <c r="V65" s="51" t="s">
        <v>105</v>
      </c>
      <c r="W65" s="52">
        <v>3.2</v>
      </c>
      <c r="X65" s="53">
        <v>27.5</v>
      </c>
      <c r="Y65" s="49">
        <v>-24.3</v>
      </c>
      <c r="Z65" s="52" t="s">
        <v>18</v>
      </c>
      <c r="AA65" s="54" t="s">
        <v>18</v>
      </c>
      <c r="AB65" s="55" t="s">
        <v>18</v>
      </c>
      <c r="AC65" s="52" t="s">
        <v>18</v>
      </c>
      <c r="AD65" s="56" t="s">
        <v>18</v>
      </c>
      <c r="AE65" s="55" t="s">
        <v>18</v>
      </c>
      <c r="AF65" s="52" t="s">
        <v>18</v>
      </c>
      <c r="AG65" s="54" t="s">
        <v>18</v>
      </c>
      <c r="AH65" s="52">
        <v>6.3</v>
      </c>
      <c r="AI65" s="57">
        <v>1.06</v>
      </c>
      <c r="AJ65" s="50"/>
      <c r="AK65" s="51" t="s">
        <v>105</v>
      </c>
      <c r="AL65" s="74"/>
      <c r="AM65" s="771">
        <v>1893</v>
      </c>
    </row>
    <row r="66" spans="1:39" s="23" customFormat="1" ht="24.9" customHeight="1">
      <c r="A66" s="50"/>
      <c r="B66" s="72" t="s">
        <v>106</v>
      </c>
      <c r="C66" s="1344" t="s">
        <v>103</v>
      </c>
      <c r="D66" s="1345"/>
      <c r="E66" s="1345"/>
      <c r="F66" s="1345"/>
      <c r="G66" s="1345"/>
      <c r="H66" s="1345"/>
      <c r="I66" s="1345"/>
      <c r="J66" s="1346"/>
      <c r="K66" s="1344" t="s">
        <v>103</v>
      </c>
      <c r="L66" s="1345"/>
      <c r="M66" s="1345"/>
      <c r="N66" s="1345"/>
      <c r="O66" s="1346"/>
      <c r="P66" s="73"/>
      <c r="Q66" s="72" t="s">
        <v>106</v>
      </c>
      <c r="R66" s="74"/>
      <c r="S66" s="668">
        <v>0</v>
      </c>
      <c r="U66" s="50"/>
      <c r="V66" s="72" t="s">
        <v>106</v>
      </c>
      <c r="W66" s="1344" t="s">
        <v>103</v>
      </c>
      <c r="X66" s="1345"/>
      <c r="Y66" s="1345"/>
      <c r="Z66" s="1345"/>
      <c r="AA66" s="1345"/>
      <c r="AB66" s="1345"/>
      <c r="AC66" s="1345"/>
      <c r="AD66" s="1346"/>
      <c r="AE66" s="1344" t="s">
        <v>103</v>
      </c>
      <c r="AF66" s="1345"/>
      <c r="AG66" s="1345"/>
      <c r="AH66" s="1345"/>
      <c r="AI66" s="1346"/>
      <c r="AJ66" s="73"/>
      <c r="AK66" s="72" t="s">
        <v>106</v>
      </c>
      <c r="AL66" s="74"/>
      <c r="AM66" s="771">
        <v>0</v>
      </c>
    </row>
    <row r="67" spans="1:39" s="23" customFormat="1" ht="24.9" customHeight="1">
      <c r="A67" s="50"/>
      <c r="B67" s="72" t="s">
        <v>107</v>
      </c>
      <c r="C67" s="1344" t="s">
        <v>103</v>
      </c>
      <c r="D67" s="1345"/>
      <c r="E67" s="1345"/>
      <c r="F67" s="1345"/>
      <c r="G67" s="1345"/>
      <c r="H67" s="1345"/>
      <c r="I67" s="1345"/>
      <c r="J67" s="1346"/>
      <c r="K67" s="1344" t="s">
        <v>103</v>
      </c>
      <c r="L67" s="1345"/>
      <c r="M67" s="1345"/>
      <c r="N67" s="1345"/>
      <c r="O67" s="1346"/>
      <c r="P67" s="73"/>
      <c r="Q67" s="72" t="s">
        <v>107</v>
      </c>
      <c r="R67" s="74"/>
      <c r="S67" s="668">
        <v>0</v>
      </c>
      <c r="U67" s="50"/>
      <c r="V67" s="72" t="s">
        <v>107</v>
      </c>
      <c r="W67" s="1344" t="s">
        <v>103</v>
      </c>
      <c r="X67" s="1345"/>
      <c r="Y67" s="1345"/>
      <c r="Z67" s="1345"/>
      <c r="AA67" s="1345"/>
      <c r="AB67" s="1345"/>
      <c r="AC67" s="1345"/>
      <c r="AD67" s="1346"/>
      <c r="AE67" s="1344" t="s">
        <v>103</v>
      </c>
      <c r="AF67" s="1345"/>
      <c r="AG67" s="1345"/>
      <c r="AH67" s="1345"/>
      <c r="AI67" s="1346"/>
      <c r="AJ67" s="73"/>
      <c r="AK67" s="72" t="s">
        <v>107</v>
      </c>
      <c r="AL67" s="74"/>
      <c r="AM67" s="771">
        <v>0</v>
      </c>
    </row>
    <row r="68" spans="1:39" s="23" customFormat="1" ht="24.9" customHeight="1">
      <c r="A68" s="50"/>
      <c r="B68" s="72" t="s">
        <v>108</v>
      </c>
      <c r="C68" s="1344" t="s">
        <v>103</v>
      </c>
      <c r="D68" s="1345"/>
      <c r="E68" s="1345"/>
      <c r="F68" s="1345"/>
      <c r="G68" s="1345"/>
      <c r="H68" s="1345"/>
      <c r="I68" s="1345"/>
      <c r="J68" s="1346"/>
      <c r="K68" s="1344" t="s">
        <v>103</v>
      </c>
      <c r="L68" s="1345"/>
      <c r="M68" s="1345"/>
      <c r="N68" s="1345"/>
      <c r="O68" s="1346"/>
      <c r="P68" s="73"/>
      <c r="Q68" s="72" t="s">
        <v>108</v>
      </c>
      <c r="R68" s="74"/>
      <c r="S68" s="668">
        <v>0</v>
      </c>
      <c r="U68" s="50"/>
      <c r="V68" s="72" t="s">
        <v>108</v>
      </c>
      <c r="W68" s="1344" t="s">
        <v>103</v>
      </c>
      <c r="X68" s="1345"/>
      <c r="Y68" s="1345"/>
      <c r="Z68" s="1345"/>
      <c r="AA68" s="1345"/>
      <c r="AB68" s="1345"/>
      <c r="AC68" s="1345"/>
      <c r="AD68" s="1346"/>
      <c r="AE68" s="1344" t="s">
        <v>103</v>
      </c>
      <c r="AF68" s="1345"/>
      <c r="AG68" s="1345"/>
      <c r="AH68" s="1345"/>
      <c r="AI68" s="1346"/>
      <c r="AJ68" s="73"/>
      <c r="AK68" s="72" t="s">
        <v>108</v>
      </c>
      <c r="AL68" s="74"/>
      <c r="AM68" s="771">
        <v>0</v>
      </c>
    </row>
    <row r="69" spans="1:39" s="23" customFormat="1" ht="24.9" customHeight="1">
      <c r="A69" s="50"/>
      <c r="B69" s="72" t="s">
        <v>109</v>
      </c>
      <c r="C69" s="1344" t="s">
        <v>103</v>
      </c>
      <c r="D69" s="1345"/>
      <c r="E69" s="1345"/>
      <c r="F69" s="1345"/>
      <c r="G69" s="1345"/>
      <c r="H69" s="1345"/>
      <c r="I69" s="1345"/>
      <c r="J69" s="1346"/>
      <c r="K69" s="1344" t="s">
        <v>103</v>
      </c>
      <c r="L69" s="1345"/>
      <c r="M69" s="1345"/>
      <c r="N69" s="1345"/>
      <c r="O69" s="1346"/>
      <c r="P69" s="73"/>
      <c r="Q69" s="72" t="s">
        <v>109</v>
      </c>
      <c r="R69" s="74"/>
      <c r="S69" s="668">
        <v>0</v>
      </c>
      <c r="U69" s="50"/>
      <c r="V69" s="72" t="s">
        <v>109</v>
      </c>
      <c r="W69" s="1344" t="s">
        <v>103</v>
      </c>
      <c r="X69" s="1345"/>
      <c r="Y69" s="1345"/>
      <c r="Z69" s="1345"/>
      <c r="AA69" s="1345"/>
      <c r="AB69" s="1345"/>
      <c r="AC69" s="1345"/>
      <c r="AD69" s="1346"/>
      <c r="AE69" s="1344" t="s">
        <v>103</v>
      </c>
      <c r="AF69" s="1345"/>
      <c r="AG69" s="1345"/>
      <c r="AH69" s="1345"/>
      <c r="AI69" s="1346"/>
      <c r="AJ69" s="73"/>
      <c r="AK69" s="72" t="s">
        <v>109</v>
      </c>
      <c r="AL69" s="74"/>
      <c r="AM69" s="771">
        <v>0</v>
      </c>
    </row>
    <row r="70" spans="1:39" s="23" customFormat="1" ht="24.9" customHeight="1">
      <c r="A70" s="50"/>
      <c r="B70" s="51" t="s">
        <v>110</v>
      </c>
      <c r="C70" s="52">
        <v>5.8</v>
      </c>
      <c r="D70" s="53">
        <v>15.9</v>
      </c>
      <c r="E70" s="49">
        <v>-10.199999999999999</v>
      </c>
      <c r="F70" s="52" t="s">
        <v>18</v>
      </c>
      <c r="G70" s="54" t="s">
        <v>18</v>
      </c>
      <c r="H70" s="55">
        <v>21.7</v>
      </c>
      <c r="I70" s="52" t="s">
        <v>18</v>
      </c>
      <c r="J70" s="56">
        <v>21.7</v>
      </c>
      <c r="K70" s="55" t="s">
        <v>18</v>
      </c>
      <c r="L70" s="52" t="s">
        <v>18</v>
      </c>
      <c r="M70" s="54" t="s">
        <v>18</v>
      </c>
      <c r="N70" s="52">
        <v>3.2</v>
      </c>
      <c r="O70" s="57">
        <v>1.93</v>
      </c>
      <c r="P70" s="50"/>
      <c r="Q70" s="51" t="s">
        <v>110</v>
      </c>
      <c r="R70" s="74"/>
      <c r="S70" s="668">
        <v>7775</v>
      </c>
      <c r="U70" s="50"/>
      <c r="V70" s="51" t="s">
        <v>110</v>
      </c>
      <c r="W70" s="52">
        <v>5.8</v>
      </c>
      <c r="X70" s="53">
        <v>15.9</v>
      </c>
      <c r="Y70" s="49">
        <v>-10.199999999999999</v>
      </c>
      <c r="Z70" s="52" t="s">
        <v>18</v>
      </c>
      <c r="AA70" s="54" t="s">
        <v>18</v>
      </c>
      <c r="AB70" s="55">
        <v>21.7</v>
      </c>
      <c r="AC70" s="52" t="s">
        <v>18</v>
      </c>
      <c r="AD70" s="56">
        <v>21.7</v>
      </c>
      <c r="AE70" s="55" t="s">
        <v>18</v>
      </c>
      <c r="AF70" s="52" t="s">
        <v>18</v>
      </c>
      <c r="AG70" s="54" t="s">
        <v>18</v>
      </c>
      <c r="AH70" s="52">
        <v>3.2</v>
      </c>
      <c r="AI70" s="57">
        <v>1.93</v>
      </c>
      <c r="AJ70" s="50"/>
      <c r="AK70" s="51" t="s">
        <v>110</v>
      </c>
      <c r="AL70" s="74"/>
      <c r="AM70" s="771">
        <v>7775</v>
      </c>
    </row>
    <row r="71" spans="1:39" s="23" customFormat="1" ht="24.9" customHeight="1" thickBot="1">
      <c r="A71" s="50"/>
      <c r="B71" s="72" t="s">
        <v>111</v>
      </c>
      <c r="C71" s="1344" t="s">
        <v>103</v>
      </c>
      <c r="D71" s="1345"/>
      <c r="E71" s="1345"/>
      <c r="F71" s="1345"/>
      <c r="G71" s="1345"/>
      <c r="H71" s="1345"/>
      <c r="I71" s="1345"/>
      <c r="J71" s="1346"/>
      <c r="K71" s="1358" t="s">
        <v>103</v>
      </c>
      <c r="L71" s="1359"/>
      <c r="M71" s="1359"/>
      <c r="N71" s="1359"/>
      <c r="O71" s="1360"/>
      <c r="P71" s="73"/>
      <c r="Q71" s="72" t="s">
        <v>111</v>
      </c>
      <c r="R71" s="74"/>
      <c r="S71" s="668">
        <v>0</v>
      </c>
      <c r="U71" s="50"/>
      <c r="V71" s="72" t="s">
        <v>111</v>
      </c>
      <c r="W71" s="1344" t="s">
        <v>103</v>
      </c>
      <c r="X71" s="1345"/>
      <c r="Y71" s="1345"/>
      <c r="Z71" s="1345"/>
      <c r="AA71" s="1345"/>
      <c r="AB71" s="1345"/>
      <c r="AC71" s="1345"/>
      <c r="AD71" s="1346"/>
      <c r="AE71" s="1358" t="s">
        <v>103</v>
      </c>
      <c r="AF71" s="1359"/>
      <c r="AG71" s="1359"/>
      <c r="AH71" s="1359"/>
      <c r="AI71" s="1360"/>
      <c r="AJ71" s="73"/>
      <c r="AK71" s="72" t="s">
        <v>111</v>
      </c>
      <c r="AL71" s="74"/>
      <c r="AM71" s="771">
        <v>0</v>
      </c>
    </row>
    <row r="72" spans="1:39" s="37" customFormat="1" ht="24.9" customHeight="1" thickBot="1">
      <c r="A72" s="38" t="s">
        <v>24</v>
      </c>
      <c r="B72" s="39"/>
      <c r="C72" s="714">
        <v>5.6</v>
      </c>
      <c r="D72" s="715">
        <v>13.5</v>
      </c>
      <c r="E72" s="712">
        <v>-7.9</v>
      </c>
      <c r="F72" s="716">
        <v>1.9</v>
      </c>
      <c r="G72" s="717">
        <v>0.6</v>
      </c>
      <c r="H72" s="718">
        <v>17</v>
      </c>
      <c r="I72" s="716">
        <v>7.6</v>
      </c>
      <c r="J72" s="719">
        <v>9.4</v>
      </c>
      <c r="K72" s="718">
        <v>2.6</v>
      </c>
      <c r="L72" s="714">
        <v>1.9</v>
      </c>
      <c r="M72" s="712">
        <v>0.6</v>
      </c>
      <c r="N72" s="716">
        <v>3.5</v>
      </c>
      <c r="O72" s="713">
        <v>1.35</v>
      </c>
      <c r="P72" s="38" t="s">
        <v>24</v>
      </c>
      <c r="Q72" s="39"/>
      <c r="S72" s="614">
        <v>278133</v>
      </c>
      <c r="U72" s="38" t="s">
        <v>24</v>
      </c>
      <c r="V72" s="39"/>
      <c r="W72" s="687">
        <v>5.7</v>
      </c>
      <c r="X72" s="693">
        <v>13.6</v>
      </c>
      <c r="Y72" s="688">
        <v>-8</v>
      </c>
      <c r="Z72" s="40">
        <v>1.9</v>
      </c>
      <c r="AA72" s="42">
        <v>0.6</v>
      </c>
      <c r="AB72" s="43">
        <v>17</v>
      </c>
      <c r="AC72" s="40">
        <v>7.6</v>
      </c>
      <c r="AD72" s="44">
        <v>9.4</v>
      </c>
      <c r="AE72" s="43">
        <v>2.6</v>
      </c>
      <c r="AF72" s="687">
        <v>0.6</v>
      </c>
      <c r="AG72" s="688">
        <v>1.9</v>
      </c>
      <c r="AH72" s="40">
        <v>3.5</v>
      </c>
      <c r="AI72" s="685">
        <v>1.36</v>
      </c>
      <c r="AJ72" s="38" t="s">
        <v>24</v>
      </c>
      <c r="AK72" s="39"/>
      <c r="AM72" s="695">
        <f>+AM73</f>
        <v>276133</v>
      </c>
    </row>
    <row r="73" spans="1:39" s="23" customFormat="1" ht="24.9" customHeight="1" thickBot="1">
      <c r="A73" s="75"/>
      <c r="B73" s="76" t="s">
        <v>112</v>
      </c>
      <c r="C73" s="700">
        <v>5.6</v>
      </c>
      <c r="D73" s="701">
        <v>13.5</v>
      </c>
      <c r="E73" s="702">
        <v>-7.9</v>
      </c>
      <c r="F73" s="660">
        <v>1.9</v>
      </c>
      <c r="G73" s="661">
        <v>0.6</v>
      </c>
      <c r="H73" s="662">
        <v>17</v>
      </c>
      <c r="I73" s="660">
        <v>7.6</v>
      </c>
      <c r="J73" s="663">
        <v>9.4</v>
      </c>
      <c r="K73" s="662">
        <v>2.6</v>
      </c>
      <c r="L73" s="700">
        <v>1.9</v>
      </c>
      <c r="M73" s="702">
        <v>0.6</v>
      </c>
      <c r="N73" s="660">
        <v>3.5</v>
      </c>
      <c r="O73" s="704">
        <v>1.35</v>
      </c>
      <c r="P73" s="75"/>
      <c r="Q73" s="76" t="s">
        <v>112</v>
      </c>
      <c r="S73" s="613">
        <v>278133</v>
      </c>
      <c r="U73" s="75"/>
      <c r="V73" s="76" t="s">
        <v>112</v>
      </c>
      <c r="W73" s="689">
        <v>5.7</v>
      </c>
      <c r="X73" s="694">
        <v>13.6</v>
      </c>
      <c r="Y73" s="690">
        <v>-8</v>
      </c>
      <c r="Z73" s="77">
        <v>1.9</v>
      </c>
      <c r="AA73" s="79">
        <v>0.6</v>
      </c>
      <c r="AB73" s="80">
        <v>17</v>
      </c>
      <c r="AC73" s="77">
        <v>7.6</v>
      </c>
      <c r="AD73" s="81">
        <v>9.4</v>
      </c>
      <c r="AE73" s="80">
        <v>2.6</v>
      </c>
      <c r="AF73" s="689">
        <v>0.6</v>
      </c>
      <c r="AG73" s="690">
        <v>1.9</v>
      </c>
      <c r="AH73" s="77">
        <v>3.5</v>
      </c>
      <c r="AI73" s="686">
        <v>1.36</v>
      </c>
      <c r="AJ73" s="75"/>
      <c r="AK73" s="76" t="s">
        <v>112</v>
      </c>
      <c r="AM73" s="772">
        <v>276133</v>
      </c>
    </row>
    <row r="74" spans="1:39" s="37" customFormat="1" ht="24.9" customHeight="1" thickBot="1">
      <c r="A74" s="38" t="s">
        <v>40</v>
      </c>
      <c r="B74" s="39"/>
      <c r="C74" s="622">
        <v>6.1</v>
      </c>
      <c r="D74" s="623">
        <v>11.6</v>
      </c>
      <c r="E74" s="624">
        <v>-5.5</v>
      </c>
      <c r="F74" s="622">
        <v>3.5</v>
      </c>
      <c r="G74" s="624">
        <v>2</v>
      </c>
      <c r="H74" s="625">
        <v>19.2</v>
      </c>
      <c r="I74" s="622">
        <v>11.3</v>
      </c>
      <c r="J74" s="626">
        <v>7.9</v>
      </c>
      <c r="K74" s="720">
        <v>5</v>
      </c>
      <c r="L74" s="714">
        <v>3.5</v>
      </c>
      <c r="M74" s="624">
        <v>1.5</v>
      </c>
      <c r="N74" s="622">
        <v>4</v>
      </c>
      <c r="O74" s="640">
        <v>1.67</v>
      </c>
      <c r="P74" s="38" t="s">
        <v>40</v>
      </c>
      <c r="Q74" s="39"/>
      <c r="S74" s="667">
        <f>+S75</f>
        <v>324003</v>
      </c>
      <c r="U74" s="38" t="s">
        <v>40</v>
      </c>
      <c r="V74" s="39"/>
      <c r="W74" s="40">
        <v>6.1</v>
      </c>
      <c r="X74" s="41">
        <v>11.6</v>
      </c>
      <c r="Y74" s="42">
        <v>-5.5</v>
      </c>
      <c r="Z74" s="40">
        <v>3.5</v>
      </c>
      <c r="AA74" s="42">
        <v>2</v>
      </c>
      <c r="AB74" s="43">
        <v>19.2</v>
      </c>
      <c r="AC74" s="40">
        <v>11.3</v>
      </c>
      <c r="AD74" s="44">
        <v>7.9</v>
      </c>
      <c r="AE74" s="691">
        <v>4.5</v>
      </c>
      <c r="AF74" s="687">
        <v>3</v>
      </c>
      <c r="AG74" s="42">
        <v>1.5</v>
      </c>
      <c r="AH74" s="40">
        <v>4</v>
      </c>
      <c r="AI74" s="45">
        <v>1.67</v>
      </c>
      <c r="AJ74" s="38" t="s">
        <v>40</v>
      </c>
      <c r="AK74" s="39"/>
      <c r="AM74" s="769">
        <f>+AM75</f>
        <v>324003</v>
      </c>
    </row>
    <row r="75" spans="1:39" s="23" customFormat="1" ht="24.9" customHeight="1" thickBot="1">
      <c r="A75" s="75"/>
      <c r="B75" s="76" t="s">
        <v>113</v>
      </c>
      <c r="C75" s="660">
        <v>6.1</v>
      </c>
      <c r="D75" s="664">
        <v>11.6</v>
      </c>
      <c r="E75" s="661">
        <v>-5.5</v>
      </c>
      <c r="F75" s="660">
        <v>3.5</v>
      </c>
      <c r="G75" s="661">
        <v>2</v>
      </c>
      <c r="H75" s="662">
        <v>19.2</v>
      </c>
      <c r="I75" s="660">
        <v>11.3</v>
      </c>
      <c r="J75" s="663">
        <v>7.9</v>
      </c>
      <c r="K75" s="703">
        <v>5</v>
      </c>
      <c r="L75" s="700">
        <v>3.5</v>
      </c>
      <c r="M75" s="661">
        <v>1.5</v>
      </c>
      <c r="N75" s="660">
        <v>4</v>
      </c>
      <c r="O75" s="665">
        <v>1.67</v>
      </c>
      <c r="P75" s="75"/>
      <c r="Q75" s="76" t="s">
        <v>113</v>
      </c>
      <c r="S75" s="666">
        <v>324003</v>
      </c>
      <c r="U75" s="75"/>
      <c r="V75" s="76" t="s">
        <v>113</v>
      </c>
      <c r="W75" s="77">
        <v>6.1</v>
      </c>
      <c r="X75" s="78">
        <v>11.6</v>
      </c>
      <c r="Y75" s="79">
        <v>-5.5</v>
      </c>
      <c r="Z75" s="77">
        <v>3.5</v>
      </c>
      <c r="AA75" s="79">
        <v>2</v>
      </c>
      <c r="AB75" s="80">
        <v>19.2</v>
      </c>
      <c r="AC75" s="77">
        <v>11.3</v>
      </c>
      <c r="AD75" s="81">
        <v>7.9</v>
      </c>
      <c r="AE75" s="692">
        <v>4.5</v>
      </c>
      <c r="AF75" s="689">
        <v>3</v>
      </c>
      <c r="AG75" s="79">
        <v>1.5</v>
      </c>
      <c r="AH75" s="77">
        <v>4</v>
      </c>
      <c r="AI75" s="82">
        <v>1.67</v>
      </c>
      <c r="AJ75" s="75"/>
      <c r="AK75" s="76" t="s">
        <v>113</v>
      </c>
      <c r="AM75" s="770">
        <v>324003</v>
      </c>
    </row>
    <row r="76" spans="1:39" s="37" customFormat="1" ht="24.9" customHeight="1" thickBot="1">
      <c r="A76" s="38" t="s">
        <v>114</v>
      </c>
      <c r="B76" s="39"/>
      <c r="C76" s="622">
        <v>5.4</v>
      </c>
      <c r="D76" s="623">
        <v>14.5</v>
      </c>
      <c r="E76" s="624">
        <v>-9.1</v>
      </c>
      <c r="F76" s="622">
        <v>1.1000000000000001</v>
      </c>
      <c r="G76" s="624">
        <v>1.1000000000000001</v>
      </c>
      <c r="H76" s="625">
        <v>15.2</v>
      </c>
      <c r="I76" s="622">
        <v>7.9</v>
      </c>
      <c r="J76" s="626">
        <v>7.3</v>
      </c>
      <c r="K76" s="625">
        <v>1.7</v>
      </c>
      <c r="L76" s="622">
        <v>0.6</v>
      </c>
      <c r="M76" s="624">
        <v>1.1000000000000001</v>
      </c>
      <c r="N76" s="622">
        <v>3.4</v>
      </c>
      <c r="O76" s="640">
        <v>1.56</v>
      </c>
      <c r="P76" s="38" t="s">
        <v>114</v>
      </c>
      <c r="Q76" s="39"/>
      <c r="S76" s="667">
        <f>+S77</f>
        <v>325737</v>
      </c>
      <c r="U76" s="38" t="s">
        <v>114</v>
      </c>
      <c r="V76" s="39"/>
      <c r="W76" s="40">
        <v>5.4</v>
      </c>
      <c r="X76" s="41">
        <v>14.5</v>
      </c>
      <c r="Y76" s="42">
        <v>-9.1</v>
      </c>
      <c r="Z76" s="40">
        <v>1.1000000000000001</v>
      </c>
      <c r="AA76" s="42">
        <v>1.1000000000000001</v>
      </c>
      <c r="AB76" s="43">
        <v>15.2</v>
      </c>
      <c r="AC76" s="40">
        <v>7.9</v>
      </c>
      <c r="AD76" s="44">
        <v>7.3</v>
      </c>
      <c r="AE76" s="43">
        <v>1.7</v>
      </c>
      <c r="AF76" s="40">
        <v>0.6</v>
      </c>
      <c r="AG76" s="42">
        <v>1.1000000000000001</v>
      </c>
      <c r="AH76" s="40">
        <v>3.4</v>
      </c>
      <c r="AI76" s="45">
        <v>1.56</v>
      </c>
      <c r="AJ76" s="38" t="s">
        <v>114</v>
      </c>
      <c r="AK76" s="39"/>
      <c r="AM76" s="769">
        <f>+AM77</f>
        <v>325737</v>
      </c>
    </row>
    <row r="77" spans="1:39" s="23" customFormat="1" ht="24.9" customHeight="1" thickBot="1">
      <c r="A77" s="75"/>
      <c r="B77" s="76" t="s">
        <v>115</v>
      </c>
      <c r="C77" s="660">
        <v>5.4</v>
      </c>
      <c r="D77" s="664">
        <v>14.5</v>
      </c>
      <c r="E77" s="661">
        <v>-9.1</v>
      </c>
      <c r="F77" s="660">
        <v>1.1000000000000001</v>
      </c>
      <c r="G77" s="661">
        <v>1.1000000000000001</v>
      </c>
      <c r="H77" s="662">
        <v>15.2</v>
      </c>
      <c r="I77" s="660">
        <v>7.9</v>
      </c>
      <c r="J77" s="663">
        <v>7.3</v>
      </c>
      <c r="K77" s="662">
        <v>1.7</v>
      </c>
      <c r="L77" s="660">
        <v>0.6</v>
      </c>
      <c r="M77" s="661">
        <v>1.1000000000000001</v>
      </c>
      <c r="N77" s="660">
        <v>3.4</v>
      </c>
      <c r="O77" s="665">
        <v>1.56</v>
      </c>
      <c r="P77" s="75"/>
      <c r="Q77" s="76" t="s">
        <v>115</v>
      </c>
      <c r="S77" s="666">
        <v>325737</v>
      </c>
      <c r="U77" s="75"/>
      <c r="V77" s="76" t="s">
        <v>115</v>
      </c>
      <c r="W77" s="77">
        <v>5.4</v>
      </c>
      <c r="X77" s="78">
        <v>14.5</v>
      </c>
      <c r="Y77" s="79">
        <v>-9.1</v>
      </c>
      <c r="Z77" s="77">
        <v>1.1000000000000001</v>
      </c>
      <c r="AA77" s="79">
        <v>1.1000000000000001</v>
      </c>
      <c r="AB77" s="80">
        <v>15.2</v>
      </c>
      <c r="AC77" s="77">
        <v>7.9</v>
      </c>
      <c r="AD77" s="81">
        <v>7.3</v>
      </c>
      <c r="AE77" s="80">
        <v>1.7</v>
      </c>
      <c r="AF77" s="77">
        <v>0.6</v>
      </c>
      <c r="AG77" s="79">
        <v>1.1000000000000001</v>
      </c>
      <c r="AH77" s="77">
        <v>3.4</v>
      </c>
      <c r="AI77" s="82">
        <v>1.56</v>
      </c>
      <c r="AJ77" s="75"/>
      <c r="AK77" s="76" t="s">
        <v>115</v>
      </c>
      <c r="AM77" s="770">
        <v>325737</v>
      </c>
    </row>
  </sheetData>
  <mergeCells count="60">
    <mergeCell ref="W71:AD71"/>
    <mergeCell ref="AE71:AI71"/>
    <mergeCell ref="AJ9:AK9"/>
    <mergeCell ref="W63:AD63"/>
    <mergeCell ref="AE63:AI63"/>
    <mergeCell ref="W64:AD64"/>
    <mergeCell ref="AE64:AI64"/>
    <mergeCell ref="W66:AD66"/>
    <mergeCell ref="AE66:AI66"/>
    <mergeCell ref="AE67:AI67"/>
    <mergeCell ref="W68:AD68"/>
    <mergeCell ref="AE68:AI68"/>
    <mergeCell ref="W69:AD69"/>
    <mergeCell ref="AE69:AI69"/>
    <mergeCell ref="AH6:AH7"/>
    <mergeCell ref="AI6:AI7"/>
    <mergeCell ref="AJ6:AK8"/>
    <mergeCell ref="Z8:AA8"/>
    <mergeCell ref="AB8:AC8"/>
    <mergeCell ref="AH8:AI8"/>
    <mergeCell ref="AE6:AG6"/>
    <mergeCell ref="X6:X7"/>
    <mergeCell ref="Y6:Y7"/>
    <mergeCell ref="Z6:Z7"/>
    <mergeCell ref="AA6:AA7"/>
    <mergeCell ref="AB6:AD6"/>
    <mergeCell ref="C69:J69"/>
    <mergeCell ref="K69:O69"/>
    <mergeCell ref="C71:J71"/>
    <mergeCell ref="K71:O71"/>
    <mergeCell ref="U6:V8"/>
    <mergeCell ref="C68:J68"/>
    <mergeCell ref="K68:O68"/>
    <mergeCell ref="W6:W7"/>
    <mergeCell ref="U9:V9"/>
    <mergeCell ref="W67:AD67"/>
    <mergeCell ref="C66:J66"/>
    <mergeCell ref="K66:O66"/>
    <mergeCell ref="C67:J67"/>
    <mergeCell ref="K67:O67"/>
    <mergeCell ref="H6:J6"/>
    <mergeCell ref="K6:M6"/>
    <mergeCell ref="N6:N7"/>
    <mergeCell ref="O6:O7"/>
    <mergeCell ref="P6:Q8"/>
    <mergeCell ref="F8:G8"/>
    <mergeCell ref="H8:I8"/>
    <mergeCell ref="N8:O8"/>
    <mergeCell ref="G6:G7"/>
    <mergeCell ref="A9:B9"/>
    <mergeCell ref="P9:Q9"/>
    <mergeCell ref="C63:J63"/>
    <mergeCell ref="K63:O63"/>
    <mergeCell ref="C64:J64"/>
    <mergeCell ref="K64:O64"/>
    <mergeCell ref="A6:B8"/>
    <mergeCell ref="C6:C7"/>
    <mergeCell ref="D6:D7"/>
    <mergeCell ref="E6:E7"/>
    <mergeCell ref="F6:F7"/>
  </mergeCells>
  <phoneticPr fontId="3"/>
  <printOptions horizontalCentered="1" verticalCentered="1"/>
  <pageMargins left="0.9055118110236221" right="0.31496062992125984" top="0.74803149606299213" bottom="0.74803149606299213" header="0.31496062992125984" footer="0.31496062992125984"/>
  <pageSetup paperSize="8" scale="3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A68FC-73F6-4639-8629-D2A6896E55ED}">
  <sheetPr>
    <pageSetUpPr fitToPage="1"/>
  </sheetPr>
  <dimension ref="A2:AK19"/>
  <sheetViews>
    <sheetView zoomScale="70" zoomScaleNormal="70" workbookViewId="0">
      <selection activeCell="B2" sqref="B2"/>
    </sheetView>
  </sheetViews>
  <sheetFormatPr defaultColWidth="7.5" defaultRowHeight="18"/>
  <cols>
    <col min="1" max="1" width="3.8984375" customWidth="1"/>
    <col min="2" max="2" width="11.8984375" customWidth="1"/>
    <col min="3" max="18" width="11.09765625" customWidth="1"/>
    <col min="19" max="19" width="11.09765625" bestFit="1" customWidth="1"/>
    <col min="20" max="20" width="3.8984375" customWidth="1"/>
    <col min="21" max="21" width="11.8984375" customWidth="1"/>
    <col min="22" max="37" width="11.09765625" customWidth="1"/>
    <col min="255" max="255" width="3.8984375" customWidth="1"/>
    <col min="256" max="256" width="11.8984375" customWidth="1"/>
    <col min="257" max="272" width="11.09765625" customWidth="1"/>
    <col min="273" max="273" width="3.8984375" customWidth="1"/>
    <col min="274" max="274" width="11.8984375" customWidth="1"/>
    <col min="275" max="276" width="11.09765625" bestFit="1" customWidth="1"/>
    <col min="511" max="511" width="3.8984375" customWidth="1"/>
    <col min="512" max="512" width="11.8984375" customWidth="1"/>
    <col min="513" max="528" width="11.09765625" customWidth="1"/>
    <col min="529" max="529" width="3.8984375" customWidth="1"/>
    <col min="530" max="530" width="11.8984375" customWidth="1"/>
    <col min="531" max="532" width="11.09765625" bestFit="1" customWidth="1"/>
    <col min="767" max="767" width="3.8984375" customWidth="1"/>
    <col min="768" max="768" width="11.8984375" customWidth="1"/>
    <col min="769" max="784" width="11.09765625" customWidth="1"/>
    <col min="785" max="785" width="3.8984375" customWidth="1"/>
    <col min="786" max="786" width="11.8984375" customWidth="1"/>
    <col min="787" max="788" width="11.09765625" bestFit="1" customWidth="1"/>
    <col min="1023" max="1023" width="3.8984375" customWidth="1"/>
    <col min="1024" max="1024" width="11.8984375" customWidth="1"/>
    <col min="1025" max="1040" width="11.09765625" customWidth="1"/>
    <col min="1041" max="1041" width="3.8984375" customWidth="1"/>
    <col min="1042" max="1042" width="11.8984375" customWidth="1"/>
    <col min="1043" max="1044" width="11.09765625" bestFit="1" customWidth="1"/>
    <col min="1279" max="1279" width="3.8984375" customWidth="1"/>
    <col min="1280" max="1280" width="11.8984375" customWidth="1"/>
    <col min="1281" max="1296" width="11.09765625" customWidth="1"/>
    <col min="1297" max="1297" width="3.8984375" customWidth="1"/>
    <col min="1298" max="1298" width="11.8984375" customWidth="1"/>
    <col min="1299" max="1300" width="11.09765625" bestFit="1" customWidth="1"/>
    <col min="1535" max="1535" width="3.8984375" customWidth="1"/>
    <col min="1536" max="1536" width="11.8984375" customWidth="1"/>
    <col min="1537" max="1552" width="11.09765625" customWidth="1"/>
    <col min="1553" max="1553" width="3.8984375" customWidth="1"/>
    <col min="1554" max="1554" width="11.8984375" customWidth="1"/>
    <col min="1555" max="1556" width="11.09765625" bestFit="1" customWidth="1"/>
    <col min="1791" max="1791" width="3.8984375" customWidth="1"/>
    <col min="1792" max="1792" width="11.8984375" customWidth="1"/>
    <col min="1793" max="1808" width="11.09765625" customWidth="1"/>
    <col min="1809" max="1809" width="3.8984375" customWidth="1"/>
    <col min="1810" max="1810" width="11.8984375" customWidth="1"/>
    <col min="1811" max="1812" width="11.09765625" bestFit="1" customWidth="1"/>
    <col min="2047" max="2047" width="3.8984375" customWidth="1"/>
    <col min="2048" max="2048" width="11.8984375" customWidth="1"/>
    <col min="2049" max="2064" width="11.09765625" customWidth="1"/>
    <col min="2065" max="2065" width="3.8984375" customWidth="1"/>
    <col min="2066" max="2066" width="11.8984375" customWidth="1"/>
    <col min="2067" max="2068" width="11.09765625" bestFit="1" customWidth="1"/>
    <col min="2303" max="2303" width="3.8984375" customWidth="1"/>
    <col min="2304" max="2304" width="11.8984375" customWidth="1"/>
    <col min="2305" max="2320" width="11.09765625" customWidth="1"/>
    <col min="2321" max="2321" width="3.8984375" customWidth="1"/>
    <col min="2322" max="2322" width="11.8984375" customWidth="1"/>
    <col min="2323" max="2324" width="11.09765625" bestFit="1" customWidth="1"/>
    <col min="2559" max="2559" width="3.8984375" customWidth="1"/>
    <col min="2560" max="2560" width="11.8984375" customWidth="1"/>
    <col min="2561" max="2576" width="11.09765625" customWidth="1"/>
    <col min="2577" max="2577" width="3.8984375" customWidth="1"/>
    <col min="2578" max="2578" width="11.8984375" customWidth="1"/>
    <col min="2579" max="2580" width="11.09765625" bestFit="1" customWidth="1"/>
    <col min="2815" max="2815" width="3.8984375" customWidth="1"/>
    <col min="2816" max="2816" width="11.8984375" customWidth="1"/>
    <col min="2817" max="2832" width="11.09765625" customWidth="1"/>
    <col min="2833" max="2833" width="3.8984375" customWidth="1"/>
    <col min="2834" max="2834" width="11.8984375" customWidth="1"/>
    <col min="2835" max="2836" width="11.09765625" bestFit="1" customWidth="1"/>
    <col min="3071" max="3071" width="3.8984375" customWidth="1"/>
    <col min="3072" max="3072" width="11.8984375" customWidth="1"/>
    <col min="3073" max="3088" width="11.09765625" customWidth="1"/>
    <col min="3089" max="3089" width="3.8984375" customWidth="1"/>
    <col min="3090" max="3090" width="11.8984375" customWidth="1"/>
    <col min="3091" max="3092" width="11.09765625" bestFit="1" customWidth="1"/>
    <col min="3327" max="3327" width="3.8984375" customWidth="1"/>
    <col min="3328" max="3328" width="11.8984375" customWidth="1"/>
    <col min="3329" max="3344" width="11.09765625" customWidth="1"/>
    <col min="3345" max="3345" width="3.8984375" customWidth="1"/>
    <col min="3346" max="3346" width="11.8984375" customWidth="1"/>
    <col min="3347" max="3348" width="11.09765625" bestFit="1" customWidth="1"/>
    <col min="3583" max="3583" width="3.8984375" customWidth="1"/>
    <col min="3584" max="3584" width="11.8984375" customWidth="1"/>
    <col min="3585" max="3600" width="11.09765625" customWidth="1"/>
    <col min="3601" max="3601" width="3.8984375" customWidth="1"/>
    <col min="3602" max="3602" width="11.8984375" customWidth="1"/>
    <col min="3603" max="3604" width="11.09765625" bestFit="1" customWidth="1"/>
    <col min="3839" max="3839" width="3.8984375" customWidth="1"/>
    <col min="3840" max="3840" width="11.8984375" customWidth="1"/>
    <col min="3841" max="3856" width="11.09765625" customWidth="1"/>
    <col min="3857" max="3857" width="3.8984375" customWidth="1"/>
    <col min="3858" max="3858" width="11.8984375" customWidth="1"/>
    <col min="3859" max="3860" width="11.09765625" bestFit="1" customWidth="1"/>
    <col min="4095" max="4095" width="3.8984375" customWidth="1"/>
    <col min="4096" max="4096" width="11.8984375" customWidth="1"/>
    <col min="4097" max="4112" width="11.09765625" customWidth="1"/>
    <col min="4113" max="4113" width="3.8984375" customWidth="1"/>
    <col min="4114" max="4114" width="11.8984375" customWidth="1"/>
    <col min="4115" max="4116" width="11.09765625" bestFit="1" customWidth="1"/>
    <col min="4351" max="4351" width="3.8984375" customWidth="1"/>
    <col min="4352" max="4352" width="11.8984375" customWidth="1"/>
    <col min="4353" max="4368" width="11.09765625" customWidth="1"/>
    <col min="4369" max="4369" width="3.8984375" customWidth="1"/>
    <col min="4370" max="4370" width="11.8984375" customWidth="1"/>
    <col min="4371" max="4372" width="11.09765625" bestFit="1" customWidth="1"/>
    <col min="4607" max="4607" width="3.8984375" customWidth="1"/>
    <col min="4608" max="4608" width="11.8984375" customWidth="1"/>
    <col min="4609" max="4624" width="11.09765625" customWidth="1"/>
    <col min="4625" max="4625" width="3.8984375" customWidth="1"/>
    <col min="4626" max="4626" width="11.8984375" customWidth="1"/>
    <col min="4627" max="4628" width="11.09765625" bestFit="1" customWidth="1"/>
    <col min="4863" max="4863" width="3.8984375" customWidth="1"/>
    <col min="4864" max="4864" width="11.8984375" customWidth="1"/>
    <col min="4865" max="4880" width="11.09765625" customWidth="1"/>
    <col min="4881" max="4881" width="3.8984375" customWidth="1"/>
    <col min="4882" max="4882" width="11.8984375" customWidth="1"/>
    <col min="4883" max="4884" width="11.09765625" bestFit="1" customWidth="1"/>
    <col min="5119" max="5119" width="3.8984375" customWidth="1"/>
    <col min="5120" max="5120" width="11.8984375" customWidth="1"/>
    <col min="5121" max="5136" width="11.09765625" customWidth="1"/>
    <col min="5137" max="5137" width="3.8984375" customWidth="1"/>
    <col min="5138" max="5138" width="11.8984375" customWidth="1"/>
    <col min="5139" max="5140" width="11.09765625" bestFit="1" customWidth="1"/>
    <col min="5375" max="5375" width="3.8984375" customWidth="1"/>
    <col min="5376" max="5376" width="11.8984375" customWidth="1"/>
    <col min="5377" max="5392" width="11.09765625" customWidth="1"/>
    <col min="5393" max="5393" width="3.8984375" customWidth="1"/>
    <col min="5394" max="5394" width="11.8984375" customWidth="1"/>
    <col min="5395" max="5396" width="11.09765625" bestFit="1" customWidth="1"/>
    <col min="5631" max="5631" width="3.8984375" customWidth="1"/>
    <col min="5632" max="5632" width="11.8984375" customWidth="1"/>
    <col min="5633" max="5648" width="11.09765625" customWidth="1"/>
    <col min="5649" max="5649" width="3.8984375" customWidth="1"/>
    <col min="5650" max="5650" width="11.8984375" customWidth="1"/>
    <col min="5651" max="5652" width="11.09765625" bestFit="1" customWidth="1"/>
    <col min="5887" max="5887" width="3.8984375" customWidth="1"/>
    <col min="5888" max="5888" width="11.8984375" customWidth="1"/>
    <col min="5889" max="5904" width="11.09765625" customWidth="1"/>
    <col min="5905" max="5905" width="3.8984375" customWidth="1"/>
    <col min="5906" max="5906" width="11.8984375" customWidth="1"/>
    <col min="5907" max="5908" width="11.09765625" bestFit="1" customWidth="1"/>
    <col min="6143" max="6143" width="3.8984375" customWidth="1"/>
    <col min="6144" max="6144" width="11.8984375" customWidth="1"/>
    <col min="6145" max="6160" width="11.09765625" customWidth="1"/>
    <col min="6161" max="6161" width="3.8984375" customWidth="1"/>
    <col min="6162" max="6162" width="11.8984375" customWidth="1"/>
    <col min="6163" max="6164" width="11.09765625" bestFit="1" customWidth="1"/>
    <col min="6399" max="6399" width="3.8984375" customWidth="1"/>
    <col min="6400" max="6400" width="11.8984375" customWidth="1"/>
    <col min="6401" max="6416" width="11.09765625" customWidth="1"/>
    <col min="6417" max="6417" width="3.8984375" customWidth="1"/>
    <col min="6418" max="6418" width="11.8984375" customWidth="1"/>
    <col min="6419" max="6420" width="11.09765625" bestFit="1" customWidth="1"/>
    <col min="6655" max="6655" width="3.8984375" customWidth="1"/>
    <col min="6656" max="6656" width="11.8984375" customWidth="1"/>
    <col min="6657" max="6672" width="11.09765625" customWidth="1"/>
    <col min="6673" max="6673" width="3.8984375" customWidth="1"/>
    <col min="6674" max="6674" width="11.8984375" customWidth="1"/>
    <col min="6675" max="6676" width="11.09765625" bestFit="1" customWidth="1"/>
    <col min="6911" max="6911" width="3.8984375" customWidth="1"/>
    <col min="6912" max="6912" width="11.8984375" customWidth="1"/>
    <col min="6913" max="6928" width="11.09765625" customWidth="1"/>
    <col min="6929" max="6929" width="3.8984375" customWidth="1"/>
    <col min="6930" max="6930" width="11.8984375" customWidth="1"/>
    <col min="6931" max="6932" width="11.09765625" bestFit="1" customWidth="1"/>
    <col min="7167" max="7167" width="3.8984375" customWidth="1"/>
    <col min="7168" max="7168" width="11.8984375" customWidth="1"/>
    <col min="7169" max="7184" width="11.09765625" customWidth="1"/>
    <col min="7185" max="7185" width="3.8984375" customWidth="1"/>
    <col min="7186" max="7186" width="11.8984375" customWidth="1"/>
    <col min="7187" max="7188" width="11.09765625" bestFit="1" customWidth="1"/>
    <col min="7423" max="7423" width="3.8984375" customWidth="1"/>
    <col min="7424" max="7424" width="11.8984375" customWidth="1"/>
    <col min="7425" max="7440" width="11.09765625" customWidth="1"/>
    <col min="7441" max="7441" width="3.8984375" customWidth="1"/>
    <col min="7442" max="7442" width="11.8984375" customWidth="1"/>
    <col min="7443" max="7444" width="11.09765625" bestFit="1" customWidth="1"/>
    <col min="7679" max="7679" width="3.8984375" customWidth="1"/>
    <col min="7680" max="7680" width="11.8984375" customWidth="1"/>
    <col min="7681" max="7696" width="11.09765625" customWidth="1"/>
    <col min="7697" max="7697" width="3.8984375" customWidth="1"/>
    <col min="7698" max="7698" width="11.8984375" customWidth="1"/>
    <col min="7699" max="7700" width="11.09765625" bestFit="1" customWidth="1"/>
    <col min="7935" max="7935" width="3.8984375" customWidth="1"/>
    <col min="7936" max="7936" width="11.8984375" customWidth="1"/>
    <col min="7937" max="7952" width="11.09765625" customWidth="1"/>
    <col min="7953" max="7953" width="3.8984375" customWidth="1"/>
    <col min="7954" max="7954" width="11.8984375" customWidth="1"/>
    <col min="7955" max="7956" width="11.09765625" bestFit="1" customWidth="1"/>
    <col min="8191" max="8191" width="3.8984375" customWidth="1"/>
    <col min="8192" max="8192" width="11.8984375" customWidth="1"/>
    <col min="8193" max="8208" width="11.09765625" customWidth="1"/>
    <col min="8209" max="8209" width="3.8984375" customWidth="1"/>
    <col min="8210" max="8210" width="11.8984375" customWidth="1"/>
    <col min="8211" max="8212" width="11.09765625" bestFit="1" customWidth="1"/>
    <col min="8447" max="8447" width="3.8984375" customWidth="1"/>
    <col min="8448" max="8448" width="11.8984375" customWidth="1"/>
    <col min="8449" max="8464" width="11.09765625" customWidth="1"/>
    <col min="8465" max="8465" width="3.8984375" customWidth="1"/>
    <col min="8466" max="8466" width="11.8984375" customWidth="1"/>
    <col min="8467" max="8468" width="11.09765625" bestFit="1" customWidth="1"/>
    <col min="8703" max="8703" width="3.8984375" customWidth="1"/>
    <col min="8704" max="8704" width="11.8984375" customWidth="1"/>
    <col min="8705" max="8720" width="11.09765625" customWidth="1"/>
    <col min="8721" max="8721" width="3.8984375" customWidth="1"/>
    <col min="8722" max="8722" width="11.8984375" customWidth="1"/>
    <col min="8723" max="8724" width="11.09765625" bestFit="1" customWidth="1"/>
    <col min="8959" max="8959" width="3.8984375" customWidth="1"/>
    <col min="8960" max="8960" width="11.8984375" customWidth="1"/>
    <col min="8961" max="8976" width="11.09765625" customWidth="1"/>
    <col min="8977" max="8977" width="3.8984375" customWidth="1"/>
    <col min="8978" max="8978" width="11.8984375" customWidth="1"/>
    <col min="8979" max="8980" width="11.09765625" bestFit="1" customWidth="1"/>
    <col min="9215" max="9215" width="3.8984375" customWidth="1"/>
    <col min="9216" max="9216" width="11.8984375" customWidth="1"/>
    <col min="9217" max="9232" width="11.09765625" customWidth="1"/>
    <col min="9233" max="9233" width="3.8984375" customWidth="1"/>
    <col min="9234" max="9234" width="11.8984375" customWidth="1"/>
    <col min="9235" max="9236" width="11.09765625" bestFit="1" customWidth="1"/>
    <col min="9471" max="9471" width="3.8984375" customWidth="1"/>
    <col min="9472" max="9472" width="11.8984375" customWidth="1"/>
    <col min="9473" max="9488" width="11.09765625" customWidth="1"/>
    <col min="9489" max="9489" width="3.8984375" customWidth="1"/>
    <col min="9490" max="9490" width="11.8984375" customWidth="1"/>
    <col min="9491" max="9492" width="11.09765625" bestFit="1" customWidth="1"/>
    <col min="9727" max="9727" width="3.8984375" customWidth="1"/>
    <col min="9728" max="9728" width="11.8984375" customWidth="1"/>
    <col min="9729" max="9744" width="11.09765625" customWidth="1"/>
    <col min="9745" max="9745" width="3.8984375" customWidth="1"/>
    <col min="9746" max="9746" width="11.8984375" customWidth="1"/>
    <col min="9747" max="9748" width="11.09765625" bestFit="1" customWidth="1"/>
    <col min="9983" max="9983" width="3.8984375" customWidth="1"/>
    <col min="9984" max="9984" width="11.8984375" customWidth="1"/>
    <col min="9985" max="10000" width="11.09765625" customWidth="1"/>
    <col min="10001" max="10001" width="3.8984375" customWidth="1"/>
    <col min="10002" max="10002" width="11.8984375" customWidth="1"/>
    <col min="10003" max="10004" width="11.09765625" bestFit="1" customWidth="1"/>
    <col min="10239" max="10239" width="3.8984375" customWidth="1"/>
    <col min="10240" max="10240" width="11.8984375" customWidth="1"/>
    <col min="10241" max="10256" width="11.09765625" customWidth="1"/>
    <col min="10257" max="10257" width="3.8984375" customWidth="1"/>
    <col min="10258" max="10258" width="11.8984375" customWidth="1"/>
    <col min="10259" max="10260" width="11.09765625" bestFit="1" customWidth="1"/>
    <col min="10495" max="10495" width="3.8984375" customWidth="1"/>
    <col min="10496" max="10496" width="11.8984375" customWidth="1"/>
    <col min="10497" max="10512" width="11.09765625" customWidth="1"/>
    <col min="10513" max="10513" width="3.8984375" customWidth="1"/>
    <col min="10514" max="10514" width="11.8984375" customWidth="1"/>
    <col min="10515" max="10516" width="11.09765625" bestFit="1" customWidth="1"/>
    <col min="10751" max="10751" width="3.8984375" customWidth="1"/>
    <col min="10752" max="10752" width="11.8984375" customWidth="1"/>
    <col min="10753" max="10768" width="11.09765625" customWidth="1"/>
    <col min="10769" max="10769" width="3.8984375" customWidth="1"/>
    <col min="10770" max="10770" width="11.8984375" customWidth="1"/>
    <col min="10771" max="10772" width="11.09765625" bestFit="1" customWidth="1"/>
    <col min="11007" max="11007" width="3.8984375" customWidth="1"/>
    <col min="11008" max="11008" width="11.8984375" customWidth="1"/>
    <col min="11009" max="11024" width="11.09765625" customWidth="1"/>
    <col min="11025" max="11025" width="3.8984375" customWidth="1"/>
    <col min="11026" max="11026" width="11.8984375" customWidth="1"/>
    <col min="11027" max="11028" width="11.09765625" bestFit="1" customWidth="1"/>
    <col min="11263" max="11263" width="3.8984375" customWidth="1"/>
    <col min="11264" max="11264" width="11.8984375" customWidth="1"/>
    <col min="11265" max="11280" width="11.09765625" customWidth="1"/>
    <col min="11281" max="11281" width="3.8984375" customWidth="1"/>
    <col min="11282" max="11282" width="11.8984375" customWidth="1"/>
    <col min="11283" max="11284" width="11.09765625" bestFit="1" customWidth="1"/>
    <col min="11519" max="11519" width="3.8984375" customWidth="1"/>
    <col min="11520" max="11520" width="11.8984375" customWidth="1"/>
    <col min="11521" max="11536" width="11.09765625" customWidth="1"/>
    <col min="11537" max="11537" width="3.8984375" customWidth="1"/>
    <col min="11538" max="11538" width="11.8984375" customWidth="1"/>
    <col min="11539" max="11540" width="11.09765625" bestFit="1" customWidth="1"/>
    <col min="11775" max="11775" width="3.8984375" customWidth="1"/>
    <col min="11776" max="11776" width="11.8984375" customWidth="1"/>
    <col min="11777" max="11792" width="11.09765625" customWidth="1"/>
    <col min="11793" max="11793" width="3.8984375" customWidth="1"/>
    <col min="11794" max="11794" width="11.8984375" customWidth="1"/>
    <col min="11795" max="11796" width="11.09765625" bestFit="1" customWidth="1"/>
    <col min="12031" max="12031" width="3.8984375" customWidth="1"/>
    <col min="12032" max="12032" width="11.8984375" customWidth="1"/>
    <col min="12033" max="12048" width="11.09765625" customWidth="1"/>
    <col min="12049" max="12049" width="3.8984375" customWidth="1"/>
    <col min="12050" max="12050" width="11.8984375" customWidth="1"/>
    <col min="12051" max="12052" width="11.09765625" bestFit="1" customWidth="1"/>
    <col min="12287" max="12287" width="3.8984375" customWidth="1"/>
    <col min="12288" max="12288" width="11.8984375" customWidth="1"/>
    <col min="12289" max="12304" width="11.09765625" customWidth="1"/>
    <col min="12305" max="12305" width="3.8984375" customWidth="1"/>
    <col min="12306" max="12306" width="11.8984375" customWidth="1"/>
    <col min="12307" max="12308" width="11.09765625" bestFit="1" customWidth="1"/>
    <col min="12543" max="12543" width="3.8984375" customWidth="1"/>
    <col min="12544" max="12544" width="11.8984375" customWidth="1"/>
    <col min="12545" max="12560" width="11.09765625" customWidth="1"/>
    <col min="12561" max="12561" width="3.8984375" customWidth="1"/>
    <col min="12562" max="12562" width="11.8984375" customWidth="1"/>
    <col min="12563" max="12564" width="11.09765625" bestFit="1" customWidth="1"/>
    <col min="12799" max="12799" width="3.8984375" customWidth="1"/>
    <col min="12800" max="12800" width="11.8984375" customWidth="1"/>
    <col min="12801" max="12816" width="11.09765625" customWidth="1"/>
    <col min="12817" max="12817" width="3.8984375" customWidth="1"/>
    <col min="12818" max="12818" width="11.8984375" customWidth="1"/>
    <col min="12819" max="12820" width="11.09765625" bestFit="1" customWidth="1"/>
    <col min="13055" max="13055" width="3.8984375" customWidth="1"/>
    <col min="13056" max="13056" width="11.8984375" customWidth="1"/>
    <col min="13057" max="13072" width="11.09765625" customWidth="1"/>
    <col min="13073" max="13073" width="3.8984375" customWidth="1"/>
    <col min="13074" max="13074" width="11.8984375" customWidth="1"/>
    <col min="13075" max="13076" width="11.09765625" bestFit="1" customWidth="1"/>
    <col min="13311" max="13311" width="3.8984375" customWidth="1"/>
    <col min="13312" max="13312" width="11.8984375" customWidth="1"/>
    <col min="13313" max="13328" width="11.09765625" customWidth="1"/>
    <col min="13329" max="13329" width="3.8984375" customWidth="1"/>
    <col min="13330" max="13330" width="11.8984375" customWidth="1"/>
    <col min="13331" max="13332" width="11.09765625" bestFit="1" customWidth="1"/>
    <col min="13567" max="13567" width="3.8984375" customWidth="1"/>
    <col min="13568" max="13568" width="11.8984375" customWidth="1"/>
    <col min="13569" max="13584" width="11.09765625" customWidth="1"/>
    <col min="13585" max="13585" width="3.8984375" customWidth="1"/>
    <col min="13586" max="13586" width="11.8984375" customWidth="1"/>
    <col min="13587" max="13588" width="11.09765625" bestFit="1" customWidth="1"/>
    <col min="13823" max="13823" width="3.8984375" customWidth="1"/>
    <col min="13824" max="13824" width="11.8984375" customWidth="1"/>
    <col min="13825" max="13840" width="11.09765625" customWidth="1"/>
    <col min="13841" max="13841" width="3.8984375" customWidth="1"/>
    <col min="13842" max="13842" width="11.8984375" customWidth="1"/>
    <col min="13843" max="13844" width="11.09765625" bestFit="1" customWidth="1"/>
    <col min="14079" max="14079" width="3.8984375" customWidth="1"/>
    <col min="14080" max="14080" width="11.8984375" customWidth="1"/>
    <col min="14081" max="14096" width="11.09765625" customWidth="1"/>
    <col min="14097" max="14097" width="3.8984375" customWidth="1"/>
    <col min="14098" max="14098" width="11.8984375" customWidth="1"/>
    <col min="14099" max="14100" width="11.09765625" bestFit="1" customWidth="1"/>
    <col min="14335" max="14335" width="3.8984375" customWidth="1"/>
    <col min="14336" max="14336" width="11.8984375" customWidth="1"/>
    <col min="14337" max="14352" width="11.09765625" customWidth="1"/>
    <col min="14353" max="14353" width="3.8984375" customWidth="1"/>
    <col min="14354" max="14354" width="11.8984375" customWidth="1"/>
    <col min="14355" max="14356" width="11.09765625" bestFit="1" customWidth="1"/>
    <col min="14591" max="14591" width="3.8984375" customWidth="1"/>
    <col min="14592" max="14592" width="11.8984375" customWidth="1"/>
    <col min="14593" max="14608" width="11.09765625" customWidth="1"/>
    <col min="14609" max="14609" width="3.8984375" customWidth="1"/>
    <col min="14610" max="14610" width="11.8984375" customWidth="1"/>
    <col min="14611" max="14612" width="11.09765625" bestFit="1" customWidth="1"/>
    <col min="14847" max="14847" width="3.8984375" customWidth="1"/>
    <col min="14848" max="14848" width="11.8984375" customWidth="1"/>
    <col min="14849" max="14864" width="11.09765625" customWidth="1"/>
    <col min="14865" max="14865" width="3.8984375" customWidth="1"/>
    <col min="14866" max="14866" width="11.8984375" customWidth="1"/>
    <col min="14867" max="14868" width="11.09765625" bestFit="1" customWidth="1"/>
    <col min="15103" max="15103" width="3.8984375" customWidth="1"/>
    <col min="15104" max="15104" width="11.8984375" customWidth="1"/>
    <col min="15105" max="15120" width="11.09765625" customWidth="1"/>
    <col min="15121" max="15121" width="3.8984375" customWidth="1"/>
    <col min="15122" max="15122" width="11.8984375" customWidth="1"/>
    <col min="15123" max="15124" width="11.09765625" bestFit="1" customWidth="1"/>
    <col min="15359" max="15359" width="3.8984375" customWidth="1"/>
    <col min="15360" max="15360" width="11.8984375" customWidth="1"/>
    <col min="15361" max="15376" width="11.09765625" customWidth="1"/>
    <col min="15377" max="15377" width="3.8984375" customWidth="1"/>
    <col min="15378" max="15378" width="11.8984375" customWidth="1"/>
    <col min="15379" max="15380" width="11.09765625" bestFit="1" customWidth="1"/>
    <col min="15615" max="15615" width="3.8984375" customWidth="1"/>
    <col min="15616" max="15616" width="11.8984375" customWidth="1"/>
    <col min="15617" max="15632" width="11.09765625" customWidth="1"/>
    <col min="15633" max="15633" width="3.8984375" customWidth="1"/>
    <col min="15634" max="15634" width="11.8984375" customWidth="1"/>
    <col min="15635" max="15636" width="11.09765625" bestFit="1" customWidth="1"/>
    <col min="15871" max="15871" width="3.8984375" customWidth="1"/>
    <col min="15872" max="15872" width="11.8984375" customWidth="1"/>
    <col min="15873" max="15888" width="11.09765625" customWidth="1"/>
    <col min="15889" max="15889" width="3.8984375" customWidth="1"/>
    <col min="15890" max="15890" width="11.8984375" customWidth="1"/>
    <col min="15891" max="15892" width="11.09765625" bestFit="1" customWidth="1"/>
    <col min="16127" max="16127" width="3.8984375" customWidth="1"/>
    <col min="16128" max="16128" width="11.8984375" customWidth="1"/>
    <col min="16129" max="16144" width="11.09765625" customWidth="1"/>
    <col min="16145" max="16145" width="3.8984375" customWidth="1"/>
    <col min="16146" max="16146" width="11.8984375" customWidth="1"/>
    <col min="16147" max="16148" width="11.09765625" bestFit="1" customWidth="1"/>
  </cols>
  <sheetData>
    <row r="2" spans="1:37" ht="21.6">
      <c r="B2" s="764" t="s">
        <v>248</v>
      </c>
    </row>
    <row r="4" spans="1:37" s="87" customFormat="1" ht="37.799999999999997" customHeight="1">
      <c r="B4" s="85"/>
      <c r="D4" s="86"/>
      <c r="I4" s="107" t="s">
        <v>118</v>
      </c>
      <c r="U4" s="85"/>
      <c r="W4" s="86"/>
      <c r="AB4" s="107" t="s">
        <v>119</v>
      </c>
    </row>
    <row r="5" spans="1:37" s="87" customFormat="1" ht="22.8" customHeight="1" thickBot="1">
      <c r="A5" s="773" t="s">
        <v>120</v>
      </c>
      <c r="B5" s="88"/>
      <c r="C5" s="773" t="s">
        <v>121</v>
      </c>
      <c r="T5" s="773" t="s">
        <v>120</v>
      </c>
      <c r="U5" s="88"/>
      <c r="V5" s="773" t="s">
        <v>121</v>
      </c>
    </row>
    <row r="6" spans="1:37" s="87" customFormat="1" ht="17.399999999999999" customHeight="1">
      <c r="A6" s="89"/>
      <c r="B6" s="90"/>
      <c r="C6" s="1363" t="s">
        <v>122</v>
      </c>
      <c r="D6" s="91" t="s">
        <v>123</v>
      </c>
      <c r="E6" s="91" t="s">
        <v>124</v>
      </c>
      <c r="F6" s="91" t="s">
        <v>125</v>
      </c>
      <c r="G6" s="91" t="s">
        <v>126</v>
      </c>
      <c r="H6" s="91" t="s">
        <v>127</v>
      </c>
      <c r="I6" s="91" t="s">
        <v>128</v>
      </c>
      <c r="J6" s="91" t="s">
        <v>129</v>
      </c>
      <c r="K6" s="91" t="s">
        <v>130</v>
      </c>
      <c r="L6" s="91" t="s">
        <v>131</v>
      </c>
      <c r="M6" s="91" t="s">
        <v>132</v>
      </c>
      <c r="N6" s="91" t="s">
        <v>133</v>
      </c>
      <c r="O6" s="91" t="s">
        <v>134</v>
      </c>
      <c r="P6" s="91" t="s">
        <v>135</v>
      </c>
      <c r="Q6" s="91" t="s">
        <v>136</v>
      </c>
      <c r="R6" s="92" t="s">
        <v>137</v>
      </c>
      <c r="T6" s="89"/>
      <c r="U6" s="90"/>
      <c r="V6" s="1363" t="s">
        <v>122</v>
      </c>
      <c r="W6" s="91" t="s">
        <v>123</v>
      </c>
      <c r="X6" s="91" t="s">
        <v>124</v>
      </c>
      <c r="Y6" s="91" t="s">
        <v>125</v>
      </c>
      <c r="Z6" s="91" t="s">
        <v>126</v>
      </c>
      <c r="AA6" s="91" t="s">
        <v>127</v>
      </c>
      <c r="AB6" s="91" t="s">
        <v>128</v>
      </c>
      <c r="AC6" s="91" t="s">
        <v>129</v>
      </c>
      <c r="AD6" s="91" t="s">
        <v>130</v>
      </c>
      <c r="AE6" s="91" t="s">
        <v>131</v>
      </c>
      <c r="AF6" s="91" t="s">
        <v>132</v>
      </c>
      <c r="AG6" s="91" t="s">
        <v>133</v>
      </c>
      <c r="AH6" s="91" t="s">
        <v>134</v>
      </c>
      <c r="AI6" s="91" t="s">
        <v>135</v>
      </c>
      <c r="AJ6" s="91" t="s">
        <v>136</v>
      </c>
      <c r="AK6" s="92" t="s">
        <v>137</v>
      </c>
    </row>
    <row r="7" spans="1:37" s="87" customFormat="1" ht="17.399999999999999" customHeight="1">
      <c r="A7" s="1366" t="s">
        <v>138</v>
      </c>
      <c r="B7" s="1367"/>
      <c r="C7" s="1364"/>
      <c r="D7" s="1361" t="s">
        <v>139</v>
      </c>
      <c r="E7" s="1361" t="s">
        <v>140</v>
      </c>
      <c r="F7" s="1361" t="s">
        <v>141</v>
      </c>
      <c r="G7" s="1361" t="s">
        <v>142</v>
      </c>
      <c r="H7" s="1361" t="s">
        <v>143</v>
      </c>
      <c r="I7" s="1361" t="s">
        <v>144</v>
      </c>
      <c r="J7" s="1361" t="s">
        <v>145</v>
      </c>
      <c r="K7" s="1361" t="s">
        <v>146</v>
      </c>
      <c r="L7" s="1361" t="s">
        <v>147</v>
      </c>
      <c r="M7" s="1361" t="s">
        <v>148</v>
      </c>
      <c r="N7" s="1361" t="s">
        <v>149</v>
      </c>
      <c r="O7" s="1361" t="s">
        <v>150</v>
      </c>
      <c r="P7" s="1361" t="s">
        <v>151</v>
      </c>
      <c r="Q7" s="1377" t="s">
        <v>152</v>
      </c>
      <c r="R7" s="1379" t="s">
        <v>153</v>
      </c>
      <c r="T7" s="1366" t="s">
        <v>138</v>
      </c>
      <c r="U7" s="1367"/>
      <c r="V7" s="1364"/>
      <c r="W7" s="1361" t="s">
        <v>139</v>
      </c>
      <c r="X7" s="1361" t="s">
        <v>140</v>
      </c>
      <c r="Y7" s="1361" t="s">
        <v>141</v>
      </c>
      <c r="Z7" s="1361" t="s">
        <v>142</v>
      </c>
      <c r="AA7" s="1361" t="s">
        <v>143</v>
      </c>
      <c r="AB7" s="1361" t="s">
        <v>144</v>
      </c>
      <c r="AC7" s="1361" t="s">
        <v>145</v>
      </c>
      <c r="AD7" s="1361" t="s">
        <v>146</v>
      </c>
      <c r="AE7" s="1361" t="s">
        <v>147</v>
      </c>
      <c r="AF7" s="1361" t="s">
        <v>148</v>
      </c>
      <c r="AG7" s="1361" t="s">
        <v>149</v>
      </c>
      <c r="AH7" s="1361" t="s">
        <v>150</v>
      </c>
      <c r="AI7" s="1361" t="s">
        <v>151</v>
      </c>
      <c r="AJ7" s="1377" t="s">
        <v>152</v>
      </c>
      <c r="AK7" s="1379" t="s">
        <v>153</v>
      </c>
    </row>
    <row r="8" spans="1:37" s="87" customFormat="1" ht="17.399999999999999" customHeight="1">
      <c r="A8" s="1368"/>
      <c r="B8" s="1367"/>
      <c r="C8" s="1364"/>
      <c r="D8" s="1361"/>
      <c r="E8" s="1361"/>
      <c r="F8" s="1361"/>
      <c r="G8" s="1361"/>
      <c r="H8" s="1361"/>
      <c r="I8" s="1361"/>
      <c r="J8" s="1361"/>
      <c r="K8" s="1361"/>
      <c r="L8" s="1361"/>
      <c r="M8" s="1361"/>
      <c r="N8" s="1361"/>
      <c r="O8" s="1361"/>
      <c r="P8" s="1361"/>
      <c r="Q8" s="1377"/>
      <c r="R8" s="1379"/>
      <c r="T8" s="1368"/>
      <c r="U8" s="1367"/>
      <c r="V8" s="1364"/>
      <c r="W8" s="1361"/>
      <c r="X8" s="1361"/>
      <c r="Y8" s="1361"/>
      <c r="Z8" s="1361"/>
      <c r="AA8" s="1361"/>
      <c r="AB8" s="1361"/>
      <c r="AC8" s="1361"/>
      <c r="AD8" s="1361"/>
      <c r="AE8" s="1361"/>
      <c r="AF8" s="1361"/>
      <c r="AG8" s="1361"/>
      <c r="AH8" s="1361"/>
      <c r="AI8" s="1361"/>
      <c r="AJ8" s="1377"/>
      <c r="AK8" s="1379"/>
    </row>
    <row r="9" spans="1:37" s="87" customFormat="1" ht="17.399999999999999" customHeight="1" thickBot="1">
      <c r="A9" s="94"/>
      <c r="B9" s="95"/>
      <c r="C9" s="1365"/>
      <c r="D9" s="1362"/>
      <c r="E9" s="1362"/>
      <c r="F9" s="1362"/>
      <c r="G9" s="1362"/>
      <c r="H9" s="1362"/>
      <c r="I9" s="1362"/>
      <c r="J9" s="1362"/>
      <c r="K9" s="1362"/>
      <c r="L9" s="1362"/>
      <c r="M9" s="1362"/>
      <c r="N9" s="1362"/>
      <c r="O9" s="1362"/>
      <c r="P9" s="1362"/>
      <c r="Q9" s="1378"/>
      <c r="R9" s="1380"/>
      <c r="T9" s="94"/>
      <c r="U9" s="95"/>
      <c r="V9" s="1365"/>
      <c r="W9" s="1362"/>
      <c r="X9" s="1362"/>
      <c r="Y9" s="1362"/>
      <c r="Z9" s="1362"/>
      <c r="AA9" s="1362"/>
      <c r="AB9" s="1362"/>
      <c r="AC9" s="1362"/>
      <c r="AD9" s="1362"/>
      <c r="AE9" s="1362"/>
      <c r="AF9" s="1362"/>
      <c r="AG9" s="1362"/>
      <c r="AH9" s="1362"/>
      <c r="AI9" s="1362"/>
      <c r="AJ9" s="1378"/>
      <c r="AK9" s="1380"/>
    </row>
    <row r="10" spans="1:37" s="100" customFormat="1" ht="39.9" customHeight="1" thickBot="1">
      <c r="A10" s="1373" t="s">
        <v>154</v>
      </c>
      <c r="B10" s="1374"/>
      <c r="C10" s="97">
        <v>1542.4549549549549</v>
      </c>
      <c r="D10" s="98">
        <v>0.90090090090090091</v>
      </c>
      <c r="E10" s="98">
        <v>364.92117117117118</v>
      </c>
      <c r="F10" s="98">
        <v>18.75</v>
      </c>
      <c r="G10" s="98">
        <v>12.04954954954955</v>
      </c>
      <c r="H10" s="98">
        <v>231.41891891891893</v>
      </c>
      <c r="I10" s="98">
        <v>130.18018018018017</v>
      </c>
      <c r="J10" s="98">
        <v>23.423423423423426</v>
      </c>
      <c r="K10" s="98">
        <v>69.313063063063069</v>
      </c>
      <c r="L10" s="98">
        <v>15.934684684684685</v>
      </c>
      <c r="M10" s="98">
        <v>1.4076576576576576</v>
      </c>
      <c r="N10" s="98">
        <v>17.567567567567568</v>
      </c>
      <c r="O10" s="98">
        <v>29.11036036036036</v>
      </c>
      <c r="P10" s="98">
        <v>182.37612612612611</v>
      </c>
      <c r="Q10" s="98">
        <v>49.324324324324323</v>
      </c>
      <c r="R10" s="99">
        <v>19.425675675675674</v>
      </c>
      <c r="T10" s="1373" t="s">
        <v>154</v>
      </c>
      <c r="U10" s="1374"/>
      <c r="V10" s="97">
        <v>1542.4549549549549</v>
      </c>
      <c r="W10" s="98">
        <v>0.90090090090090091</v>
      </c>
      <c r="X10" s="98">
        <v>364.92117117117118</v>
      </c>
      <c r="Y10" s="98">
        <v>18.75</v>
      </c>
      <c r="Z10" s="98">
        <v>12.04954954954955</v>
      </c>
      <c r="AA10" s="98">
        <v>231.41891891891893</v>
      </c>
      <c r="AB10" s="98">
        <v>130.18018018018017</v>
      </c>
      <c r="AC10" s="98">
        <v>23.423423423423426</v>
      </c>
      <c r="AD10" s="98">
        <v>69.313063063063069</v>
      </c>
      <c r="AE10" s="98">
        <v>15.934684684684685</v>
      </c>
      <c r="AF10" s="98">
        <v>1.4076576576576576</v>
      </c>
      <c r="AG10" s="98">
        <v>17.567567567567568</v>
      </c>
      <c r="AH10" s="98">
        <v>29.11036036036036</v>
      </c>
      <c r="AI10" s="98">
        <v>182.37612612612611</v>
      </c>
      <c r="AJ10" s="98">
        <v>49.324324324324323</v>
      </c>
      <c r="AK10" s="99">
        <v>19.425675675675674</v>
      </c>
    </row>
    <row r="11" spans="1:37" s="100" customFormat="1" ht="39.9" customHeight="1">
      <c r="A11" s="1375" t="s">
        <v>155</v>
      </c>
      <c r="B11" s="1376"/>
      <c r="C11" s="721">
        <v>1679.2267824625299</v>
      </c>
      <c r="D11" s="101">
        <v>1.1206051267684549</v>
      </c>
      <c r="E11" s="101">
        <v>376.52332259420086</v>
      </c>
      <c r="F11" s="101">
        <v>18.489984591679505</v>
      </c>
      <c r="G11" s="101">
        <v>14.007564084605686</v>
      </c>
      <c r="H11" s="101">
        <v>231.40495867768595</v>
      </c>
      <c r="I11" s="101">
        <v>132.2314049586777</v>
      </c>
      <c r="J11" s="101">
        <v>24.09301022552178</v>
      </c>
      <c r="K11" s="101">
        <v>75.6408460568707</v>
      </c>
      <c r="L11" s="101">
        <v>15.688471774758368</v>
      </c>
      <c r="M11" s="101">
        <v>2.2412102535369098</v>
      </c>
      <c r="N11" s="101">
        <v>20.170892281832188</v>
      </c>
      <c r="O11" s="101">
        <v>28.015128169211373</v>
      </c>
      <c r="P11" s="101">
        <v>252.69645608628656</v>
      </c>
      <c r="Q11" s="101">
        <v>61.072979408880791</v>
      </c>
      <c r="R11" s="722">
        <v>23.532707662137554</v>
      </c>
      <c r="T11" s="1375" t="s">
        <v>155</v>
      </c>
      <c r="U11" s="1376"/>
      <c r="V11" s="721">
        <v>1679.1985566848573</v>
      </c>
      <c r="W11" s="101">
        <v>1.120586290747319</v>
      </c>
      <c r="X11" s="101">
        <v>376.51699369109917</v>
      </c>
      <c r="Y11" s="101">
        <v>18.489673797330763</v>
      </c>
      <c r="Z11" s="101">
        <v>14.007328634341487</v>
      </c>
      <c r="AA11" s="101">
        <v>231.40106903932136</v>
      </c>
      <c r="AB11" s="101">
        <v>132.22918230818362</v>
      </c>
      <c r="AC11" s="101">
        <v>24.092605251067358</v>
      </c>
      <c r="AD11" s="101">
        <v>75.639574625444027</v>
      </c>
      <c r="AE11" s="101">
        <v>15.688208070462466</v>
      </c>
      <c r="AF11" s="101">
        <v>2.2411725814946379</v>
      </c>
      <c r="AG11" s="101">
        <v>20.170553233451741</v>
      </c>
      <c r="AH11" s="101">
        <v>28.014657268682974</v>
      </c>
      <c r="AI11" s="101">
        <v>252.69220856352044</v>
      </c>
      <c r="AJ11" s="101">
        <v>61.071952845728887</v>
      </c>
      <c r="AK11" s="722">
        <v>23.532312105693698</v>
      </c>
    </row>
    <row r="12" spans="1:37" s="100" customFormat="1" ht="39.9" customHeight="1">
      <c r="A12" s="1371" t="s">
        <v>156</v>
      </c>
      <c r="B12" s="1372"/>
      <c r="C12" s="104">
        <v>1607.8893772108479</v>
      </c>
      <c r="D12" s="102">
        <v>0</v>
      </c>
      <c r="E12" s="102">
        <v>377.31804051881232</v>
      </c>
      <c r="F12" s="102">
        <v>24.654303783899671</v>
      </c>
      <c r="G12" s="102">
        <v>10.183299389002038</v>
      </c>
      <c r="H12" s="102">
        <v>226.17643906099264</v>
      </c>
      <c r="I12" s="102">
        <v>121.12766641655054</v>
      </c>
      <c r="J12" s="102">
        <v>26.262193161110513</v>
      </c>
      <c r="K12" s="102">
        <v>67.531353842855623</v>
      </c>
      <c r="L12" s="102">
        <v>17.686783149319325</v>
      </c>
      <c r="M12" s="102">
        <v>1.6078893772108478</v>
      </c>
      <c r="N12" s="102">
        <v>20.366598778004075</v>
      </c>
      <c r="O12" s="102">
        <v>35.37356629863865</v>
      </c>
      <c r="P12" s="102">
        <v>203.66598778004072</v>
      </c>
      <c r="Q12" s="102">
        <v>55.740165076642732</v>
      </c>
      <c r="R12" s="103">
        <v>17.15082002358238</v>
      </c>
      <c r="T12" s="1371" t="s">
        <v>156</v>
      </c>
      <c r="U12" s="1372"/>
      <c r="V12" s="104">
        <v>1607.8893772108479</v>
      </c>
      <c r="W12" s="102">
        <v>0</v>
      </c>
      <c r="X12" s="102">
        <v>377.31804051881232</v>
      </c>
      <c r="Y12" s="102">
        <v>24.654303783899671</v>
      </c>
      <c r="Z12" s="102">
        <v>10.183299389002038</v>
      </c>
      <c r="AA12" s="102">
        <v>226.17643906099264</v>
      </c>
      <c r="AB12" s="102">
        <v>121.12766641655054</v>
      </c>
      <c r="AC12" s="102">
        <v>26.262193161110513</v>
      </c>
      <c r="AD12" s="102">
        <v>67.531353842855623</v>
      </c>
      <c r="AE12" s="102">
        <v>17.686783149319325</v>
      </c>
      <c r="AF12" s="102">
        <v>1.6078893772108478</v>
      </c>
      <c r="AG12" s="102">
        <v>20.366598778004075</v>
      </c>
      <c r="AH12" s="102">
        <v>35.37356629863865</v>
      </c>
      <c r="AI12" s="102">
        <v>203.66598778004072</v>
      </c>
      <c r="AJ12" s="102">
        <v>55.740165076642732</v>
      </c>
      <c r="AK12" s="103">
        <v>17.15082002358238</v>
      </c>
    </row>
    <row r="13" spans="1:37" s="100" customFormat="1" ht="39.9" customHeight="1">
      <c r="A13" s="1371" t="s">
        <v>157</v>
      </c>
      <c r="B13" s="1372"/>
      <c r="C13" s="104">
        <v>1462.2790927239644</v>
      </c>
      <c r="D13" s="102">
        <v>0.73666453033952872</v>
      </c>
      <c r="E13" s="102">
        <v>343.28567113822038</v>
      </c>
      <c r="F13" s="102">
        <v>16.206619667469631</v>
      </c>
      <c r="G13" s="102">
        <v>16.206619667469631</v>
      </c>
      <c r="H13" s="102">
        <v>234.25932064797013</v>
      </c>
      <c r="I13" s="102">
        <v>128.179628279078</v>
      </c>
      <c r="J13" s="102">
        <v>11.049967955092932</v>
      </c>
      <c r="K13" s="102">
        <v>89.136408171082962</v>
      </c>
      <c r="L13" s="102">
        <v>16.94328419780916</v>
      </c>
      <c r="M13" s="102">
        <v>1.4733290606790574</v>
      </c>
      <c r="N13" s="102">
        <v>19.889942319167275</v>
      </c>
      <c r="O13" s="102">
        <v>27.256587622562559</v>
      </c>
      <c r="P13" s="102">
        <v>136.28293811281281</v>
      </c>
      <c r="Q13" s="102">
        <v>47.883194472069363</v>
      </c>
      <c r="R13" s="103">
        <v>16.206619667469631</v>
      </c>
      <c r="T13" s="1371" t="s">
        <v>157</v>
      </c>
      <c r="U13" s="1372"/>
      <c r="V13" s="104">
        <v>1462.2790927239644</v>
      </c>
      <c r="W13" s="102">
        <v>0.73666453033952872</v>
      </c>
      <c r="X13" s="102">
        <v>343.28567113822038</v>
      </c>
      <c r="Y13" s="102">
        <v>16.206619667469631</v>
      </c>
      <c r="Z13" s="102">
        <v>16.206619667469631</v>
      </c>
      <c r="AA13" s="102">
        <v>234.25932064797013</v>
      </c>
      <c r="AB13" s="102">
        <v>128.179628279078</v>
      </c>
      <c r="AC13" s="102">
        <v>11.049967955092932</v>
      </c>
      <c r="AD13" s="102">
        <v>89.136408171082962</v>
      </c>
      <c r="AE13" s="102">
        <v>16.94328419780916</v>
      </c>
      <c r="AF13" s="102">
        <v>1.4733290606790574</v>
      </c>
      <c r="AG13" s="102">
        <v>19.889942319167275</v>
      </c>
      <c r="AH13" s="102">
        <v>27.256587622562559</v>
      </c>
      <c r="AI13" s="102">
        <v>136.28293811281281</v>
      </c>
      <c r="AJ13" s="102">
        <v>47.883194472069363</v>
      </c>
      <c r="AK13" s="103">
        <v>16.206619667469631</v>
      </c>
    </row>
    <row r="14" spans="1:37" s="100" customFormat="1" ht="39.9" customHeight="1">
      <c r="A14" s="1371" t="s">
        <v>158</v>
      </c>
      <c r="B14" s="1372"/>
      <c r="C14" s="104">
        <v>1835.9395847787798</v>
      </c>
      <c r="D14" s="102">
        <v>0.88950561278041662</v>
      </c>
      <c r="E14" s="102">
        <v>404.28030100869938</v>
      </c>
      <c r="F14" s="102">
        <v>17.790112255608335</v>
      </c>
      <c r="G14" s="102">
        <v>10.229314546974791</v>
      </c>
      <c r="H14" s="102">
        <v>261.0698973510523</v>
      </c>
      <c r="I14" s="102">
        <v>189.90944832861896</v>
      </c>
      <c r="J14" s="102">
        <v>27.129921189802708</v>
      </c>
      <c r="K14" s="102">
        <v>84.94778602052979</v>
      </c>
      <c r="L14" s="102">
        <v>17.790112255608335</v>
      </c>
      <c r="M14" s="102">
        <v>2.2237640319510419</v>
      </c>
      <c r="N14" s="102">
        <v>17.790112255608335</v>
      </c>
      <c r="O14" s="102">
        <v>33.801213285655834</v>
      </c>
      <c r="P14" s="102">
        <v>219.26313355037271</v>
      </c>
      <c r="Q14" s="102">
        <v>60.931134475458542</v>
      </c>
      <c r="R14" s="103">
        <v>25.350909964241872</v>
      </c>
      <c r="T14" s="1371" t="s">
        <v>158</v>
      </c>
      <c r="U14" s="1372"/>
      <c r="V14" s="104">
        <v>1835.9395847787798</v>
      </c>
      <c r="W14" s="102">
        <v>0.88950561278041662</v>
      </c>
      <c r="X14" s="102">
        <v>404.28030100869938</v>
      </c>
      <c r="Y14" s="102">
        <v>17.790112255608335</v>
      </c>
      <c r="Z14" s="102">
        <v>10.229314546974791</v>
      </c>
      <c r="AA14" s="102">
        <v>261.0698973510523</v>
      </c>
      <c r="AB14" s="102">
        <v>189.90944832861896</v>
      </c>
      <c r="AC14" s="102">
        <v>27.129921189802708</v>
      </c>
      <c r="AD14" s="102">
        <v>84.94778602052979</v>
      </c>
      <c r="AE14" s="102">
        <v>17.790112255608335</v>
      </c>
      <c r="AF14" s="102">
        <v>2.2237640319510419</v>
      </c>
      <c r="AG14" s="102">
        <v>17.790112255608335</v>
      </c>
      <c r="AH14" s="102">
        <v>33.801213285655834</v>
      </c>
      <c r="AI14" s="102">
        <v>219.26313355037271</v>
      </c>
      <c r="AJ14" s="102">
        <v>60.931134475458542</v>
      </c>
      <c r="AK14" s="103">
        <v>25.350909964241872</v>
      </c>
    </row>
    <row r="15" spans="1:37" s="100" customFormat="1" ht="39.9" customHeight="1">
      <c r="A15" s="1371" t="s">
        <v>159</v>
      </c>
      <c r="B15" s="1372"/>
      <c r="C15" s="104">
        <v>2121.2649185469118</v>
      </c>
      <c r="D15" s="102">
        <v>0</v>
      </c>
      <c r="E15" s="102">
        <v>505.2704939454656</v>
      </c>
      <c r="F15" s="102">
        <v>17.423120480878126</v>
      </c>
      <c r="G15" s="102">
        <v>4.3557801202195314</v>
      </c>
      <c r="H15" s="102">
        <v>335.39506925690392</v>
      </c>
      <c r="I15" s="102">
        <v>209.07744577053751</v>
      </c>
      <c r="J15" s="102">
        <v>26.134680721317189</v>
      </c>
      <c r="K15" s="102">
        <v>100.18294276504922</v>
      </c>
      <c r="L15" s="102">
        <v>26.134680721317189</v>
      </c>
      <c r="M15" s="102">
        <v>0</v>
      </c>
      <c r="N15" s="102">
        <v>13.067340360658594</v>
      </c>
      <c r="O15" s="102">
        <v>21.778900601097657</v>
      </c>
      <c r="P15" s="102">
        <v>274.41414757383052</v>
      </c>
      <c r="Q15" s="102">
        <v>65.336701803292968</v>
      </c>
      <c r="R15" s="103">
        <v>21.778900601097657</v>
      </c>
      <c r="T15" s="1371" t="s">
        <v>159</v>
      </c>
      <c r="U15" s="1372"/>
      <c r="V15" s="104">
        <v>2121.2649185469118</v>
      </c>
      <c r="W15" s="102">
        <v>0</v>
      </c>
      <c r="X15" s="102">
        <v>505.2704939454656</v>
      </c>
      <c r="Y15" s="102">
        <v>17.423120480878126</v>
      </c>
      <c r="Z15" s="102">
        <v>4.3557801202195314</v>
      </c>
      <c r="AA15" s="102">
        <v>335.39506925690392</v>
      </c>
      <c r="AB15" s="102">
        <v>209.07744577053751</v>
      </c>
      <c r="AC15" s="102">
        <v>26.134680721317189</v>
      </c>
      <c r="AD15" s="102">
        <v>100.18294276504922</v>
      </c>
      <c r="AE15" s="102">
        <v>26.134680721317189</v>
      </c>
      <c r="AF15" s="102">
        <v>0</v>
      </c>
      <c r="AG15" s="102">
        <v>13.067340360658594</v>
      </c>
      <c r="AH15" s="102">
        <v>21.778900601097657</v>
      </c>
      <c r="AI15" s="102">
        <v>274.41414757383052</v>
      </c>
      <c r="AJ15" s="102">
        <v>65.336701803292968</v>
      </c>
      <c r="AK15" s="103">
        <v>21.778900601097657</v>
      </c>
    </row>
    <row r="16" spans="1:37" s="100" customFormat="1" ht="39.9" customHeight="1">
      <c r="A16" s="1371" t="s">
        <v>160</v>
      </c>
      <c r="B16" s="1372"/>
      <c r="C16" s="723">
        <v>1572.8943511106102</v>
      </c>
      <c r="D16" s="726">
        <v>1.8792047205622582</v>
      </c>
      <c r="E16" s="729">
        <v>383.35776299470064</v>
      </c>
      <c r="F16" s="729">
        <v>27.248468448152742</v>
      </c>
      <c r="G16" s="729">
        <v>14.094035404216935</v>
      </c>
      <c r="H16" s="729">
        <v>266.84707031984061</v>
      </c>
      <c r="I16" s="729">
        <v>126.84631863795242</v>
      </c>
      <c r="J16" s="729">
        <v>21.610854286465969</v>
      </c>
      <c r="K16" s="729">
        <v>86.443417145863876</v>
      </c>
      <c r="L16" s="729">
        <v>18.79204720562258</v>
      </c>
      <c r="M16" s="102">
        <v>0</v>
      </c>
      <c r="N16" s="729">
        <v>17.852444845341452</v>
      </c>
      <c r="O16" s="729">
        <v>32.886082609839512</v>
      </c>
      <c r="P16" s="729">
        <v>170.06802721088434</v>
      </c>
      <c r="Q16" s="729">
        <v>45.100913293494187</v>
      </c>
      <c r="R16" s="730">
        <v>23.490059007028226</v>
      </c>
      <c r="T16" s="1371" t="s">
        <v>160</v>
      </c>
      <c r="U16" s="1372"/>
      <c r="V16" s="723">
        <v>1469.9425721360706</v>
      </c>
      <c r="W16" s="726">
        <v>1.7562037898877785</v>
      </c>
      <c r="X16" s="729">
        <v>358.26557313710686</v>
      </c>
      <c r="Y16" s="729">
        <v>25.464954953372789</v>
      </c>
      <c r="Z16" s="729">
        <v>13.171528424158339</v>
      </c>
      <c r="AA16" s="729">
        <v>249.38093816406459</v>
      </c>
      <c r="AB16" s="729">
        <v>118.54375581742504</v>
      </c>
      <c r="AC16" s="729">
        <v>20.196343583709453</v>
      </c>
      <c r="AD16" s="729">
        <v>80.785374334837812</v>
      </c>
      <c r="AE16" s="729">
        <v>17.562037898877787</v>
      </c>
      <c r="AF16" s="102">
        <v>0</v>
      </c>
      <c r="AG16" s="729">
        <v>16.683936003933894</v>
      </c>
      <c r="AH16" s="729">
        <v>30.733566323036126</v>
      </c>
      <c r="AI16" s="729">
        <v>158.93644298484395</v>
      </c>
      <c r="AJ16" s="729">
        <v>42.148890957306683</v>
      </c>
      <c r="AK16" s="730">
        <v>21.952547373597234</v>
      </c>
    </row>
    <row r="17" spans="1:37" s="100" customFormat="1" ht="39.9" customHeight="1">
      <c r="A17" s="1371" t="s">
        <v>162</v>
      </c>
      <c r="B17" s="1372"/>
      <c r="C17" s="724">
        <v>1350.7926064149167</v>
      </c>
      <c r="D17" s="727">
        <v>1.0786206599001198</v>
      </c>
      <c r="E17" s="727">
        <v>326.46251972976955</v>
      </c>
      <c r="F17" s="727">
        <v>15.460229458568383</v>
      </c>
      <c r="G17" s="727">
        <v>6.4717239594007188</v>
      </c>
      <c r="H17" s="727">
        <v>225.07217769915832</v>
      </c>
      <c r="I17" s="727">
        <v>97.075859391010781</v>
      </c>
      <c r="J17" s="727">
        <v>23.370114297835926</v>
      </c>
      <c r="K17" s="727">
        <v>71.908043993341309</v>
      </c>
      <c r="L17" s="727">
        <v>11.864827258901318</v>
      </c>
      <c r="M17" s="727">
        <v>0.3595402199667066</v>
      </c>
      <c r="N17" s="727">
        <v>13.302988138768143</v>
      </c>
      <c r="O17" s="727">
        <v>22.291493637935808</v>
      </c>
      <c r="P17" s="727">
        <v>157.8381565653842</v>
      </c>
      <c r="Q17" s="727">
        <v>39.908964416304428</v>
      </c>
      <c r="R17" s="731">
        <v>14.022068578701557</v>
      </c>
      <c r="T17" s="1371" t="s">
        <v>162</v>
      </c>
      <c r="U17" s="1372"/>
      <c r="V17" s="724">
        <v>1159.557164594155</v>
      </c>
      <c r="W17" s="727">
        <v>0.92591735261710528</v>
      </c>
      <c r="X17" s="727">
        <v>280.24431872544392</v>
      </c>
      <c r="Y17" s="727">
        <v>13.271482054178509</v>
      </c>
      <c r="Z17" s="727">
        <v>5.5555041157026324</v>
      </c>
      <c r="AA17" s="727">
        <v>193.20808757943598</v>
      </c>
      <c r="AB17" s="727">
        <v>83.332561735539485</v>
      </c>
      <c r="AC17" s="727">
        <v>20.061542640037285</v>
      </c>
      <c r="AD17" s="727">
        <v>61.727823507807024</v>
      </c>
      <c r="AE17" s="727">
        <v>10.185090878788159</v>
      </c>
      <c r="AF17" s="727">
        <v>0.30863911753903511</v>
      </c>
      <c r="AG17" s="727">
        <v>11.4196473489443</v>
      </c>
      <c r="AH17" s="727">
        <v>19.135625287420179</v>
      </c>
      <c r="AI17" s="727">
        <v>135.49257259963642</v>
      </c>
      <c r="AJ17" s="727">
        <v>34.2589420468329</v>
      </c>
      <c r="AK17" s="731">
        <v>12.03692558402237</v>
      </c>
    </row>
    <row r="18" spans="1:37" s="100" customFormat="1" ht="39.9" customHeight="1">
      <c r="A18" s="1371" t="s">
        <v>163</v>
      </c>
      <c r="B18" s="1372"/>
      <c r="C18" s="724">
        <v>1162.6435557695454</v>
      </c>
      <c r="D18" s="105">
        <v>0.92591735261710528</v>
      </c>
      <c r="E18" s="727">
        <v>289.19485313407591</v>
      </c>
      <c r="F18" s="727">
        <v>13.580121171717545</v>
      </c>
      <c r="G18" s="105">
        <v>8.6418952910929843</v>
      </c>
      <c r="H18" s="727">
        <v>156.78867170982983</v>
      </c>
      <c r="I18" s="727">
        <v>93.826291731866675</v>
      </c>
      <c r="J18" s="727">
        <v>17.90106881726404</v>
      </c>
      <c r="K18" s="727">
        <v>37.036694104684216</v>
      </c>
      <c r="L18" s="727">
        <v>15.12331675941272</v>
      </c>
      <c r="M18" s="105">
        <v>0.61727823507807023</v>
      </c>
      <c r="N18" s="727">
        <v>16.666512347107897</v>
      </c>
      <c r="O18" s="727">
        <v>23.147933815427635</v>
      </c>
      <c r="P18" s="727">
        <v>141.35671583287811</v>
      </c>
      <c r="Q18" s="727">
        <v>33.024385576676757</v>
      </c>
      <c r="R18" s="106">
        <v>15.740594994490792</v>
      </c>
      <c r="T18" s="1371" t="s">
        <v>163</v>
      </c>
      <c r="U18" s="1372"/>
      <c r="V18" s="724">
        <v>1156.4544402385975</v>
      </c>
      <c r="W18" s="105">
        <v>0.92098840475598409</v>
      </c>
      <c r="X18" s="727">
        <v>287.65537841878569</v>
      </c>
      <c r="Y18" s="727">
        <v>13.5078299364211</v>
      </c>
      <c r="Z18" s="105">
        <v>8.5958917777225174</v>
      </c>
      <c r="AA18" s="727">
        <v>155.95403653867996</v>
      </c>
      <c r="AB18" s="727">
        <v>93.326825015273059</v>
      </c>
      <c r="AC18" s="727">
        <v>17.80577582528236</v>
      </c>
      <c r="AD18" s="727">
        <v>36.839536190239365</v>
      </c>
      <c r="AE18" s="727">
        <v>15.042810611014408</v>
      </c>
      <c r="AF18" s="105">
        <v>0.6139922698373228</v>
      </c>
      <c r="AG18" s="727">
        <v>16.577791285607713</v>
      </c>
      <c r="AH18" s="727">
        <v>23.024710118899602</v>
      </c>
      <c r="AI18" s="727">
        <v>140.60422979274691</v>
      </c>
      <c r="AJ18" s="727">
        <v>32.848586436296763</v>
      </c>
      <c r="AK18" s="106">
        <v>15.65680288085173</v>
      </c>
    </row>
    <row r="19" spans="1:37" s="100" customFormat="1" ht="39.9" customHeight="1" thickBot="1">
      <c r="A19" s="1369" t="s">
        <v>164</v>
      </c>
      <c r="B19" s="1370"/>
      <c r="C19" s="725">
        <v>1447.4867761414882</v>
      </c>
      <c r="D19" s="728">
        <v>0.92098840475598409</v>
      </c>
      <c r="E19" s="728">
        <v>354.27353969613523</v>
      </c>
      <c r="F19" s="728">
        <v>18.419768095119682</v>
      </c>
      <c r="G19" s="728">
        <v>17.191783555445035</v>
      </c>
      <c r="H19" s="728">
        <v>224.41417462554145</v>
      </c>
      <c r="I19" s="728">
        <v>131.39434574518705</v>
      </c>
      <c r="J19" s="728">
        <v>24.252694658574249</v>
      </c>
      <c r="K19" s="728">
        <v>59.557250174220307</v>
      </c>
      <c r="L19" s="728">
        <v>12.893837666583778</v>
      </c>
      <c r="M19" s="728">
        <v>1.8419768095119682</v>
      </c>
      <c r="N19" s="728">
        <v>15.65680288085173</v>
      </c>
      <c r="O19" s="728">
        <v>28.55064054743551</v>
      </c>
      <c r="P19" s="728">
        <v>145.20917181652683</v>
      </c>
      <c r="Q19" s="728">
        <v>45.435427967961886</v>
      </c>
      <c r="R19" s="732">
        <v>18.11277196020102</v>
      </c>
      <c r="T19" s="1369" t="s">
        <v>164</v>
      </c>
      <c r="U19" s="1370"/>
      <c r="V19" s="725">
        <v>1695.2321371430216</v>
      </c>
      <c r="W19" s="728">
        <v>1.0786206599001198</v>
      </c>
      <c r="X19" s="728">
        <v>414.90941384157935</v>
      </c>
      <c r="Y19" s="728">
        <v>21.572413198002394</v>
      </c>
      <c r="Z19" s="728">
        <v>20.134252318135569</v>
      </c>
      <c r="AA19" s="728">
        <v>262.8239007956625</v>
      </c>
      <c r="AB19" s="728">
        <v>153.8832141457504</v>
      </c>
      <c r="AC19" s="728">
        <v>28.403677377369821</v>
      </c>
      <c r="AD19" s="728">
        <v>69.750802673541074</v>
      </c>
      <c r="AE19" s="728">
        <v>15.100689238601674</v>
      </c>
      <c r="AF19" s="728">
        <v>2.1572413198002396</v>
      </c>
      <c r="AG19" s="728">
        <v>18.336551218302038</v>
      </c>
      <c r="AH19" s="728">
        <v>33.437240456903709</v>
      </c>
      <c r="AI19" s="728">
        <v>170.0625240442522</v>
      </c>
      <c r="AJ19" s="728">
        <v>53.211952555072571</v>
      </c>
      <c r="AK19" s="732">
        <v>21.212872978035687</v>
      </c>
    </row>
  </sheetData>
  <mergeCells count="54">
    <mergeCell ref="T15:U15"/>
    <mergeCell ref="T16:U16"/>
    <mergeCell ref="T17:U17"/>
    <mergeCell ref="T18:U18"/>
    <mergeCell ref="T19:U19"/>
    <mergeCell ref="AK7:AK9"/>
    <mergeCell ref="T10:U10"/>
    <mergeCell ref="T11:U11"/>
    <mergeCell ref="T12:U12"/>
    <mergeCell ref="T13:U13"/>
    <mergeCell ref="T14:U14"/>
    <mergeCell ref="AJ7:AJ9"/>
    <mergeCell ref="V6:V9"/>
    <mergeCell ref="T7:U8"/>
    <mergeCell ref="AD7:AD9"/>
    <mergeCell ref="AE7:AE9"/>
    <mergeCell ref="AF7:AF9"/>
    <mergeCell ref="AG7:AG9"/>
    <mergeCell ref="AH7:AH9"/>
    <mergeCell ref="AI7:AI9"/>
    <mergeCell ref="X7:X9"/>
    <mergeCell ref="Y7:Y9"/>
    <mergeCell ref="Z7:Z9"/>
    <mergeCell ref="AA7:AA9"/>
    <mergeCell ref="AB7:AB9"/>
    <mergeCell ref="AC7:AC9"/>
    <mergeCell ref="A19:B19"/>
    <mergeCell ref="W7:W9"/>
    <mergeCell ref="A16:B16"/>
    <mergeCell ref="A17:B17"/>
    <mergeCell ref="A18:B18"/>
    <mergeCell ref="A13:B13"/>
    <mergeCell ref="A14:B14"/>
    <mergeCell ref="A15:B15"/>
    <mergeCell ref="A10:B10"/>
    <mergeCell ref="A11:B11"/>
    <mergeCell ref="A12:B12"/>
    <mergeCell ref="N7:N9"/>
    <mergeCell ref="O7:O9"/>
    <mergeCell ref="P7:P9"/>
    <mergeCell ref="Q7:Q9"/>
    <mergeCell ref="R7:R9"/>
    <mergeCell ref="M7:M9"/>
    <mergeCell ref="C6:C9"/>
    <mergeCell ref="A7:B8"/>
    <mergeCell ref="D7:D9"/>
    <mergeCell ref="E7:E9"/>
    <mergeCell ref="F7:F9"/>
    <mergeCell ref="G7:G9"/>
    <mergeCell ref="H7:H9"/>
    <mergeCell ref="I7:I9"/>
    <mergeCell ref="J7:J9"/>
    <mergeCell ref="K7:K9"/>
    <mergeCell ref="L7:L9"/>
  </mergeCells>
  <phoneticPr fontId="3"/>
  <printOptions horizontalCentered="1" verticalCentered="1"/>
  <pageMargins left="0.9055118110236221" right="0.31496062992125984" top="0.74803149606299213" bottom="0.74803149606299213" header="0.31496062992125984" footer="0.31496062992125984"/>
  <pageSetup paperSize="8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86671-C222-48CE-B294-40F82E81B276}">
  <sheetPr>
    <pageSetUpPr fitToPage="1"/>
  </sheetPr>
  <dimension ref="A2:AO78"/>
  <sheetViews>
    <sheetView topLeftCell="A23" zoomScale="60" zoomScaleNormal="60" workbookViewId="0">
      <selection activeCell="X12" activeCellId="1" sqref="C12 X12"/>
    </sheetView>
  </sheetViews>
  <sheetFormatPr defaultColWidth="7.5" defaultRowHeight="18"/>
  <cols>
    <col min="1" max="1" width="3.8984375" customWidth="1"/>
    <col min="2" max="2" width="11.8984375" customWidth="1"/>
    <col min="3" max="18" width="10.5" customWidth="1"/>
    <col min="19" max="19" width="3.8984375" customWidth="1"/>
    <col min="20" max="20" width="11.8984375" customWidth="1"/>
    <col min="22" max="22" width="3.8984375" customWidth="1"/>
    <col min="23" max="23" width="11.8984375" customWidth="1"/>
    <col min="24" max="39" width="10.5" customWidth="1"/>
    <col min="40" max="40" width="3.8984375" customWidth="1"/>
    <col min="41" max="41" width="11.8984375" customWidth="1"/>
    <col min="275" max="275" width="3.8984375" customWidth="1"/>
    <col min="276" max="276" width="11.8984375" customWidth="1"/>
    <col min="277" max="292" width="10.5" customWidth="1"/>
    <col min="293" max="293" width="3.8984375" customWidth="1"/>
    <col min="294" max="294" width="11.8984375" customWidth="1"/>
    <col min="295" max="295" width="23.5" customWidth="1"/>
    <col min="296" max="296" width="11.5" bestFit="1" customWidth="1"/>
    <col min="531" max="531" width="3.8984375" customWidth="1"/>
    <col min="532" max="532" width="11.8984375" customWidth="1"/>
    <col min="533" max="548" width="10.5" customWidth="1"/>
    <col min="549" max="549" width="3.8984375" customWidth="1"/>
    <col min="550" max="550" width="11.8984375" customWidth="1"/>
    <col min="551" max="551" width="23.5" customWidth="1"/>
    <col min="552" max="552" width="11.5" bestFit="1" customWidth="1"/>
    <col min="787" max="787" width="3.8984375" customWidth="1"/>
    <col min="788" max="788" width="11.8984375" customWidth="1"/>
    <col min="789" max="804" width="10.5" customWidth="1"/>
    <col min="805" max="805" width="3.8984375" customWidth="1"/>
    <col min="806" max="806" width="11.8984375" customWidth="1"/>
    <col min="807" max="807" width="23.5" customWidth="1"/>
    <col min="808" max="808" width="11.5" bestFit="1" customWidth="1"/>
    <col min="1043" max="1043" width="3.8984375" customWidth="1"/>
    <col min="1044" max="1044" width="11.8984375" customWidth="1"/>
    <col min="1045" max="1060" width="10.5" customWidth="1"/>
    <col min="1061" max="1061" width="3.8984375" customWidth="1"/>
    <col min="1062" max="1062" width="11.8984375" customWidth="1"/>
    <col min="1063" max="1063" width="23.5" customWidth="1"/>
    <col min="1064" max="1064" width="11.5" bestFit="1" customWidth="1"/>
    <col min="1299" max="1299" width="3.8984375" customWidth="1"/>
    <col min="1300" max="1300" width="11.8984375" customWidth="1"/>
    <col min="1301" max="1316" width="10.5" customWidth="1"/>
    <col min="1317" max="1317" width="3.8984375" customWidth="1"/>
    <col min="1318" max="1318" width="11.8984375" customWidth="1"/>
    <col min="1319" max="1319" width="23.5" customWidth="1"/>
    <col min="1320" max="1320" width="11.5" bestFit="1" customWidth="1"/>
    <col min="1555" max="1555" width="3.8984375" customWidth="1"/>
    <col min="1556" max="1556" width="11.8984375" customWidth="1"/>
    <col min="1557" max="1572" width="10.5" customWidth="1"/>
    <col min="1573" max="1573" width="3.8984375" customWidth="1"/>
    <col min="1574" max="1574" width="11.8984375" customWidth="1"/>
    <col min="1575" max="1575" width="23.5" customWidth="1"/>
    <col min="1576" max="1576" width="11.5" bestFit="1" customWidth="1"/>
    <col min="1811" max="1811" width="3.8984375" customWidth="1"/>
    <col min="1812" max="1812" width="11.8984375" customWidth="1"/>
    <col min="1813" max="1828" width="10.5" customWidth="1"/>
    <col min="1829" max="1829" width="3.8984375" customWidth="1"/>
    <col min="1830" max="1830" width="11.8984375" customWidth="1"/>
    <col min="1831" max="1831" width="23.5" customWidth="1"/>
    <col min="1832" max="1832" width="11.5" bestFit="1" customWidth="1"/>
    <col min="2067" max="2067" width="3.8984375" customWidth="1"/>
    <col min="2068" max="2068" width="11.8984375" customWidth="1"/>
    <col min="2069" max="2084" width="10.5" customWidth="1"/>
    <col min="2085" max="2085" width="3.8984375" customWidth="1"/>
    <col min="2086" max="2086" width="11.8984375" customWidth="1"/>
    <col min="2087" max="2087" width="23.5" customWidth="1"/>
    <col min="2088" max="2088" width="11.5" bestFit="1" customWidth="1"/>
    <col min="2323" max="2323" width="3.8984375" customWidth="1"/>
    <col min="2324" max="2324" width="11.8984375" customWidth="1"/>
    <col min="2325" max="2340" width="10.5" customWidth="1"/>
    <col min="2341" max="2341" width="3.8984375" customWidth="1"/>
    <col min="2342" max="2342" width="11.8984375" customWidth="1"/>
    <col min="2343" max="2343" width="23.5" customWidth="1"/>
    <col min="2344" max="2344" width="11.5" bestFit="1" customWidth="1"/>
    <col min="2579" max="2579" width="3.8984375" customWidth="1"/>
    <col min="2580" max="2580" width="11.8984375" customWidth="1"/>
    <col min="2581" max="2596" width="10.5" customWidth="1"/>
    <col min="2597" max="2597" width="3.8984375" customWidth="1"/>
    <col min="2598" max="2598" width="11.8984375" customWidth="1"/>
    <col min="2599" max="2599" width="23.5" customWidth="1"/>
    <col min="2600" max="2600" width="11.5" bestFit="1" customWidth="1"/>
    <col min="2835" max="2835" width="3.8984375" customWidth="1"/>
    <col min="2836" max="2836" width="11.8984375" customWidth="1"/>
    <col min="2837" max="2852" width="10.5" customWidth="1"/>
    <col min="2853" max="2853" width="3.8984375" customWidth="1"/>
    <col min="2854" max="2854" width="11.8984375" customWidth="1"/>
    <col min="2855" max="2855" width="23.5" customWidth="1"/>
    <col min="2856" max="2856" width="11.5" bestFit="1" customWidth="1"/>
    <col min="3091" max="3091" width="3.8984375" customWidth="1"/>
    <col min="3092" max="3092" width="11.8984375" customWidth="1"/>
    <col min="3093" max="3108" width="10.5" customWidth="1"/>
    <col min="3109" max="3109" width="3.8984375" customWidth="1"/>
    <col min="3110" max="3110" width="11.8984375" customWidth="1"/>
    <col min="3111" max="3111" width="23.5" customWidth="1"/>
    <col min="3112" max="3112" width="11.5" bestFit="1" customWidth="1"/>
    <col min="3347" max="3347" width="3.8984375" customWidth="1"/>
    <col min="3348" max="3348" width="11.8984375" customWidth="1"/>
    <col min="3349" max="3364" width="10.5" customWidth="1"/>
    <col min="3365" max="3365" width="3.8984375" customWidth="1"/>
    <col min="3366" max="3366" width="11.8984375" customWidth="1"/>
    <col min="3367" max="3367" width="23.5" customWidth="1"/>
    <col min="3368" max="3368" width="11.5" bestFit="1" customWidth="1"/>
    <col min="3603" max="3603" width="3.8984375" customWidth="1"/>
    <col min="3604" max="3604" width="11.8984375" customWidth="1"/>
    <col min="3605" max="3620" width="10.5" customWidth="1"/>
    <col min="3621" max="3621" width="3.8984375" customWidth="1"/>
    <col min="3622" max="3622" width="11.8984375" customWidth="1"/>
    <col min="3623" max="3623" width="23.5" customWidth="1"/>
    <col min="3624" max="3624" width="11.5" bestFit="1" customWidth="1"/>
    <col min="3859" max="3859" width="3.8984375" customWidth="1"/>
    <col min="3860" max="3860" width="11.8984375" customWidth="1"/>
    <col min="3861" max="3876" width="10.5" customWidth="1"/>
    <col min="3877" max="3877" width="3.8984375" customWidth="1"/>
    <col min="3878" max="3878" width="11.8984375" customWidth="1"/>
    <col min="3879" max="3879" width="23.5" customWidth="1"/>
    <col min="3880" max="3880" width="11.5" bestFit="1" customWidth="1"/>
    <col min="4115" max="4115" width="3.8984375" customWidth="1"/>
    <col min="4116" max="4116" width="11.8984375" customWidth="1"/>
    <col min="4117" max="4132" width="10.5" customWidth="1"/>
    <col min="4133" max="4133" width="3.8984375" customWidth="1"/>
    <col min="4134" max="4134" width="11.8984375" customWidth="1"/>
    <col min="4135" max="4135" width="23.5" customWidth="1"/>
    <col min="4136" max="4136" width="11.5" bestFit="1" customWidth="1"/>
    <col min="4371" max="4371" width="3.8984375" customWidth="1"/>
    <col min="4372" max="4372" width="11.8984375" customWidth="1"/>
    <col min="4373" max="4388" width="10.5" customWidth="1"/>
    <col min="4389" max="4389" width="3.8984375" customWidth="1"/>
    <col min="4390" max="4390" width="11.8984375" customWidth="1"/>
    <col min="4391" max="4391" width="23.5" customWidth="1"/>
    <col min="4392" max="4392" width="11.5" bestFit="1" customWidth="1"/>
    <col min="4627" max="4627" width="3.8984375" customWidth="1"/>
    <col min="4628" max="4628" width="11.8984375" customWidth="1"/>
    <col min="4629" max="4644" width="10.5" customWidth="1"/>
    <col min="4645" max="4645" width="3.8984375" customWidth="1"/>
    <col min="4646" max="4646" width="11.8984375" customWidth="1"/>
    <col min="4647" max="4647" width="23.5" customWidth="1"/>
    <col min="4648" max="4648" width="11.5" bestFit="1" customWidth="1"/>
    <col min="4883" max="4883" width="3.8984375" customWidth="1"/>
    <col min="4884" max="4884" width="11.8984375" customWidth="1"/>
    <col min="4885" max="4900" width="10.5" customWidth="1"/>
    <col min="4901" max="4901" width="3.8984375" customWidth="1"/>
    <col min="4902" max="4902" width="11.8984375" customWidth="1"/>
    <col min="4903" max="4903" width="23.5" customWidth="1"/>
    <col min="4904" max="4904" width="11.5" bestFit="1" customWidth="1"/>
    <col min="5139" max="5139" width="3.8984375" customWidth="1"/>
    <col min="5140" max="5140" width="11.8984375" customWidth="1"/>
    <col min="5141" max="5156" width="10.5" customWidth="1"/>
    <col min="5157" max="5157" width="3.8984375" customWidth="1"/>
    <col min="5158" max="5158" width="11.8984375" customWidth="1"/>
    <col min="5159" max="5159" width="23.5" customWidth="1"/>
    <col min="5160" max="5160" width="11.5" bestFit="1" customWidth="1"/>
    <col min="5395" max="5395" width="3.8984375" customWidth="1"/>
    <col min="5396" max="5396" width="11.8984375" customWidth="1"/>
    <col min="5397" max="5412" width="10.5" customWidth="1"/>
    <col min="5413" max="5413" width="3.8984375" customWidth="1"/>
    <col min="5414" max="5414" width="11.8984375" customWidth="1"/>
    <col min="5415" max="5415" width="23.5" customWidth="1"/>
    <col min="5416" max="5416" width="11.5" bestFit="1" customWidth="1"/>
    <col min="5651" max="5651" width="3.8984375" customWidth="1"/>
    <col min="5652" max="5652" width="11.8984375" customWidth="1"/>
    <col min="5653" max="5668" width="10.5" customWidth="1"/>
    <col min="5669" max="5669" width="3.8984375" customWidth="1"/>
    <col min="5670" max="5670" width="11.8984375" customWidth="1"/>
    <col min="5671" max="5671" width="23.5" customWidth="1"/>
    <col min="5672" max="5672" width="11.5" bestFit="1" customWidth="1"/>
    <col min="5907" max="5907" width="3.8984375" customWidth="1"/>
    <col min="5908" max="5908" width="11.8984375" customWidth="1"/>
    <col min="5909" max="5924" width="10.5" customWidth="1"/>
    <col min="5925" max="5925" width="3.8984375" customWidth="1"/>
    <col min="5926" max="5926" width="11.8984375" customWidth="1"/>
    <col min="5927" max="5927" width="23.5" customWidth="1"/>
    <col min="5928" max="5928" width="11.5" bestFit="1" customWidth="1"/>
    <col min="6163" max="6163" width="3.8984375" customWidth="1"/>
    <col min="6164" max="6164" width="11.8984375" customWidth="1"/>
    <col min="6165" max="6180" width="10.5" customWidth="1"/>
    <col min="6181" max="6181" width="3.8984375" customWidth="1"/>
    <col min="6182" max="6182" width="11.8984375" customWidth="1"/>
    <col min="6183" max="6183" width="23.5" customWidth="1"/>
    <col min="6184" max="6184" width="11.5" bestFit="1" customWidth="1"/>
    <col min="6419" max="6419" width="3.8984375" customWidth="1"/>
    <col min="6420" max="6420" width="11.8984375" customWidth="1"/>
    <col min="6421" max="6436" width="10.5" customWidth="1"/>
    <col min="6437" max="6437" width="3.8984375" customWidth="1"/>
    <col min="6438" max="6438" width="11.8984375" customWidth="1"/>
    <col min="6439" max="6439" width="23.5" customWidth="1"/>
    <col min="6440" max="6440" width="11.5" bestFit="1" customWidth="1"/>
    <col min="6675" max="6675" width="3.8984375" customWidth="1"/>
    <col min="6676" max="6676" width="11.8984375" customWidth="1"/>
    <col min="6677" max="6692" width="10.5" customWidth="1"/>
    <col min="6693" max="6693" width="3.8984375" customWidth="1"/>
    <col min="6694" max="6694" width="11.8984375" customWidth="1"/>
    <col min="6695" max="6695" width="23.5" customWidth="1"/>
    <col min="6696" max="6696" width="11.5" bestFit="1" customWidth="1"/>
    <col min="6931" max="6931" width="3.8984375" customWidth="1"/>
    <col min="6932" max="6932" width="11.8984375" customWidth="1"/>
    <col min="6933" max="6948" width="10.5" customWidth="1"/>
    <col min="6949" max="6949" width="3.8984375" customWidth="1"/>
    <col min="6950" max="6950" width="11.8984375" customWidth="1"/>
    <col min="6951" max="6951" width="23.5" customWidth="1"/>
    <col min="6952" max="6952" width="11.5" bestFit="1" customWidth="1"/>
    <col min="7187" max="7187" width="3.8984375" customWidth="1"/>
    <col min="7188" max="7188" width="11.8984375" customWidth="1"/>
    <col min="7189" max="7204" width="10.5" customWidth="1"/>
    <col min="7205" max="7205" width="3.8984375" customWidth="1"/>
    <col min="7206" max="7206" width="11.8984375" customWidth="1"/>
    <col min="7207" max="7207" width="23.5" customWidth="1"/>
    <col min="7208" max="7208" width="11.5" bestFit="1" customWidth="1"/>
    <col min="7443" max="7443" width="3.8984375" customWidth="1"/>
    <col min="7444" max="7444" width="11.8984375" customWidth="1"/>
    <col min="7445" max="7460" width="10.5" customWidth="1"/>
    <col min="7461" max="7461" width="3.8984375" customWidth="1"/>
    <col min="7462" max="7462" width="11.8984375" customWidth="1"/>
    <col min="7463" max="7463" width="23.5" customWidth="1"/>
    <col min="7464" max="7464" width="11.5" bestFit="1" customWidth="1"/>
    <col min="7699" max="7699" width="3.8984375" customWidth="1"/>
    <col min="7700" max="7700" width="11.8984375" customWidth="1"/>
    <col min="7701" max="7716" width="10.5" customWidth="1"/>
    <col min="7717" max="7717" width="3.8984375" customWidth="1"/>
    <col min="7718" max="7718" width="11.8984375" customWidth="1"/>
    <col min="7719" max="7719" width="23.5" customWidth="1"/>
    <col min="7720" max="7720" width="11.5" bestFit="1" customWidth="1"/>
    <col min="7955" max="7955" width="3.8984375" customWidth="1"/>
    <col min="7956" max="7956" width="11.8984375" customWidth="1"/>
    <col min="7957" max="7972" width="10.5" customWidth="1"/>
    <col min="7973" max="7973" width="3.8984375" customWidth="1"/>
    <col min="7974" max="7974" width="11.8984375" customWidth="1"/>
    <col min="7975" max="7975" width="23.5" customWidth="1"/>
    <col min="7976" max="7976" width="11.5" bestFit="1" customWidth="1"/>
    <col min="8211" max="8211" width="3.8984375" customWidth="1"/>
    <col min="8212" max="8212" width="11.8984375" customWidth="1"/>
    <col min="8213" max="8228" width="10.5" customWidth="1"/>
    <col min="8229" max="8229" width="3.8984375" customWidth="1"/>
    <col min="8230" max="8230" width="11.8984375" customWidth="1"/>
    <col min="8231" max="8231" width="23.5" customWidth="1"/>
    <col min="8232" max="8232" width="11.5" bestFit="1" customWidth="1"/>
    <col min="8467" max="8467" width="3.8984375" customWidth="1"/>
    <col min="8468" max="8468" width="11.8984375" customWidth="1"/>
    <col min="8469" max="8484" width="10.5" customWidth="1"/>
    <col min="8485" max="8485" width="3.8984375" customWidth="1"/>
    <col min="8486" max="8486" width="11.8984375" customWidth="1"/>
    <col min="8487" max="8487" width="23.5" customWidth="1"/>
    <col min="8488" max="8488" width="11.5" bestFit="1" customWidth="1"/>
    <col min="8723" max="8723" width="3.8984375" customWidth="1"/>
    <col min="8724" max="8724" width="11.8984375" customWidth="1"/>
    <col min="8725" max="8740" width="10.5" customWidth="1"/>
    <col min="8741" max="8741" width="3.8984375" customWidth="1"/>
    <col min="8742" max="8742" width="11.8984375" customWidth="1"/>
    <col min="8743" max="8743" width="23.5" customWidth="1"/>
    <col min="8744" max="8744" width="11.5" bestFit="1" customWidth="1"/>
    <col min="8979" max="8979" width="3.8984375" customWidth="1"/>
    <col min="8980" max="8980" width="11.8984375" customWidth="1"/>
    <col min="8981" max="8996" width="10.5" customWidth="1"/>
    <col min="8997" max="8997" width="3.8984375" customWidth="1"/>
    <col min="8998" max="8998" width="11.8984375" customWidth="1"/>
    <col min="8999" max="8999" width="23.5" customWidth="1"/>
    <col min="9000" max="9000" width="11.5" bestFit="1" customWidth="1"/>
    <col min="9235" max="9235" width="3.8984375" customWidth="1"/>
    <col min="9236" max="9236" width="11.8984375" customWidth="1"/>
    <col min="9237" max="9252" width="10.5" customWidth="1"/>
    <col min="9253" max="9253" width="3.8984375" customWidth="1"/>
    <col min="9254" max="9254" width="11.8984375" customWidth="1"/>
    <col min="9255" max="9255" width="23.5" customWidth="1"/>
    <col min="9256" max="9256" width="11.5" bestFit="1" customWidth="1"/>
    <col min="9491" max="9491" width="3.8984375" customWidth="1"/>
    <col min="9492" max="9492" width="11.8984375" customWidth="1"/>
    <col min="9493" max="9508" width="10.5" customWidth="1"/>
    <col min="9509" max="9509" width="3.8984375" customWidth="1"/>
    <col min="9510" max="9510" width="11.8984375" customWidth="1"/>
    <col min="9511" max="9511" width="23.5" customWidth="1"/>
    <col min="9512" max="9512" width="11.5" bestFit="1" customWidth="1"/>
    <col min="9747" max="9747" width="3.8984375" customWidth="1"/>
    <col min="9748" max="9748" width="11.8984375" customWidth="1"/>
    <col min="9749" max="9764" width="10.5" customWidth="1"/>
    <col min="9765" max="9765" width="3.8984375" customWidth="1"/>
    <col min="9766" max="9766" width="11.8984375" customWidth="1"/>
    <col min="9767" max="9767" width="23.5" customWidth="1"/>
    <col min="9768" max="9768" width="11.5" bestFit="1" customWidth="1"/>
    <col min="10003" max="10003" width="3.8984375" customWidth="1"/>
    <col min="10004" max="10004" width="11.8984375" customWidth="1"/>
    <col min="10005" max="10020" width="10.5" customWidth="1"/>
    <col min="10021" max="10021" width="3.8984375" customWidth="1"/>
    <col min="10022" max="10022" width="11.8984375" customWidth="1"/>
    <col min="10023" max="10023" width="23.5" customWidth="1"/>
    <col min="10024" max="10024" width="11.5" bestFit="1" customWidth="1"/>
    <col min="10259" max="10259" width="3.8984375" customWidth="1"/>
    <col min="10260" max="10260" width="11.8984375" customWidth="1"/>
    <col min="10261" max="10276" width="10.5" customWidth="1"/>
    <col min="10277" max="10277" width="3.8984375" customWidth="1"/>
    <col min="10278" max="10278" width="11.8984375" customWidth="1"/>
    <col min="10279" max="10279" width="23.5" customWidth="1"/>
    <col min="10280" max="10280" width="11.5" bestFit="1" customWidth="1"/>
    <col min="10515" max="10515" width="3.8984375" customWidth="1"/>
    <col min="10516" max="10516" width="11.8984375" customWidth="1"/>
    <col min="10517" max="10532" width="10.5" customWidth="1"/>
    <col min="10533" max="10533" width="3.8984375" customWidth="1"/>
    <col min="10534" max="10534" width="11.8984375" customWidth="1"/>
    <col min="10535" max="10535" width="23.5" customWidth="1"/>
    <col min="10536" max="10536" width="11.5" bestFit="1" customWidth="1"/>
    <col min="10771" max="10771" width="3.8984375" customWidth="1"/>
    <col min="10772" max="10772" width="11.8984375" customWidth="1"/>
    <col min="10773" max="10788" width="10.5" customWidth="1"/>
    <col min="10789" max="10789" width="3.8984375" customWidth="1"/>
    <col min="10790" max="10790" width="11.8984375" customWidth="1"/>
    <col min="10791" max="10791" width="23.5" customWidth="1"/>
    <col min="10792" max="10792" width="11.5" bestFit="1" customWidth="1"/>
    <col min="11027" max="11027" width="3.8984375" customWidth="1"/>
    <col min="11028" max="11028" width="11.8984375" customWidth="1"/>
    <col min="11029" max="11044" width="10.5" customWidth="1"/>
    <col min="11045" max="11045" width="3.8984375" customWidth="1"/>
    <col min="11046" max="11046" width="11.8984375" customWidth="1"/>
    <col min="11047" max="11047" width="23.5" customWidth="1"/>
    <col min="11048" max="11048" width="11.5" bestFit="1" customWidth="1"/>
    <col min="11283" max="11283" width="3.8984375" customWidth="1"/>
    <col min="11284" max="11284" width="11.8984375" customWidth="1"/>
    <col min="11285" max="11300" width="10.5" customWidth="1"/>
    <col min="11301" max="11301" width="3.8984375" customWidth="1"/>
    <col min="11302" max="11302" width="11.8984375" customWidth="1"/>
    <col min="11303" max="11303" width="23.5" customWidth="1"/>
    <col min="11304" max="11304" width="11.5" bestFit="1" customWidth="1"/>
    <col min="11539" max="11539" width="3.8984375" customWidth="1"/>
    <col min="11540" max="11540" width="11.8984375" customWidth="1"/>
    <col min="11541" max="11556" width="10.5" customWidth="1"/>
    <col min="11557" max="11557" width="3.8984375" customWidth="1"/>
    <col min="11558" max="11558" width="11.8984375" customWidth="1"/>
    <col min="11559" max="11559" width="23.5" customWidth="1"/>
    <col min="11560" max="11560" width="11.5" bestFit="1" customWidth="1"/>
    <col min="11795" max="11795" width="3.8984375" customWidth="1"/>
    <col min="11796" max="11796" width="11.8984375" customWidth="1"/>
    <col min="11797" max="11812" width="10.5" customWidth="1"/>
    <col min="11813" max="11813" width="3.8984375" customWidth="1"/>
    <col min="11814" max="11814" width="11.8984375" customWidth="1"/>
    <col min="11815" max="11815" width="23.5" customWidth="1"/>
    <col min="11816" max="11816" width="11.5" bestFit="1" customWidth="1"/>
    <col min="12051" max="12051" width="3.8984375" customWidth="1"/>
    <col min="12052" max="12052" width="11.8984375" customWidth="1"/>
    <col min="12053" max="12068" width="10.5" customWidth="1"/>
    <col min="12069" max="12069" width="3.8984375" customWidth="1"/>
    <col min="12070" max="12070" width="11.8984375" customWidth="1"/>
    <col min="12071" max="12071" width="23.5" customWidth="1"/>
    <col min="12072" max="12072" width="11.5" bestFit="1" customWidth="1"/>
    <col min="12307" max="12307" width="3.8984375" customWidth="1"/>
    <col min="12308" max="12308" width="11.8984375" customWidth="1"/>
    <col min="12309" max="12324" width="10.5" customWidth="1"/>
    <col min="12325" max="12325" width="3.8984375" customWidth="1"/>
    <col min="12326" max="12326" width="11.8984375" customWidth="1"/>
    <col min="12327" max="12327" width="23.5" customWidth="1"/>
    <col min="12328" max="12328" width="11.5" bestFit="1" customWidth="1"/>
    <col min="12563" max="12563" width="3.8984375" customWidth="1"/>
    <col min="12564" max="12564" width="11.8984375" customWidth="1"/>
    <col min="12565" max="12580" width="10.5" customWidth="1"/>
    <col min="12581" max="12581" width="3.8984375" customWidth="1"/>
    <col min="12582" max="12582" width="11.8984375" customWidth="1"/>
    <col min="12583" max="12583" width="23.5" customWidth="1"/>
    <col min="12584" max="12584" width="11.5" bestFit="1" customWidth="1"/>
    <col min="12819" max="12819" width="3.8984375" customWidth="1"/>
    <col min="12820" max="12820" width="11.8984375" customWidth="1"/>
    <col min="12821" max="12836" width="10.5" customWidth="1"/>
    <col min="12837" max="12837" width="3.8984375" customWidth="1"/>
    <col min="12838" max="12838" width="11.8984375" customWidth="1"/>
    <col min="12839" max="12839" width="23.5" customWidth="1"/>
    <col min="12840" max="12840" width="11.5" bestFit="1" customWidth="1"/>
    <col min="13075" max="13075" width="3.8984375" customWidth="1"/>
    <col min="13076" max="13076" width="11.8984375" customWidth="1"/>
    <col min="13077" max="13092" width="10.5" customWidth="1"/>
    <col min="13093" max="13093" width="3.8984375" customWidth="1"/>
    <col min="13094" max="13094" width="11.8984375" customWidth="1"/>
    <col min="13095" max="13095" width="23.5" customWidth="1"/>
    <col min="13096" max="13096" width="11.5" bestFit="1" customWidth="1"/>
    <col min="13331" max="13331" width="3.8984375" customWidth="1"/>
    <col min="13332" max="13332" width="11.8984375" customWidth="1"/>
    <col min="13333" max="13348" width="10.5" customWidth="1"/>
    <col min="13349" max="13349" width="3.8984375" customWidth="1"/>
    <col min="13350" max="13350" width="11.8984375" customWidth="1"/>
    <col min="13351" max="13351" width="23.5" customWidth="1"/>
    <col min="13352" max="13352" width="11.5" bestFit="1" customWidth="1"/>
    <col min="13587" max="13587" width="3.8984375" customWidth="1"/>
    <col min="13588" max="13588" width="11.8984375" customWidth="1"/>
    <col min="13589" max="13604" width="10.5" customWidth="1"/>
    <col min="13605" max="13605" width="3.8984375" customWidth="1"/>
    <col min="13606" max="13606" width="11.8984375" customWidth="1"/>
    <col min="13607" max="13607" width="23.5" customWidth="1"/>
    <col min="13608" max="13608" width="11.5" bestFit="1" customWidth="1"/>
    <col min="13843" max="13843" width="3.8984375" customWidth="1"/>
    <col min="13844" max="13844" width="11.8984375" customWidth="1"/>
    <col min="13845" max="13860" width="10.5" customWidth="1"/>
    <col min="13861" max="13861" width="3.8984375" customWidth="1"/>
    <col min="13862" max="13862" width="11.8984375" customWidth="1"/>
    <col min="13863" max="13863" width="23.5" customWidth="1"/>
    <col min="13864" max="13864" width="11.5" bestFit="1" customWidth="1"/>
    <col min="14099" max="14099" width="3.8984375" customWidth="1"/>
    <col min="14100" max="14100" width="11.8984375" customWidth="1"/>
    <col min="14101" max="14116" width="10.5" customWidth="1"/>
    <col min="14117" max="14117" width="3.8984375" customWidth="1"/>
    <col min="14118" max="14118" width="11.8984375" customWidth="1"/>
    <col min="14119" max="14119" width="23.5" customWidth="1"/>
    <col min="14120" max="14120" width="11.5" bestFit="1" customWidth="1"/>
    <col min="14355" max="14355" width="3.8984375" customWidth="1"/>
    <col min="14356" max="14356" width="11.8984375" customWidth="1"/>
    <col min="14357" max="14372" width="10.5" customWidth="1"/>
    <col min="14373" max="14373" width="3.8984375" customWidth="1"/>
    <col min="14374" max="14374" width="11.8984375" customWidth="1"/>
    <col min="14375" max="14375" width="23.5" customWidth="1"/>
    <col min="14376" max="14376" width="11.5" bestFit="1" customWidth="1"/>
    <col min="14611" max="14611" width="3.8984375" customWidth="1"/>
    <col min="14612" max="14612" width="11.8984375" customWidth="1"/>
    <col min="14613" max="14628" width="10.5" customWidth="1"/>
    <col min="14629" max="14629" width="3.8984375" customWidth="1"/>
    <col min="14630" max="14630" width="11.8984375" customWidth="1"/>
    <col min="14631" max="14631" width="23.5" customWidth="1"/>
    <col min="14632" max="14632" width="11.5" bestFit="1" customWidth="1"/>
    <col min="14867" max="14867" width="3.8984375" customWidth="1"/>
    <col min="14868" max="14868" width="11.8984375" customWidth="1"/>
    <col min="14869" max="14884" width="10.5" customWidth="1"/>
    <col min="14885" max="14885" width="3.8984375" customWidth="1"/>
    <col min="14886" max="14886" width="11.8984375" customWidth="1"/>
    <col min="14887" max="14887" width="23.5" customWidth="1"/>
    <col min="14888" max="14888" width="11.5" bestFit="1" customWidth="1"/>
    <col min="15123" max="15123" width="3.8984375" customWidth="1"/>
    <col min="15124" max="15124" width="11.8984375" customWidth="1"/>
    <col min="15125" max="15140" width="10.5" customWidth="1"/>
    <col min="15141" max="15141" width="3.8984375" customWidth="1"/>
    <col min="15142" max="15142" width="11.8984375" customWidth="1"/>
    <col min="15143" max="15143" width="23.5" customWidth="1"/>
    <col min="15144" max="15144" width="11.5" bestFit="1" customWidth="1"/>
    <col min="15379" max="15379" width="3.8984375" customWidth="1"/>
    <col min="15380" max="15380" width="11.8984375" customWidth="1"/>
    <col min="15381" max="15396" width="10.5" customWidth="1"/>
    <col min="15397" max="15397" width="3.8984375" customWidth="1"/>
    <col min="15398" max="15398" width="11.8984375" customWidth="1"/>
    <col min="15399" max="15399" width="23.5" customWidth="1"/>
    <col min="15400" max="15400" width="11.5" bestFit="1" customWidth="1"/>
    <col min="15635" max="15635" width="3.8984375" customWidth="1"/>
    <col min="15636" max="15636" width="11.8984375" customWidth="1"/>
    <col min="15637" max="15652" width="10.5" customWidth="1"/>
    <col min="15653" max="15653" width="3.8984375" customWidth="1"/>
    <col min="15654" max="15654" width="11.8984375" customWidth="1"/>
    <col min="15655" max="15655" width="23.5" customWidth="1"/>
    <col min="15656" max="15656" width="11.5" bestFit="1" customWidth="1"/>
    <col min="15891" max="15891" width="3.8984375" customWidth="1"/>
    <col min="15892" max="15892" width="11.8984375" customWidth="1"/>
    <col min="15893" max="15908" width="10.5" customWidth="1"/>
    <col min="15909" max="15909" width="3.8984375" customWidth="1"/>
    <col min="15910" max="15910" width="11.8984375" customWidth="1"/>
    <col min="15911" max="15911" width="23.5" customWidth="1"/>
    <col min="15912" max="15912" width="11.5" bestFit="1" customWidth="1"/>
    <col min="16147" max="16147" width="3.8984375" customWidth="1"/>
    <col min="16148" max="16148" width="11.8984375" customWidth="1"/>
    <col min="16149" max="16164" width="10.5" customWidth="1"/>
    <col min="16165" max="16165" width="3.8984375" customWidth="1"/>
    <col min="16166" max="16166" width="11.8984375" customWidth="1"/>
    <col min="16167" max="16167" width="23.5" customWidth="1"/>
    <col min="16168" max="16168" width="11.5" bestFit="1" customWidth="1"/>
  </cols>
  <sheetData>
    <row r="2" spans="1:41" ht="21.6">
      <c r="B2" s="764" t="s">
        <v>248</v>
      </c>
    </row>
    <row r="4" spans="1:41" ht="31.8" customHeight="1">
      <c r="J4" s="188" t="s">
        <v>118</v>
      </c>
      <c r="AE4" s="188" t="s">
        <v>119</v>
      </c>
    </row>
    <row r="5" spans="1:41" ht="18.600000000000001" thickBot="1">
      <c r="A5" s="774" t="s">
        <v>187</v>
      </c>
      <c r="V5" s="774" t="s">
        <v>187</v>
      </c>
    </row>
    <row r="6" spans="1:41" s="87" customFormat="1" ht="17.399999999999999" customHeight="1">
      <c r="A6" s="89"/>
      <c r="B6" s="90"/>
      <c r="C6" s="1381" t="s">
        <v>165</v>
      </c>
      <c r="D6" s="108" t="s">
        <v>123</v>
      </c>
      <c r="E6" s="108" t="s">
        <v>124</v>
      </c>
      <c r="F6" s="108" t="s">
        <v>125</v>
      </c>
      <c r="G6" s="108" t="s">
        <v>126</v>
      </c>
      <c r="H6" s="108" t="s">
        <v>127</v>
      </c>
      <c r="I6" s="108" t="s">
        <v>128</v>
      </c>
      <c r="J6" s="108" t="s">
        <v>129</v>
      </c>
      <c r="K6" s="108" t="s">
        <v>130</v>
      </c>
      <c r="L6" s="108" t="s">
        <v>131</v>
      </c>
      <c r="M6" s="108" t="s">
        <v>132</v>
      </c>
      <c r="N6" s="108" t="s">
        <v>133</v>
      </c>
      <c r="O6" s="108" t="s">
        <v>134</v>
      </c>
      <c r="P6" s="108" t="s">
        <v>135</v>
      </c>
      <c r="Q6" s="108" t="s">
        <v>136</v>
      </c>
      <c r="R6" s="108" t="s">
        <v>137</v>
      </c>
      <c r="S6" s="89"/>
      <c r="T6" s="93"/>
      <c r="V6" s="89"/>
      <c r="W6" s="90"/>
      <c r="X6" s="1381" t="s">
        <v>165</v>
      </c>
      <c r="Y6" s="108" t="s">
        <v>123</v>
      </c>
      <c r="Z6" s="108" t="s">
        <v>124</v>
      </c>
      <c r="AA6" s="108" t="s">
        <v>125</v>
      </c>
      <c r="AB6" s="108" t="s">
        <v>126</v>
      </c>
      <c r="AC6" s="108" t="s">
        <v>127</v>
      </c>
      <c r="AD6" s="108" t="s">
        <v>128</v>
      </c>
      <c r="AE6" s="108" t="s">
        <v>129</v>
      </c>
      <c r="AF6" s="108" t="s">
        <v>130</v>
      </c>
      <c r="AG6" s="108" t="s">
        <v>131</v>
      </c>
      <c r="AH6" s="108" t="s">
        <v>132</v>
      </c>
      <c r="AI6" s="108" t="s">
        <v>133</v>
      </c>
      <c r="AJ6" s="108" t="s">
        <v>134</v>
      </c>
      <c r="AK6" s="108" t="s">
        <v>135</v>
      </c>
      <c r="AL6" s="108" t="s">
        <v>136</v>
      </c>
      <c r="AM6" s="108" t="s">
        <v>137</v>
      </c>
      <c r="AN6" s="89"/>
      <c r="AO6" s="93"/>
    </row>
    <row r="7" spans="1:41" s="87" customFormat="1" ht="17.399999999999999" customHeight="1">
      <c r="A7" s="1382" t="s">
        <v>166</v>
      </c>
      <c r="B7" s="1367"/>
      <c r="C7" s="1364"/>
      <c r="D7" s="1361" t="s">
        <v>139</v>
      </c>
      <c r="E7" s="1361" t="s">
        <v>140</v>
      </c>
      <c r="F7" s="1361" t="s">
        <v>141</v>
      </c>
      <c r="G7" s="1361" t="s">
        <v>142</v>
      </c>
      <c r="H7" s="1361" t="s">
        <v>143</v>
      </c>
      <c r="I7" s="1361" t="s">
        <v>144</v>
      </c>
      <c r="J7" s="1361" t="s">
        <v>145</v>
      </c>
      <c r="K7" s="1361" t="s">
        <v>146</v>
      </c>
      <c r="L7" s="1361" t="s">
        <v>147</v>
      </c>
      <c r="M7" s="1361" t="s">
        <v>148</v>
      </c>
      <c r="N7" s="1361" t="s">
        <v>149</v>
      </c>
      <c r="O7" s="1361" t="s">
        <v>150</v>
      </c>
      <c r="P7" s="1361" t="s">
        <v>151</v>
      </c>
      <c r="Q7" s="1377" t="s">
        <v>152</v>
      </c>
      <c r="R7" s="1379" t="s">
        <v>153</v>
      </c>
      <c r="S7" s="1382" t="s">
        <v>167</v>
      </c>
      <c r="T7" s="1367"/>
      <c r="V7" s="1382" t="s">
        <v>166</v>
      </c>
      <c r="W7" s="1367"/>
      <c r="X7" s="1364"/>
      <c r="Y7" s="1361" t="s">
        <v>139</v>
      </c>
      <c r="Z7" s="1361" t="s">
        <v>140</v>
      </c>
      <c r="AA7" s="1361" t="s">
        <v>141</v>
      </c>
      <c r="AB7" s="1361" t="s">
        <v>142</v>
      </c>
      <c r="AC7" s="1361" t="s">
        <v>143</v>
      </c>
      <c r="AD7" s="1361" t="s">
        <v>144</v>
      </c>
      <c r="AE7" s="1361" t="s">
        <v>145</v>
      </c>
      <c r="AF7" s="1361" t="s">
        <v>146</v>
      </c>
      <c r="AG7" s="1361" t="s">
        <v>147</v>
      </c>
      <c r="AH7" s="1361" t="s">
        <v>148</v>
      </c>
      <c r="AI7" s="1361" t="s">
        <v>149</v>
      </c>
      <c r="AJ7" s="1361" t="s">
        <v>150</v>
      </c>
      <c r="AK7" s="1361" t="s">
        <v>151</v>
      </c>
      <c r="AL7" s="1377" t="s">
        <v>152</v>
      </c>
      <c r="AM7" s="1379" t="s">
        <v>153</v>
      </c>
      <c r="AN7" s="1382" t="s">
        <v>167</v>
      </c>
      <c r="AO7" s="1367"/>
    </row>
    <row r="8" spans="1:41" s="87" customFormat="1" ht="17.399999999999999" customHeight="1">
      <c r="A8" s="1368"/>
      <c r="B8" s="1367"/>
      <c r="C8" s="1364"/>
      <c r="D8" s="1361"/>
      <c r="E8" s="1361"/>
      <c r="F8" s="1361"/>
      <c r="G8" s="1361"/>
      <c r="H8" s="1361"/>
      <c r="I8" s="1361"/>
      <c r="J8" s="1361"/>
      <c r="K8" s="1361"/>
      <c r="L8" s="1361"/>
      <c r="M8" s="1361"/>
      <c r="N8" s="1361"/>
      <c r="O8" s="1361"/>
      <c r="P8" s="1361"/>
      <c r="Q8" s="1377"/>
      <c r="R8" s="1379"/>
      <c r="S8" s="1368"/>
      <c r="T8" s="1367"/>
      <c r="V8" s="1368"/>
      <c r="W8" s="1367"/>
      <c r="X8" s="1364"/>
      <c r="Y8" s="1361"/>
      <c r="Z8" s="1361"/>
      <c r="AA8" s="1361"/>
      <c r="AB8" s="1361"/>
      <c r="AC8" s="1361"/>
      <c r="AD8" s="1361"/>
      <c r="AE8" s="1361"/>
      <c r="AF8" s="1361"/>
      <c r="AG8" s="1361"/>
      <c r="AH8" s="1361"/>
      <c r="AI8" s="1361"/>
      <c r="AJ8" s="1361"/>
      <c r="AK8" s="1361"/>
      <c r="AL8" s="1377"/>
      <c r="AM8" s="1379"/>
      <c r="AN8" s="1368"/>
      <c r="AO8" s="1367"/>
    </row>
    <row r="9" spans="1:41" s="87" customFormat="1" ht="9.75" customHeight="1" thickBot="1">
      <c r="A9" s="94"/>
      <c r="B9" s="95"/>
      <c r="C9" s="1365"/>
      <c r="D9" s="1362"/>
      <c r="E9" s="1362"/>
      <c r="F9" s="1362"/>
      <c r="G9" s="1362"/>
      <c r="H9" s="1362"/>
      <c r="I9" s="1362"/>
      <c r="J9" s="1362"/>
      <c r="K9" s="1362"/>
      <c r="L9" s="1362"/>
      <c r="M9" s="1362"/>
      <c r="N9" s="1362"/>
      <c r="O9" s="1362"/>
      <c r="P9" s="1362"/>
      <c r="Q9" s="1378"/>
      <c r="R9" s="1380"/>
      <c r="S9" s="94"/>
      <c r="T9" s="96"/>
      <c r="V9" s="94"/>
      <c r="W9" s="95"/>
      <c r="X9" s="1365"/>
      <c r="Y9" s="1362"/>
      <c r="Z9" s="1362"/>
      <c r="AA9" s="1362"/>
      <c r="AB9" s="1362"/>
      <c r="AC9" s="1362"/>
      <c r="AD9" s="1362"/>
      <c r="AE9" s="1362"/>
      <c r="AF9" s="1362"/>
      <c r="AG9" s="1362"/>
      <c r="AH9" s="1362"/>
      <c r="AI9" s="1362"/>
      <c r="AJ9" s="1362"/>
      <c r="AK9" s="1362"/>
      <c r="AL9" s="1378"/>
      <c r="AM9" s="1380"/>
      <c r="AN9" s="94"/>
      <c r="AO9" s="96"/>
    </row>
    <row r="10" spans="1:41" s="87" customFormat="1" ht="27" customHeight="1">
      <c r="A10" s="1383" t="s">
        <v>154</v>
      </c>
      <c r="B10" s="1384"/>
      <c r="C10" s="110">
        <v>1542.4549549549549</v>
      </c>
      <c r="D10" s="111">
        <v>0.90090090090090091</v>
      </c>
      <c r="E10" s="112">
        <v>364.92117117117118</v>
      </c>
      <c r="F10" s="111">
        <v>18.75</v>
      </c>
      <c r="G10" s="112">
        <v>12.04954954954955</v>
      </c>
      <c r="H10" s="111">
        <v>231.41891891891893</v>
      </c>
      <c r="I10" s="112">
        <v>130.18018018018017</v>
      </c>
      <c r="J10" s="111">
        <v>23.423423423423426</v>
      </c>
      <c r="K10" s="111">
        <v>69.313063063063069</v>
      </c>
      <c r="L10" s="111">
        <v>15.934684684684685</v>
      </c>
      <c r="M10" s="112">
        <v>1.4076576576576576</v>
      </c>
      <c r="N10" s="111">
        <v>17.567567567567568</v>
      </c>
      <c r="O10" s="112">
        <v>29.11036036036036</v>
      </c>
      <c r="P10" s="111">
        <v>182.37612612612611</v>
      </c>
      <c r="Q10" s="112">
        <v>49.324324324324323</v>
      </c>
      <c r="R10" s="113">
        <v>19.425675675675674</v>
      </c>
      <c r="S10" s="1383" t="s">
        <v>154</v>
      </c>
      <c r="T10" s="1384"/>
      <c r="V10" s="1383" t="s">
        <v>154</v>
      </c>
      <c r="W10" s="1384"/>
      <c r="X10" s="110">
        <v>1542.4549549549549</v>
      </c>
      <c r="Y10" s="111">
        <v>0.90090090090090091</v>
      </c>
      <c r="Z10" s="112">
        <v>364.92117117117118</v>
      </c>
      <c r="AA10" s="111">
        <v>18.75</v>
      </c>
      <c r="AB10" s="112">
        <v>12.04954954954955</v>
      </c>
      <c r="AC10" s="111">
        <v>231.41891891891893</v>
      </c>
      <c r="AD10" s="112">
        <v>130.18018018018017</v>
      </c>
      <c r="AE10" s="111">
        <v>23.423423423423426</v>
      </c>
      <c r="AF10" s="111">
        <v>69.313063063063069</v>
      </c>
      <c r="AG10" s="111">
        <v>15.934684684684685</v>
      </c>
      <c r="AH10" s="112">
        <v>1.4076576576576576</v>
      </c>
      <c r="AI10" s="111">
        <v>17.567567567567568</v>
      </c>
      <c r="AJ10" s="112">
        <v>29.11036036036036</v>
      </c>
      <c r="AK10" s="111">
        <v>182.37612612612611</v>
      </c>
      <c r="AL10" s="112">
        <v>49.324324324324323</v>
      </c>
      <c r="AM10" s="113">
        <v>19.425675675675674</v>
      </c>
      <c r="AN10" s="1383" t="s">
        <v>154</v>
      </c>
      <c r="AO10" s="1384"/>
    </row>
    <row r="11" spans="1:41" s="87" customFormat="1" ht="27" customHeight="1">
      <c r="A11" s="114" t="s">
        <v>155</v>
      </c>
      <c r="B11" s="115"/>
      <c r="C11" s="140">
        <v>1679.2267824625299</v>
      </c>
      <c r="D11" s="116">
        <v>1.1206051267684549</v>
      </c>
      <c r="E11" s="117">
        <v>376.52332259420086</v>
      </c>
      <c r="F11" s="116">
        <v>18.489984591679505</v>
      </c>
      <c r="G11" s="117">
        <v>14.007564084605686</v>
      </c>
      <c r="H11" s="116">
        <v>231.40495867768595</v>
      </c>
      <c r="I11" s="117">
        <v>132.2314049586777</v>
      </c>
      <c r="J11" s="116">
        <v>24.09301022552178</v>
      </c>
      <c r="K11" s="116">
        <v>75.6408460568707</v>
      </c>
      <c r="L11" s="116">
        <v>15.688471774758368</v>
      </c>
      <c r="M11" s="117">
        <v>2.2412102535369098</v>
      </c>
      <c r="N11" s="116">
        <v>20.170892281832188</v>
      </c>
      <c r="O11" s="117">
        <v>28.015128169211373</v>
      </c>
      <c r="P11" s="116">
        <v>252.69645608628656</v>
      </c>
      <c r="Q11" s="117">
        <v>61.072979408880791</v>
      </c>
      <c r="R11" s="126">
        <v>23.532707662137554</v>
      </c>
      <c r="S11" s="114" t="s">
        <v>155</v>
      </c>
      <c r="T11" s="115"/>
      <c r="V11" s="114" t="s">
        <v>155</v>
      </c>
      <c r="W11" s="115"/>
      <c r="X11" s="140">
        <v>1679.1985566848573</v>
      </c>
      <c r="Y11" s="116">
        <v>1.120586290747319</v>
      </c>
      <c r="Z11" s="117">
        <v>376.51699369109917</v>
      </c>
      <c r="AA11" s="116">
        <v>18.489673797330763</v>
      </c>
      <c r="AB11" s="117">
        <v>14.007328634341487</v>
      </c>
      <c r="AC11" s="116">
        <v>231.40106903932136</v>
      </c>
      <c r="AD11" s="117">
        <v>132.22918230818362</v>
      </c>
      <c r="AE11" s="116">
        <v>24.092605251067358</v>
      </c>
      <c r="AF11" s="116">
        <v>75.639574625444027</v>
      </c>
      <c r="AG11" s="116">
        <v>15.688208070462466</v>
      </c>
      <c r="AH11" s="117">
        <v>2.2411725814946379</v>
      </c>
      <c r="AI11" s="116">
        <v>20.170553233451741</v>
      </c>
      <c r="AJ11" s="117">
        <v>28.014657268682974</v>
      </c>
      <c r="AK11" s="116">
        <v>252.69220856352044</v>
      </c>
      <c r="AL11" s="117">
        <v>61.071952845728887</v>
      </c>
      <c r="AM11" s="126">
        <v>23.532312105693698</v>
      </c>
      <c r="AN11" s="114" t="s">
        <v>155</v>
      </c>
      <c r="AO11" s="115"/>
    </row>
    <row r="12" spans="1:41" s="87" customFormat="1" ht="27" customHeight="1">
      <c r="A12" s="118"/>
      <c r="B12" s="119" t="s">
        <v>54</v>
      </c>
      <c r="C12" s="970">
        <v>1716.3262171709416</v>
      </c>
      <c r="D12" s="120">
        <v>1.9198279834126863</v>
      </c>
      <c r="E12" s="121">
        <v>389.7250806327753</v>
      </c>
      <c r="F12" s="120">
        <v>19.198279834126861</v>
      </c>
      <c r="G12" s="121">
        <v>19.198279834126861</v>
      </c>
      <c r="H12" s="120">
        <v>203.50176624174475</v>
      </c>
      <c r="I12" s="121">
        <v>140.1474427891261</v>
      </c>
      <c r="J12" s="120">
        <v>23.037935800952233</v>
      </c>
      <c r="K12" s="120">
        <v>55.675011518967906</v>
      </c>
      <c r="L12" s="120">
        <v>15.358623867301491</v>
      </c>
      <c r="M12" s="121">
        <v>3.8396559668253727</v>
      </c>
      <c r="N12" s="120">
        <v>23.037935800952233</v>
      </c>
      <c r="O12" s="121">
        <v>32.637075718015666</v>
      </c>
      <c r="P12" s="183">
        <v>238.0586699431731</v>
      </c>
      <c r="Q12" s="121">
        <v>61.434495469205963</v>
      </c>
      <c r="R12" s="124">
        <v>21.118107817539549</v>
      </c>
      <c r="S12" s="118"/>
      <c r="T12" s="119" t="s">
        <v>54</v>
      </c>
      <c r="V12" s="118"/>
      <c r="W12" s="119" t="s">
        <v>54</v>
      </c>
      <c r="X12" s="970">
        <v>1716.2273713309401</v>
      </c>
      <c r="Y12" s="120">
        <v>1.9197174175961298</v>
      </c>
      <c r="Z12" s="121">
        <v>389.70263577201433</v>
      </c>
      <c r="AA12" s="120">
        <v>19.197174175961301</v>
      </c>
      <c r="AB12" s="121">
        <v>19.197174175961301</v>
      </c>
      <c r="AC12" s="120">
        <v>203.49004626518979</v>
      </c>
      <c r="AD12" s="121">
        <v>140.13937148451748</v>
      </c>
      <c r="AE12" s="120">
        <v>23.036609011153558</v>
      </c>
      <c r="AF12" s="120">
        <v>55.671805110287764</v>
      </c>
      <c r="AG12" s="120">
        <v>15.357739340769038</v>
      </c>
      <c r="AH12" s="121">
        <v>3.8394348351922596</v>
      </c>
      <c r="AI12" s="120">
        <v>23.036609011153558</v>
      </c>
      <c r="AJ12" s="121">
        <v>32.635196099134205</v>
      </c>
      <c r="AK12" s="183">
        <v>238.04495978192011</v>
      </c>
      <c r="AL12" s="121">
        <v>61.430957363076153</v>
      </c>
      <c r="AM12" s="124">
        <v>21.11689159355743</v>
      </c>
      <c r="AN12" s="118"/>
      <c r="AO12" s="119" t="s">
        <v>54</v>
      </c>
    </row>
    <row r="13" spans="1:41" s="87" customFormat="1" ht="27" customHeight="1">
      <c r="A13" s="122"/>
      <c r="B13" s="123" t="s">
        <v>55</v>
      </c>
      <c r="C13" s="125">
        <v>1744.1140572762811</v>
      </c>
      <c r="D13" s="120">
        <v>0</v>
      </c>
      <c r="E13" s="121">
        <v>380.30884616064952</v>
      </c>
      <c r="F13" s="120">
        <v>31.839810376240429</v>
      </c>
      <c r="G13" s="121">
        <v>12.382148479649056</v>
      </c>
      <c r="H13" s="120">
        <v>245.87409123874551</v>
      </c>
      <c r="I13" s="121">
        <v>139.74138998461075</v>
      </c>
      <c r="J13" s="120">
        <v>30.070932022004847</v>
      </c>
      <c r="K13" s="120">
        <v>90.212796066014533</v>
      </c>
      <c r="L13" s="120">
        <v>14.151026833884634</v>
      </c>
      <c r="M13" s="121">
        <v>1.7688783542355793</v>
      </c>
      <c r="N13" s="120">
        <v>19.457661896591372</v>
      </c>
      <c r="O13" s="121">
        <v>24.764296959298111</v>
      </c>
      <c r="P13" s="120">
        <v>290.09605009463502</v>
      </c>
      <c r="Q13" s="121">
        <v>49.528593918596222</v>
      </c>
      <c r="R13" s="124">
        <v>37.146445438947161</v>
      </c>
      <c r="S13" s="122"/>
      <c r="T13" s="123" t="s">
        <v>55</v>
      </c>
      <c r="V13" s="122"/>
      <c r="W13" s="123" t="s">
        <v>55</v>
      </c>
      <c r="X13" s="125">
        <v>1744.1140572762811</v>
      </c>
      <c r="Y13" s="120">
        <v>0</v>
      </c>
      <c r="Z13" s="121">
        <v>380.30884616064952</v>
      </c>
      <c r="AA13" s="120">
        <v>31.839810376240429</v>
      </c>
      <c r="AB13" s="121">
        <v>12.382148479649056</v>
      </c>
      <c r="AC13" s="120">
        <v>245.87409123874551</v>
      </c>
      <c r="AD13" s="121">
        <v>139.74138998461075</v>
      </c>
      <c r="AE13" s="120">
        <v>30.070932022004847</v>
      </c>
      <c r="AF13" s="120">
        <v>90.212796066014533</v>
      </c>
      <c r="AG13" s="120">
        <v>14.151026833884634</v>
      </c>
      <c r="AH13" s="121">
        <v>1.7688783542355793</v>
      </c>
      <c r="AI13" s="120">
        <v>19.457661896591372</v>
      </c>
      <c r="AJ13" s="121">
        <v>24.764296959298111</v>
      </c>
      <c r="AK13" s="120">
        <v>290.09605009463502</v>
      </c>
      <c r="AL13" s="121">
        <v>49.528593918596222</v>
      </c>
      <c r="AM13" s="124">
        <v>37.146445438947161</v>
      </c>
      <c r="AN13" s="122"/>
      <c r="AO13" s="123" t="s">
        <v>55</v>
      </c>
    </row>
    <row r="14" spans="1:41" s="87" customFormat="1" ht="27" customHeight="1">
      <c r="A14" s="122"/>
      <c r="B14" s="123" t="s">
        <v>168</v>
      </c>
      <c r="C14" s="125">
        <v>1204.2180898839026</v>
      </c>
      <c r="D14" s="120">
        <v>3.3265693090715547</v>
      </c>
      <c r="E14" s="121">
        <v>269.4521140347959</v>
      </c>
      <c r="F14" s="120">
        <v>0</v>
      </c>
      <c r="G14" s="121">
        <v>19.959415854429327</v>
      </c>
      <c r="H14" s="120">
        <v>199.59415854429326</v>
      </c>
      <c r="I14" s="121">
        <v>69.857955490502633</v>
      </c>
      <c r="J14" s="120">
        <v>9.9797079272146636</v>
      </c>
      <c r="K14" s="120">
        <v>53.225108945144875</v>
      </c>
      <c r="L14" s="120">
        <v>13.306277236286219</v>
      </c>
      <c r="M14" s="121">
        <v>3.3265693090715547</v>
      </c>
      <c r="N14" s="120">
        <v>23.285985163500882</v>
      </c>
      <c r="O14" s="121">
        <v>23.285985163500882</v>
      </c>
      <c r="P14" s="120">
        <v>159.67532683543462</v>
      </c>
      <c r="Q14" s="121">
        <v>66.531386181431088</v>
      </c>
      <c r="R14" s="124">
        <v>19.959415854429327</v>
      </c>
      <c r="S14" s="122"/>
      <c r="T14" s="123" t="s">
        <v>168</v>
      </c>
      <c r="V14" s="122"/>
      <c r="W14" s="123" t="s">
        <v>168</v>
      </c>
      <c r="X14" s="125">
        <v>1204.2180898839026</v>
      </c>
      <c r="Y14" s="120">
        <v>3.3265693090715547</v>
      </c>
      <c r="Z14" s="121">
        <v>269.4521140347959</v>
      </c>
      <c r="AA14" s="120">
        <v>0</v>
      </c>
      <c r="AB14" s="121">
        <v>19.959415854429327</v>
      </c>
      <c r="AC14" s="120">
        <v>199.59415854429326</v>
      </c>
      <c r="AD14" s="121">
        <v>69.857955490502633</v>
      </c>
      <c r="AE14" s="120">
        <v>9.9797079272146636</v>
      </c>
      <c r="AF14" s="120">
        <v>53.225108945144875</v>
      </c>
      <c r="AG14" s="120">
        <v>13.306277236286219</v>
      </c>
      <c r="AH14" s="121">
        <v>3.3265693090715547</v>
      </c>
      <c r="AI14" s="120">
        <v>23.285985163500882</v>
      </c>
      <c r="AJ14" s="121">
        <v>23.285985163500882</v>
      </c>
      <c r="AK14" s="120">
        <v>159.67532683543462</v>
      </c>
      <c r="AL14" s="121">
        <v>66.531386181431088</v>
      </c>
      <c r="AM14" s="124">
        <v>19.959415854429327</v>
      </c>
      <c r="AN14" s="122"/>
      <c r="AO14" s="123" t="s">
        <v>168</v>
      </c>
    </row>
    <row r="15" spans="1:41" s="87" customFormat="1" ht="27" customHeight="1">
      <c r="A15" s="122"/>
      <c r="B15" s="123" t="s">
        <v>169</v>
      </c>
      <c r="C15" s="125">
        <v>2253.5464176692403</v>
      </c>
      <c r="D15" s="120">
        <v>0</v>
      </c>
      <c r="E15" s="121">
        <v>574.60944514275457</v>
      </c>
      <c r="F15" s="120">
        <v>17.95654516071108</v>
      </c>
      <c r="G15" s="121">
        <v>17.95654516071108</v>
      </c>
      <c r="H15" s="120">
        <v>359.13090321422158</v>
      </c>
      <c r="I15" s="121">
        <v>161.60890644639971</v>
      </c>
      <c r="J15" s="120">
        <v>62.847908062488777</v>
      </c>
      <c r="K15" s="120">
        <v>44.891362901777697</v>
      </c>
      <c r="L15" s="120">
        <v>8.9782725803555401</v>
      </c>
      <c r="M15" s="121">
        <v>0</v>
      </c>
      <c r="N15" s="120">
        <v>8.9782725803555401</v>
      </c>
      <c r="O15" s="121">
        <v>8.9782725803555401</v>
      </c>
      <c r="P15" s="120">
        <v>421.9788112767103</v>
      </c>
      <c r="Q15" s="121">
        <v>107.73927096426647</v>
      </c>
      <c r="R15" s="124">
        <v>8.9782725803555401</v>
      </c>
      <c r="S15" s="122"/>
      <c r="T15" s="123" t="s">
        <v>169</v>
      </c>
      <c r="V15" s="122"/>
      <c r="W15" s="123" t="s">
        <v>169</v>
      </c>
      <c r="X15" s="125">
        <v>2253.5464176692403</v>
      </c>
      <c r="Y15" s="120">
        <v>0</v>
      </c>
      <c r="Z15" s="121">
        <v>574.60944514275457</v>
      </c>
      <c r="AA15" s="120">
        <v>17.95654516071108</v>
      </c>
      <c r="AB15" s="121">
        <v>17.95654516071108</v>
      </c>
      <c r="AC15" s="120">
        <v>359.13090321422158</v>
      </c>
      <c r="AD15" s="121">
        <v>161.60890644639971</v>
      </c>
      <c r="AE15" s="120">
        <v>62.847908062488777</v>
      </c>
      <c r="AF15" s="120">
        <v>44.891362901777697</v>
      </c>
      <c r="AG15" s="120">
        <v>8.9782725803555401</v>
      </c>
      <c r="AH15" s="121">
        <v>0</v>
      </c>
      <c r="AI15" s="120">
        <v>8.9782725803555401</v>
      </c>
      <c r="AJ15" s="121">
        <v>8.9782725803555401</v>
      </c>
      <c r="AK15" s="120">
        <v>421.9788112767103</v>
      </c>
      <c r="AL15" s="121">
        <v>107.73927096426647</v>
      </c>
      <c r="AM15" s="124">
        <v>8.9782725803555401</v>
      </c>
      <c r="AN15" s="122"/>
      <c r="AO15" s="123" t="s">
        <v>169</v>
      </c>
    </row>
    <row r="16" spans="1:41" s="87" customFormat="1" ht="27" customHeight="1">
      <c r="A16" s="122"/>
      <c r="B16" s="123" t="s">
        <v>58</v>
      </c>
      <c r="C16" s="125">
        <v>1687.7124817872752</v>
      </c>
      <c r="D16" s="120">
        <v>0</v>
      </c>
      <c r="E16" s="121">
        <v>376.3963088878096</v>
      </c>
      <c r="F16" s="120">
        <v>0</v>
      </c>
      <c r="G16" s="121">
        <v>0</v>
      </c>
      <c r="H16" s="120">
        <v>206.41087906750852</v>
      </c>
      <c r="I16" s="121">
        <v>145.70179698882953</v>
      </c>
      <c r="J16" s="120">
        <v>12.141816415735793</v>
      </c>
      <c r="K16" s="120">
        <v>72.850898494414764</v>
      </c>
      <c r="L16" s="120">
        <v>12.141816415735793</v>
      </c>
      <c r="M16" s="121">
        <v>0</v>
      </c>
      <c r="N16" s="120">
        <v>0</v>
      </c>
      <c r="O16" s="121">
        <v>36.425449247207382</v>
      </c>
      <c r="P16" s="120">
        <v>364.25449247207382</v>
      </c>
      <c r="Q16" s="121">
        <v>48.567265662943171</v>
      </c>
      <c r="R16" s="124">
        <v>24.283632831471586</v>
      </c>
      <c r="S16" s="122"/>
      <c r="T16" s="123" t="s">
        <v>58</v>
      </c>
      <c r="V16" s="122"/>
      <c r="W16" s="123" t="s">
        <v>58</v>
      </c>
      <c r="X16" s="125">
        <v>1687.7124817872752</v>
      </c>
      <c r="Y16" s="120">
        <v>0</v>
      </c>
      <c r="Z16" s="121">
        <v>376.3963088878096</v>
      </c>
      <c r="AA16" s="120">
        <v>0</v>
      </c>
      <c r="AB16" s="121">
        <v>0</v>
      </c>
      <c r="AC16" s="120">
        <v>206.41087906750852</v>
      </c>
      <c r="AD16" s="121">
        <v>145.70179698882953</v>
      </c>
      <c r="AE16" s="120">
        <v>12.141816415735793</v>
      </c>
      <c r="AF16" s="120">
        <v>72.850898494414764</v>
      </c>
      <c r="AG16" s="120">
        <v>12.141816415735793</v>
      </c>
      <c r="AH16" s="121">
        <v>0</v>
      </c>
      <c r="AI16" s="120">
        <v>0</v>
      </c>
      <c r="AJ16" s="121">
        <v>36.425449247207382</v>
      </c>
      <c r="AK16" s="120">
        <v>364.25449247207382</v>
      </c>
      <c r="AL16" s="121">
        <v>48.567265662943171</v>
      </c>
      <c r="AM16" s="124">
        <v>24.283632831471586</v>
      </c>
      <c r="AN16" s="122"/>
      <c r="AO16" s="123" t="s">
        <v>58</v>
      </c>
    </row>
    <row r="17" spans="1:41" s="87" customFormat="1" ht="27" customHeight="1">
      <c r="A17" s="122"/>
      <c r="B17" s="123" t="s">
        <v>170</v>
      </c>
      <c r="C17" s="125">
        <v>2228.9679098005204</v>
      </c>
      <c r="D17" s="120">
        <v>0</v>
      </c>
      <c r="E17" s="121">
        <v>477.01647875108415</v>
      </c>
      <c r="F17" s="120">
        <v>0</v>
      </c>
      <c r="G17" s="121">
        <v>0</v>
      </c>
      <c r="H17" s="120">
        <v>303.55594102341718</v>
      </c>
      <c r="I17" s="121">
        <v>225.49869904596704</v>
      </c>
      <c r="J17" s="120">
        <v>17.346053772766695</v>
      </c>
      <c r="K17" s="120">
        <v>130.09540329575023</v>
      </c>
      <c r="L17" s="120">
        <v>26.019080659150045</v>
      </c>
      <c r="M17" s="121">
        <v>0</v>
      </c>
      <c r="N17" s="120">
        <v>34.692107545533389</v>
      </c>
      <c r="O17" s="121">
        <v>52.038161318300091</v>
      </c>
      <c r="P17" s="120">
        <v>251.51777970511708</v>
      </c>
      <c r="Q17" s="121">
        <v>69.384215091066778</v>
      </c>
      <c r="R17" s="124">
        <v>8.6730268863833473</v>
      </c>
      <c r="S17" s="122"/>
      <c r="T17" s="123" t="s">
        <v>170</v>
      </c>
      <c r="V17" s="122"/>
      <c r="W17" s="123" t="s">
        <v>170</v>
      </c>
      <c r="X17" s="125">
        <v>2228.9679098005204</v>
      </c>
      <c r="Y17" s="120">
        <v>0</v>
      </c>
      <c r="Z17" s="121">
        <v>477.01647875108415</v>
      </c>
      <c r="AA17" s="120">
        <v>0</v>
      </c>
      <c r="AB17" s="121">
        <v>0</v>
      </c>
      <c r="AC17" s="120">
        <v>303.55594102341718</v>
      </c>
      <c r="AD17" s="121">
        <v>225.49869904596704</v>
      </c>
      <c r="AE17" s="120">
        <v>17.346053772766695</v>
      </c>
      <c r="AF17" s="120">
        <v>130.09540329575023</v>
      </c>
      <c r="AG17" s="120">
        <v>26.019080659150045</v>
      </c>
      <c r="AH17" s="121">
        <v>0</v>
      </c>
      <c r="AI17" s="120">
        <v>34.692107545533389</v>
      </c>
      <c r="AJ17" s="121">
        <v>52.038161318300091</v>
      </c>
      <c r="AK17" s="120">
        <v>251.51777970511708</v>
      </c>
      <c r="AL17" s="121">
        <v>69.384215091066778</v>
      </c>
      <c r="AM17" s="124">
        <v>8.6730268863833473</v>
      </c>
      <c r="AN17" s="122"/>
      <c r="AO17" s="123" t="s">
        <v>170</v>
      </c>
    </row>
    <row r="18" spans="1:41" s="87" customFormat="1" ht="27" customHeight="1">
      <c r="A18" s="122"/>
      <c r="B18" s="123" t="s">
        <v>171</v>
      </c>
      <c r="C18" s="125">
        <v>1214.9848126898414</v>
      </c>
      <c r="D18" s="120">
        <v>0</v>
      </c>
      <c r="E18" s="121">
        <v>258.74676566542917</v>
      </c>
      <c r="F18" s="120">
        <v>33.74957813027337</v>
      </c>
      <c r="G18" s="121">
        <v>0</v>
      </c>
      <c r="H18" s="120">
        <v>179.99775002812464</v>
      </c>
      <c r="I18" s="121">
        <v>78.749015637304538</v>
      </c>
      <c r="J18" s="120">
        <v>11.24985937675779</v>
      </c>
      <c r="K18" s="120">
        <v>146.24817189785128</v>
      </c>
      <c r="L18" s="120">
        <v>33.74957813027337</v>
      </c>
      <c r="M18" s="121">
        <v>0</v>
      </c>
      <c r="N18" s="120">
        <v>11.24985937675779</v>
      </c>
      <c r="O18" s="121">
        <v>22.49971875351558</v>
      </c>
      <c r="P18" s="120">
        <v>101.24873439082012</v>
      </c>
      <c r="Q18" s="121">
        <v>56.249296883788951</v>
      </c>
      <c r="R18" s="124">
        <v>0</v>
      </c>
      <c r="S18" s="122"/>
      <c r="T18" s="123" t="s">
        <v>171</v>
      </c>
      <c r="V18" s="122"/>
      <c r="W18" s="123" t="s">
        <v>171</v>
      </c>
      <c r="X18" s="125">
        <v>1214.9848126898414</v>
      </c>
      <c r="Y18" s="120">
        <v>0</v>
      </c>
      <c r="Z18" s="121">
        <v>258.74676566542917</v>
      </c>
      <c r="AA18" s="120">
        <v>33.74957813027337</v>
      </c>
      <c r="AB18" s="121">
        <v>0</v>
      </c>
      <c r="AC18" s="120">
        <v>179.99775002812464</v>
      </c>
      <c r="AD18" s="121">
        <v>78.749015637304538</v>
      </c>
      <c r="AE18" s="120">
        <v>11.24985937675779</v>
      </c>
      <c r="AF18" s="120">
        <v>146.24817189785128</v>
      </c>
      <c r="AG18" s="120">
        <v>33.74957813027337</v>
      </c>
      <c r="AH18" s="121">
        <v>0</v>
      </c>
      <c r="AI18" s="120">
        <v>11.24985937675779</v>
      </c>
      <c r="AJ18" s="121">
        <v>22.49971875351558</v>
      </c>
      <c r="AK18" s="120">
        <v>101.24873439082012</v>
      </c>
      <c r="AL18" s="121">
        <v>56.249296883788951</v>
      </c>
      <c r="AM18" s="124">
        <v>0</v>
      </c>
      <c r="AN18" s="122"/>
      <c r="AO18" s="123" t="s">
        <v>171</v>
      </c>
    </row>
    <row r="19" spans="1:41" s="87" customFormat="1" ht="27" customHeight="1">
      <c r="A19" s="114" t="s">
        <v>156</v>
      </c>
      <c r="B19" s="115"/>
      <c r="C19" s="140">
        <v>1607.8893772108479</v>
      </c>
      <c r="D19" s="116">
        <v>0</v>
      </c>
      <c r="E19" s="117">
        <v>377.31804051881232</v>
      </c>
      <c r="F19" s="116">
        <v>24.654303783899671</v>
      </c>
      <c r="G19" s="117">
        <v>10.183299389002038</v>
      </c>
      <c r="H19" s="116">
        <v>226.17643906099264</v>
      </c>
      <c r="I19" s="117">
        <v>121.12766641655054</v>
      </c>
      <c r="J19" s="116">
        <v>26.262193161110513</v>
      </c>
      <c r="K19" s="116">
        <v>67.531353842855623</v>
      </c>
      <c r="L19" s="116">
        <v>17.686783149319325</v>
      </c>
      <c r="M19" s="117">
        <v>1.6078893772108478</v>
      </c>
      <c r="N19" s="116">
        <v>20.366598778004075</v>
      </c>
      <c r="O19" s="117">
        <v>35.37356629863865</v>
      </c>
      <c r="P19" s="116">
        <v>203.66598778004072</v>
      </c>
      <c r="Q19" s="117">
        <v>55.740165076642732</v>
      </c>
      <c r="R19" s="126">
        <v>17.15082002358238</v>
      </c>
      <c r="S19" s="114" t="s">
        <v>156</v>
      </c>
      <c r="T19" s="115"/>
      <c r="V19" s="114" t="s">
        <v>156</v>
      </c>
      <c r="W19" s="115"/>
      <c r="X19" s="140">
        <v>1607.8893772108479</v>
      </c>
      <c r="Y19" s="116">
        <v>0</v>
      </c>
      <c r="Z19" s="117">
        <v>377.31804051881232</v>
      </c>
      <c r="AA19" s="116">
        <v>24.654303783899671</v>
      </c>
      <c r="AB19" s="117">
        <v>10.183299389002038</v>
      </c>
      <c r="AC19" s="116">
        <v>226.17643906099264</v>
      </c>
      <c r="AD19" s="117">
        <v>121.12766641655054</v>
      </c>
      <c r="AE19" s="116">
        <v>26.262193161110513</v>
      </c>
      <c r="AF19" s="116">
        <v>67.531353842855623</v>
      </c>
      <c r="AG19" s="116">
        <v>17.686783149319325</v>
      </c>
      <c r="AH19" s="117">
        <v>1.6078893772108478</v>
      </c>
      <c r="AI19" s="116">
        <v>20.366598778004075</v>
      </c>
      <c r="AJ19" s="117">
        <v>35.37356629863865</v>
      </c>
      <c r="AK19" s="116">
        <v>203.66598778004072</v>
      </c>
      <c r="AL19" s="117">
        <v>55.740165076642732</v>
      </c>
      <c r="AM19" s="126">
        <v>17.15082002358238</v>
      </c>
      <c r="AN19" s="114" t="s">
        <v>156</v>
      </c>
      <c r="AO19" s="115"/>
    </row>
    <row r="20" spans="1:41" s="87" customFormat="1" ht="27" customHeight="1">
      <c r="A20" s="118"/>
      <c r="B20" s="127" t="s">
        <v>61</v>
      </c>
      <c r="C20" s="141">
        <v>1329.2682926829268</v>
      </c>
      <c r="D20" s="128">
        <v>0</v>
      </c>
      <c r="E20" s="129">
        <v>317.07317073170736</v>
      </c>
      <c r="F20" s="128">
        <v>23.035230352303522</v>
      </c>
      <c r="G20" s="129">
        <v>9.48509485094851</v>
      </c>
      <c r="H20" s="128">
        <v>172.08672086720867</v>
      </c>
      <c r="I20" s="129">
        <v>107.04607046070461</v>
      </c>
      <c r="J20" s="128">
        <v>18.97018970189702</v>
      </c>
      <c r="K20" s="128">
        <v>39.295392953929536</v>
      </c>
      <c r="L20" s="128">
        <v>16.260162601626018</v>
      </c>
      <c r="M20" s="129">
        <v>1.3550135501355014</v>
      </c>
      <c r="N20" s="128">
        <v>18.97018970189702</v>
      </c>
      <c r="O20" s="129">
        <v>40.650406504065039</v>
      </c>
      <c r="P20" s="128">
        <v>186.99186991869919</v>
      </c>
      <c r="Q20" s="129">
        <v>48.780487804878049</v>
      </c>
      <c r="R20" s="130">
        <v>9.48509485094851</v>
      </c>
      <c r="S20" s="118"/>
      <c r="T20" s="131" t="s">
        <v>61</v>
      </c>
      <c r="V20" s="118"/>
      <c r="W20" s="127" t="s">
        <v>61</v>
      </c>
      <c r="X20" s="141">
        <v>1329.2682926829268</v>
      </c>
      <c r="Y20" s="128">
        <v>0</v>
      </c>
      <c r="Z20" s="129">
        <v>317.07317073170736</v>
      </c>
      <c r="AA20" s="128">
        <v>23.035230352303522</v>
      </c>
      <c r="AB20" s="129">
        <v>9.48509485094851</v>
      </c>
      <c r="AC20" s="128">
        <v>172.08672086720867</v>
      </c>
      <c r="AD20" s="129">
        <v>107.04607046070461</v>
      </c>
      <c r="AE20" s="128">
        <v>18.97018970189702</v>
      </c>
      <c r="AF20" s="128">
        <v>39.295392953929536</v>
      </c>
      <c r="AG20" s="128">
        <v>16.260162601626018</v>
      </c>
      <c r="AH20" s="129">
        <v>1.3550135501355014</v>
      </c>
      <c r="AI20" s="128">
        <v>18.97018970189702</v>
      </c>
      <c r="AJ20" s="129">
        <v>40.650406504065039</v>
      </c>
      <c r="AK20" s="128">
        <v>186.99186991869919</v>
      </c>
      <c r="AL20" s="129">
        <v>48.780487804878049</v>
      </c>
      <c r="AM20" s="130">
        <v>9.48509485094851</v>
      </c>
      <c r="AN20" s="118"/>
      <c r="AO20" s="131" t="s">
        <v>61</v>
      </c>
    </row>
    <row r="21" spans="1:41" s="133" customFormat="1" ht="27" customHeight="1">
      <c r="A21" s="132"/>
      <c r="B21" s="119" t="s">
        <v>62</v>
      </c>
      <c r="C21" s="125">
        <v>1942.1499837167303</v>
      </c>
      <c r="D21" s="120">
        <v>0</v>
      </c>
      <c r="E21" s="121">
        <v>390.79847233324449</v>
      </c>
      <c r="F21" s="120">
        <v>17.763566924238386</v>
      </c>
      <c r="G21" s="121">
        <v>8.8817834621191931</v>
      </c>
      <c r="H21" s="120">
        <v>227.96577552772595</v>
      </c>
      <c r="I21" s="121">
        <v>156.91150783077242</v>
      </c>
      <c r="J21" s="120">
        <v>38.487728335849837</v>
      </c>
      <c r="K21" s="120">
        <v>103.62080705805727</v>
      </c>
      <c r="L21" s="120">
        <v>20.724161411611451</v>
      </c>
      <c r="M21" s="121">
        <v>0</v>
      </c>
      <c r="N21" s="120">
        <v>14.802972436865323</v>
      </c>
      <c r="O21" s="121">
        <v>29.605944873730646</v>
      </c>
      <c r="P21" s="120">
        <v>346.38955502264855</v>
      </c>
      <c r="Q21" s="121">
        <v>79.936051159072747</v>
      </c>
      <c r="R21" s="124">
        <v>26.645350386357581</v>
      </c>
      <c r="S21" s="132"/>
      <c r="T21" s="119" t="s">
        <v>62</v>
      </c>
      <c r="V21" s="132"/>
      <c r="W21" s="119" t="s">
        <v>62</v>
      </c>
      <c r="X21" s="125">
        <v>1942.1499837167303</v>
      </c>
      <c r="Y21" s="120">
        <v>0</v>
      </c>
      <c r="Z21" s="121">
        <v>390.79847233324449</v>
      </c>
      <c r="AA21" s="120">
        <v>17.763566924238386</v>
      </c>
      <c r="AB21" s="121">
        <v>8.8817834621191931</v>
      </c>
      <c r="AC21" s="120">
        <v>227.96577552772595</v>
      </c>
      <c r="AD21" s="121">
        <v>156.91150783077242</v>
      </c>
      <c r="AE21" s="120">
        <v>38.487728335849837</v>
      </c>
      <c r="AF21" s="120">
        <v>103.62080705805727</v>
      </c>
      <c r="AG21" s="120">
        <v>20.724161411611451</v>
      </c>
      <c r="AH21" s="121">
        <v>0</v>
      </c>
      <c r="AI21" s="120">
        <v>14.802972436865323</v>
      </c>
      <c r="AJ21" s="121">
        <v>29.605944873730646</v>
      </c>
      <c r="AK21" s="120">
        <v>346.38955502264855</v>
      </c>
      <c r="AL21" s="121">
        <v>79.936051159072747</v>
      </c>
      <c r="AM21" s="124">
        <v>26.645350386357581</v>
      </c>
      <c r="AN21" s="132"/>
      <c r="AO21" s="119" t="s">
        <v>62</v>
      </c>
    </row>
    <row r="22" spans="1:41" s="87" customFormat="1" ht="27" customHeight="1">
      <c r="A22" s="122"/>
      <c r="B22" s="119" t="s">
        <v>63</v>
      </c>
      <c r="C22" s="125">
        <v>1204.5231071779745</v>
      </c>
      <c r="D22" s="120">
        <v>0</v>
      </c>
      <c r="E22" s="121">
        <v>401.50770239265819</v>
      </c>
      <c r="F22" s="120">
        <v>16.388069485414618</v>
      </c>
      <c r="G22" s="121">
        <v>0</v>
      </c>
      <c r="H22" s="120">
        <v>204.85086856768274</v>
      </c>
      <c r="I22" s="121">
        <v>73.746312684365776</v>
      </c>
      <c r="J22" s="120">
        <v>16.388069485414618</v>
      </c>
      <c r="K22" s="120">
        <v>40.970173713536546</v>
      </c>
      <c r="L22" s="120">
        <v>0</v>
      </c>
      <c r="M22" s="121">
        <v>0</v>
      </c>
      <c r="N22" s="120">
        <v>16.388069485414618</v>
      </c>
      <c r="O22" s="121">
        <v>49.164208456243855</v>
      </c>
      <c r="P22" s="120">
        <v>57.358243198951165</v>
      </c>
      <c r="Q22" s="121">
        <v>49.164208456243855</v>
      </c>
      <c r="R22" s="124">
        <v>0</v>
      </c>
      <c r="S22" s="122"/>
      <c r="T22" s="119" t="s">
        <v>63</v>
      </c>
      <c r="V22" s="122"/>
      <c r="W22" s="119" t="s">
        <v>63</v>
      </c>
      <c r="X22" s="125">
        <v>1204.5231071779745</v>
      </c>
      <c r="Y22" s="120">
        <v>0</v>
      </c>
      <c r="Z22" s="121">
        <v>401.50770239265819</v>
      </c>
      <c r="AA22" s="120">
        <v>16.388069485414618</v>
      </c>
      <c r="AB22" s="121">
        <v>0</v>
      </c>
      <c r="AC22" s="120">
        <v>204.85086856768274</v>
      </c>
      <c r="AD22" s="121">
        <v>73.746312684365776</v>
      </c>
      <c r="AE22" s="120">
        <v>16.388069485414618</v>
      </c>
      <c r="AF22" s="120">
        <v>40.970173713536546</v>
      </c>
      <c r="AG22" s="120">
        <v>0</v>
      </c>
      <c r="AH22" s="121">
        <v>0</v>
      </c>
      <c r="AI22" s="120">
        <v>16.388069485414618</v>
      </c>
      <c r="AJ22" s="121">
        <v>49.164208456243855</v>
      </c>
      <c r="AK22" s="120">
        <v>57.358243198951165</v>
      </c>
      <c r="AL22" s="121">
        <v>49.164208456243855</v>
      </c>
      <c r="AM22" s="124">
        <v>0</v>
      </c>
      <c r="AN22" s="122"/>
      <c r="AO22" s="119" t="s">
        <v>63</v>
      </c>
    </row>
    <row r="23" spans="1:41" s="87" customFormat="1" ht="27" customHeight="1">
      <c r="A23" s="122"/>
      <c r="B23" s="123" t="s">
        <v>64</v>
      </c>
      <c r="C23" s="125">
        <v>2381.9055244195356</v>
      </c>
      <c r="D23" s="120">
        <v>0</v>
      </c>
      <c r="E23" s="121">
        <v>420.33626901521217</v>
      </c>
      <c r="F23" s="120">
        <v>40.032025620496391</v>
      </c>
      <c r="G23" s="121">
        <v>0</v>
      </c>
      <c r="H23" s="120">
        <v>380.30424339471574</v>
      </c>
      <c r="I23" s="121">
        <v>240.19215372297836</v>
      </c>
      <c r="J23" s="120">
        <v>40.032025620496391</v>
      </c>
      <c r="K23" s="120">
        <v>60.04803843074459</v>
      </c>
      <c r="L23" s="120">
        <v>0</v>
      </c>
      <c r="M23" s="121">
        <v>0</v>
      </c>
      <c r="N23" s="120">
        <v>20.016012810248196</v>
      </c>
      <c r="O23" s="121">
        <v>20.016012810248196</v>
      </c>
      <c r="P23" s="120">
        <v>240.19215372297836</v>
      </c>
      <c r="Q23" s="121">
        <v>80.064051240992782</v>
      </c>
      <c r="R23" s="124">
        <v>60.04803843074459</v>
      </c>
      <c r="S23" s="122"/>
      <c r="T23" s="123" t="s">
        <v>64</v>
      </c>
      <c r="V23" s="122"/>
      <c r="W23" s="123" t="s">
        <v>64</v>
      </c>
      <c r="X23" s="125">
        <v>2381.9055244195356</v>
      </c>
      <c r="Y23" s="120">
        <v>0</v>
      </c>
      <c r="Z23" s="121">
        <v>420.33626901521217</v>
      </c>
      <c r="AA23" s="120">
        <v>40.032025620496391</v>
      </c>
      <c r="AB23" s="121">
        <v>0</v>
      </c>
      <c r="AC23" s="120">
        <v>380.30424339471574</v>
      </c>
      <c r="AD23" s="121">
        <v>240.19215372297836</v>
      </c>
      <c r="AE23" s="120">
        <v>40.032025620496391</v>
      </c>
      <c r="AF23" s="120">
        <v>60.04803843074459</v>
      </c>
      <c r="AG23" s="120">
        <v>0</v>
      </c>
      <c r="AH23" s="121">
        <v>0</v>
      </c>
      <c r="AI23" s="120">
        <v>20.016012810248196</v>
      </c>
      <c r="AJ23" s="121">
        <v>20.016012810248196</v>
      </c>
      <c r="AK23" s="120">
        <v>240.19215372297836</v>
      </c>
      <c r="AL23" s="121">
        <v>80.064051240992782</v>
      </c>
      <c r="AM23" s="124">
        <v>60.04803843074459</v>
      </c>
      <c r="AN23" s="122"/>
      <c r="AO23" s="123" t="s">
        <v>64</v>
      </c>
    </row>
    <row r="24" spans="1:41" s="87" customFormat="1" ht="27" customHeight="1">
      <c r="A24" s="122"/>
      <c r="B24" s="123" t="s">
        <v>65</v>
      </c>
      <c r="C24" s="125">
        <v>1775.7809157038939</v>
      </c>
      <c r="D24" s="120">
        <v>0</v>
      </c>
      <c r="E24" s="121">
        <v>527.7421195264584</v>
      </c>
      <c r="F24" s="120">
        <v>21.39495079161318</v>
      </c>
      <c r="G24" s="121">
        <v>28.526601055484239</v>
      </c>
      <c r="H24" s="120">
        <v>221.08115818000283</v>
      </c>
      <c r="I24" s="121">
        <v>85.57980316645272</v>
      </c>
      <c r="J24" s="120">
        <v>35.658251319355301</v>
      </c>
      <c r="K24" s="120">
        <v>35.658251319355301</v>
      </c>
      <c r="L24" s="120">
        <v>14.263300527742119</v>
      </c>
      <c r="M24" s="121">
        <v>7.1316502638710597</v>
      </c>
      <c r="N24" s="120">
        <v>21.39495079161318</v>
      </c>
      <c r="O24" s="121">
        <v>35.658251319355301</v>
      </c>
      <c r="P24" s="120">
        <v>235.34445870774496</v>
      </c>
      <c r="Q24" s="121">
        <v>42.78990158322636</v>
      </c>
      <c r="R24" s="124">
        <v>0</v>
      </c>
      <c r="S24" s="122"/>
      <c r="T24" s="123" t="s">
        <v>65</v>
      </c>
      <c r="V24" s="122"/>
      <c r="W24" s="123" t="s">
        <v>65</v>
      </c>
      <c r="X24" s="125">
        <v>1775.7809157038939</v>
      </c>
      <c r="Y24" s="120">
        <v>0</v>
      </c>
      <c r="Z24" s="121">
        <v>527.7421195264584</v>
      </c>
      <c r="AA24" s="120">
        <v>21.39495079161318</v>
      </c>
      <c r="AB24" s="121">
        <v>28.526601055484239</v>
      </c>
      <c r="AC24" s="120">
        <v>221.08115818000283</v>
      </c>
      <c r="AD24" s="121">
        <v>85.57980316645272</v>
      </c>
      <c r="AE24" s="120">
        <v>35.658251319355301</v>
      </c>
      <c r="AF24" s="120">
        <v>35.658251319355301</v>
      </c>
      <c r="AG24" s="120">
        <v>14.263300527742119</v>
      </c>
      <c r="AH24" s="121">
        <v>7.1316502638710597</v>
      </c>
      <c r="AI24" s="120">
        <v>21.39495079161318</v>
      </c>
      <c r="AJ24" s="121">
        <v>35.658251319355301</v>
      </c>
      <c r="AK24" s="120">
        <v>235.34445870774496</v>
      </c>
      <c r="AL24" s="121">
        <v>42.78990158322636</v>
      </c>
      <c r="AM24" s="124">
        <v>0</v>
      </c>
      <c r="AN24" s="122"/>
      <c r="AO24" s="123" t="s">
        <v>65</v>
      </c>
    </row>
    <row r="25" spans="1:41" s="87" customFormat="1" ht="27" customHeight="1">
      <c r="A25" s="122"/>
      <c r="B25" s="123" t="s">
        <v>66</v>
      </c>
      <c r="C25" s="125">
        <v>1705.0990581357582</v>
      </c>
      <c r="D25" s="120">
        <v>0</v>
      </c>
      <c r="E25" s="121">
        <v>405.97596622279957</v>
      </c>
      <c r="F25" s="120">
        <v>16.239038648911983</v>
      </c>
      <c r="G25" s="121">
        <v>0</v>
      </c>
      <c r="H25" s="120">
        <v>389.73692757388761</v>
      </c>
      <c r="I25" s="121">
        <v>178.62942513803185</v>
      </c>
      <c r="J25" s="120">
        <v>32.478077297823965</v>
      </c>
      <c r="K25" s="120">
        <v>48.717115946735952</v>
      </c>
      <c r="L25" s="120">
        <v>16.239038648911983</v>
      </c>
      <c r="M25" s="121">
        <v>0</v>
      </c>
      <c r="N25" s="120">
        <v>16.239038648911983</v>
      </c>
      <c r="O25" s="121">
        <v>32.478077297823965</v>
      </c>
      <c r="P25" s="120">
        <v>81.195193244559931</v>
      </c>
      <c r="Q25" s="121">
        <v>32.478077297823965</v>
      </c>
      <c r="R25" s="124">
        <v>97.434231893471903</v>
      </c>
      <c r="S25" s="122"/>
      <c r="T25" s="123" t="s">
        <v>66</v>
      </c>
      <c r="V25" s="122"/>
      <c r="W25" s="123" t="s">
        <v>66</v>
      </c>
      <c r="X25" s="125">
        <v>1705.0990581357582</v>
      </c>
      <c r="Y25" s="120">
        <v>0</v>
      </c>
      <c r="Z25" s="121">
        <v>405.97596622279957</v>
      </c>
      <c r="AA25" s="120">
        <v>16.239038648911983</v>
      </c>
      <c r="AB25" s="121">
        <v>0</v>
      </c>
      <c r="AC25" s="120">
        <v>389.73692757388761</v>
      </c>
      <c r="AD25" s="121">
        <v>178.62942513803185</v>
      </c>
      <c r="AE25" s="120">
        <v>32.478077297823965</v>
      </c>
      <c r="AF25" s="120">
        <v>48.717115946735952</v>
      </c>
      <c r="AG25" s="120">
        <v>16.239038648911983</v>
      </c>
      <c r="AH25" s="121">
        <v>0</v>
      </c>
      <c r="AI25" s="120">
        <v>16.239038648911983</v>
      </c>
      <c r="AJ25" s="121">
        <v>32.478077297823965</v>
      </c>
      <c r="AK25" s="120">
        <v>81.195193244559931</v>
      </c>
      <c r="AL25" s="121">
        <v>32.478077297823965</v>
      </c>
      <c r="AM25" s="124">
        <v>97.434231893471903</v>
      </c>
      <c r="AN25" s="122"/>
      <c r="AO25" s="123" t="s">
        <v>66</v>
      </c>
    </row>
    <row r="26" spans="1:41" s="87" customFormat="1" ht="27" customHeight="1">
      <c r="A26" s="122"/>
      <c r="B26" s="123" t="s">
        <v>67</v>
      </c>
      <c r="C26" s="125">
        <v>1824.0924688459454</v>
      </c>
      <c r="D26" s="120">
        <v>0</v>
      </c>
      <c r="E26" s="121">
        <v>433.44771536933354</v>
      </c>
      <c r="F26" s="120">
        <v>36.120642947444466</v>
      </c>
      <c r="G26" s="121">
        <v>0</v>
      </c>
      <c r="H26" s="120">
        <v>379.26675094816687</v>
      </c>
      <c r="I26" s="121">
        <v>162.54289326350008</v>
      </c>
      <c r="J26" s="120">
        <v>36.120642947444466</v>
      </c>
      <c r="K26" s="120">
        <v>162.54289326350008</v>
      </c>
      <c r="L26" s="120">
        <v>18.060321473722233</v>
      </c>
      <c r="M26" s="121">
        <v>0</v>
      </c>
      <c r="N26" s="120">
        <v>54.180964421166692</v>
      </c>
      <c r="O26" s="121">
        <v>72.241285894888932</v>
      </c>
      <c r="P26" s="120">
        <v>108.36192884233338</v>
      </c>
      <c r="Q26" s="121">
        <v>18.060321473722233</v>
      </c>
      <c r="R26" s="124">
        <v>0</v>
      </c>
      <c r="S26" s="122"/>
      <c r="T26" s="123" t="s">
        <v>67</v>
      </c>
      <c r="V26" s="122"/>
      <c r="W26" s="123" t="s">
        <v>67</v>
      </c>
      <c r="X26" s="125">
        <v>1824.0924688459454</v>
      </c>
      <c r="Y26" s="120">
        <v>0</v>
      </c>
      <c r="Z26" s="121">
        <v>433.44771536933354</v>
      </c>
      <c r="AA26" s="120">
        <v>36.120642947444466</v>
      </c>
      <c r="AB26" s="121">
        <v>0</v>
      </c>
      <c r="AC26" s="120">
        <v>379.26675094816687</v>
      </c>
      <c r="AD26" s="121">
        <v>162.54289326350008</v>
      </c>
      <c r="AE26" s="120">
        <v>36.120642947444466</v>
      </c>
      <c r="AF26" s="120">
        <v>162.54289326350008</v>
      </c>
      <c r="AG26" s="120">
        <v>18.060321473722233</v>
      </c>
      <c r="AH26" s="121">
        <v>0</v>
      </c>
      <c r="AI26" s="120">
        <v>54.180964421166692</v>
      </c>
      <c r="AJ26" s="121">
        <v>72.241285894888932</v>
      </c>
      <c r="AK26" s="120">
        <v>108.36192884233338</v>
      </c>
      <c r="AL26" s="121">
        <v>18.060321473722233</v>
      </c>
      <c r="AM26" s="124">
        <v>0</v>
      </c>
      <c r="AN26" s="122"/>
      <c r="AO26" s="123" t="s">
        <v>67</v>
      </c>
    </row>
    <row r="27" spans="1:41" s="87" customFormat="1" ht="27" customHeight="1">
      <c r="A27" s="122"/>
      <c r="B27" s="123" t="s">
        <v>68</v>
      </c>
      <c r="C27" s="125">
        <v>1849.2913930176287</v>
      </c>
      <c r="D27" s="120">
        <v>0</v>
      </c>
      <c r="E27" s="121">
        <v>345.66194262011754</v>
      </c>
      <c r="F27" s="120">
        <v>51.84929139301763</v>
      </c>
      <c r="G27" s="121">
        <v>0</v>
      </c>
      <c r="H27" s="120">
        <v>414.79433114414104</v>
      </c>
      <c r="I27" s="121">
        <v>172.83097131005877</v>
      </c>
      <c r="J27" s="120">
        <v>0</v>
      </c>
      <c r="K27" s="120">
        <v>138.26477704804702</v>
      </c>
      <c r="L27" s="120">
        <v>0</v>
      </c>
      <c r="M27" s="121">
        <v>0</v>
      </c>
      <c r="N27" s="120">
        <v>51.84929139301763</v>
      </c>
      <c r="O27" s="121">
        <v>34.566194262011756</v>
      </c>
      <c r="P27" s="120">
        <v>138.26477704804702</v>
      </c>
      <c r="Q27" s="121">
        <v>34.566194262011756</v>
      </c>
      <c r="R27" s="124">
        <v>17.283097131005878</v>
      </c>
      <c r="S27" s="122"/>
      <c r="T27" s="123" t="s">
        <v>68</v>
      </c>
      <c r="V27" s="122"/>
      <c r="W27" s="123" t="s">
        <v>68</v>
      </c>
      <c r="X27" s="125">
        <v>1849.2913930176287</v>
      </c>
      <c r="Y27" s="120">
        <v>0</v>
      </c>
      <c r="Z27" s="121">
        <v>345.66194262011754</v>
      </c>
      <c r="AA27" s="120">
        <v>51.84929139301763</v>
      </c>
      <c r="AB27" s="121">
        <v>0</v>
      </c>
      <c r="AC27" s="120">
        <v>414.79433114414104</v>
      </c>
      <c r="AD27" s="121">
        <v>172.83097131005877</v>
      </c>
      <c r="AE27" s="120">
        <v>0</v>
      </c>
      <c r="AF27" s="120">
        <v>138.26477704804702</v>
      </c>
      <c r="AG27" s="120">
        <v>0</v>
      </c>
      <c r="AH27" s="121">
        <v>0</v>
      </c>
      <c r="AI27" s="120">
        <v>51.84929139301763</v>
      </c>
      <c r="AJ27" s="121">
        <v>34.566194262011756</v>
      </c>
      <c r="AK27" s="120">
        <v>138.26477704804702</v>
      </c>
      <c r="AL27" s="121">
        <v>34.566194262011756</v>
      </c>
      <c r="AM27" s="124">
        <v>17.283097131005878</v>
      </c>
      <c r="AN27" s="122"/>
      <c r="AO27" s="123" t="s">
        <v>68</v>
      </c>
    </row>
    <row r="28" spans="1:41" s="87" customFormat="1" ht="27" customHeight="1">
      <c r="A28" s="122"/>
      <c r="B28" s="123" t="s">
        <v>69</v>
      </c>
      <c r="C28" s="125">
        <v>1875.2725686873091</v>
      </c>
      <c r="D28" s="120">
        <v>0</v>
      </c>
      <c r="E28" s="121">
        <v>327.08242477104233</v>
      </c>
      <c r="F28" s="120">
        <v>0</v>
      </c>
      <c r="G28" s="121">
        <v>43.610989969472307</v>
      </c>
      <c r="H28" s="120">
        <v>261.66593981683383</v>
      </c>
      <c r="I28" s="121">
        <v>65.416484954208457</v>
      </c>
      <c r="J28" s="120">
        <v>21.805494984736153</v>
      </c>
      <c r="K28" s="120">
        <v>109.02747492368076</v>
      </c>
      <c r="L28" s="120">
        <v>87.221979938944614</v>
      </c>
      <c r="M28" s="121">
        <v>0</v>
      </c>
      <c r="N28" s="120">
        <v>0</v>
      </c>
      <c r="O28" s="121">
        <v>21.805494984736153</v>
      </c>
      <c r="P28" s="120">
        <v>305.27692978630614</v>
      </c>
      <c r="Q28" s="121">
        <v>109.02747492368076</v>
      </c>
      <c r="R28" s="124">
        <v>21.805494984736153</v>
      </c>
      <c r="S28" s="122"/>
      <c r="T28" s="123" t="s">
        <v>69</v>
      </c>
      <c r="V28" s="122"/>
      <c r="W28" s="123" t="s">
        <v>69</v>
      </c>
      <c r="X28" s="125">
        <v>1875.2725686873091</v>
      </c>
      <c r="Y28" s="120">
        <v>0</v>
      </c>
      <c r="Z28" s="121">
        <v>327.08242477104233</v>
      </c>
      <c r="AA28" s="120">
        <v>0</v>
      </c>
      <c r="AB28" s="121">
        <v>43.610989969472307</v>
      </c>
      <c r="AC28" s="120">
        <v>261.66593981683383</v>
      </c>
      <c r="AD28" s="121">
        <v>65.416484954208457</v>
      </c>
      <c r="AE28" s="120">
        <v>21.805494984736153</v>
      </c>
      <c r="AF28" s="120">
        <v>109.02747492368076</v>
      </c>
      <c r="AG28" s="120">
        <v>87.221979938944614</v>
      </c>
      <c r="AH28" s="121">
        <v>0</v>
      </c>
      <c r="AI28" s="120">
        <v>0</v>
      </c>
      <c r="AJ28" s="121">
        <v>21.805494984736153</v>
      </c>
      <c r="AK28" s="120">
        <v>305.27692978630614</v>
      </c>
      <c r="AL28" s="121">
        <v>109.02747492368076</v>
      </c>
      <c r="AM28" s="124">
        <v>21.805494984736153</v>
      </c>
      <c r="AN28" s="122"/>
      <c r="AO28" s="123" t="s">
        <v>69</v>
      </c>
    </row>
    <row r="29" spans="1:41" s="87" customFormat="1" ht="27" customHeight="1">
      <c r="A29" s="122"/>
      <c r="B29" s="123" t="s">
        <v>70</v>
      </c>
      <c r="C29" s="125">
        <v>1503.3540967896502</v>
      </c>
      <c r="D29" s="120">
        <v>0</v>
      </c>
      <c r="E29" s="121">
        <v>389.31480594154289</v>
      </c>
      <c r="F29" s="120">
        <v>35.93675131768088</v>
      </c>
      <c r="G29" s="121">
        <v>5.9894585529468136</v>
      </c>
      <c r="H29" s="120">
        <v>245.56780067081937</v>
      </c>
      <c r="I29" s="121">
        <v>107.81025395304265</v>
      </c>
      <c r="J29" s="120">
        <v>41.926209870627694</v>
      </c>
      <c r="K29" s="120">
        <v>65.884044082414945</v>
      </c>
      <c r="L29" s="120">
        <v>11.978917105893627</v>
      </c>
      <c r="M29" s="121">
        <v>5.9894585529468136</v>
      </c>
      <c r="N29" s="120">
        <v>17.96837565884044</v>
      </c>
      <c r="O29" s="121">
        <v>11.978917105893627</v>
      </c>
      <c r="P29" s="120">
        <v>107.81025395304265</v>
      </c>
      <c r="Q29" s="121">
        <v>47.915668423574509</v>
      </c>
      <c r="R29" s="124">
        <v>17.96837565884044</v>
      </c>
      <c r="S29" s="122"/>
      <c r="T29" s="123" t="s">
        <v>70</v>
      </c>
      <c r="V29" s="122"/>
      <c r="W29" s="123" t="s">
        <v>70</v>
      </c>
      <c r="X29" s="125">
        <v>1503.3540967896502</v>
      </c>
      <c r="Y29" s="120">
        <v>0</v>
      </c>
      <c r="Z29" s="121">
        <v>389.31480594154289</v>
      </c>
      <c r="AA29" s="120">
        <v>35.93675131768088</v>
      </c>
      <c r="AB29" s="121">
        <v>5.9894585529468136</v>
      </c>
      <c r="AC29" s="120">
        <v>245.56780067081937</v>
      </c>
      <c r="AD29" s="121">
        <v>107.81025395304265</v>
      </c>
      <c r="AE29" s="120">
        <v>41.926209870627694</v>
      </c>
      <c r="AF29" s="120">
        <v>65.884044082414945</v>
      </c>
      <c r="AG29" s="120">
        <v>11.978917105893627</v>
      </c>
      <c r="AH29" s="121">
        <v>5.9894585529468136</v>
      </c>
      <c r="AI29" s="120">
        <v>17.96837565884044</v>
      </c>
      <c r="AJ29" s="121">
        <v>11.978917105893627</v>
      </c>
      <c r="AK29" s="120">
        <v>107.81025395304265</v>
      </c>
      <c r="AL29" s="121">
        <v>47.915668423574509</v>
      </c>
      <c r="AM29" s="124">
        <v>17.96837565884044</v>
      </c>
      <c r="AN29" s="122"/>
      <c r="AO29" s="123" t="s">
        <v>70</v>
      </c>
    </row>
    <row r="30" spans="1:41" s="87" customFormat="1" ht="27" customHeight="1">
      <c r="A30" s="134"/>
      <c r="B30" s="135" t="s">
        <v>71</v>
      </c>
      <c r="C30" s="136">
        <v>2195.6087824351298</v>
      </c>
      <c r="D30" s="137">
        <v>0</v>
      </c>
      <c r="E30" s="138">
        <v>499.00199600798402</v>
      </c>
      <c r="F30" s="137">
        <v>44.355732978487467</v>
      </c>
      <c r="G30" s="138">
        <v>22.177866489243733</v>
      </c>
      <c r="H30" s="137">
        <v>232.86759813705922</v>
      </c>
      <c r="I30" s="138">
        <v>110.88933244621869</v>
      </c>
      <c r="J30" s="137">
        <v>11.088933244621867</v>
      </c>
      <c r="K30" s="137">
        <v>144.15613218008428</v>
      </c>
      <c r="L30" s="137">
        <v>44.355732978487467</v>
      </c>
      <c r="M30" s="138">
        <v>0</v>
      </c>
      <c r="N30" s="137">
        <v>33.266799733865604</v>
      </c>
      <c r="O30" s="138">
        <v>33.266799733865604</v>
      </c>
      <c r="P30" s="137">
        <v>243.95653138168109</v>
      </c>
      <c r="Q30" s="138">
        <v>77.622532712353063</v>
      </c>
      <c r="R30" s="139">
        <v>22.177866489243733</v>
      </c>
      <c r="S30" s="134"/>
      <c r="T30" s="135" t="s">
        <v>71</v>
      </c>
      <c r="V30" s="134"/>
      <c r="W30" s="135" t="s">
        <v>71</v>
      </c>
      <c r="X30" s="136">
        <v>2195.6087824351298</v>
      </c>
      <c r="Y30" s="137">
        <v>0</v>
      </c>
      <c r="Z30" s="138">
        <v>499.00199600798402</v>
      </c>
      <c r="AA30" s="137">
        <v>44.355732978487467</v>
      </c>
      <c r="AB30" s="138">
        <v>22.177866489243733</v>
      </c>
      <c r="AC30" s="137">
        <v>232.86759813705922</v>
      </c>
      <c r="AD30" s="138">
        <v>110.88933244621869</v>
      </c>
      <c r="AE30" s="137">
        <v>11.088933244621867</v>
      </c>
      <c r="AF30" s="137">
        <v>144.15613218008428</v>
      </c>
      <c r="AG30" s="137">
        <v>44.355732978487467</v>
      </c>
      <c r="AH30" s="138">
        <v>0</v>
      </c>
      <c r="AI30" s="137">
        <v>33.266799733865604</v>
      </c>
      <c r="AJ30" s="138">
        <v>33.266799733865604</v>
      </c>
      <c r="AK30" s="137">
        <v>243.95653138168109</v>
      </c>
      <c r="AL30" s="138">
        <v>77.622532712353063</v>
      </c>
      <c r="AM30" s="139">
        <v>22.177866489243733</v>
      </c>
      <c r="AN30" s="134"/>
      <c r="AO30" s="135" t="s">
        <v>71</v>
      </c>
    </row>
    <row r="31" spans="1:41" s="87" customFormat="1" ht="27" customHeight="1">
      <c r="A31" s="114" t="s">
        <v>157</v>
      </c>
      <c r="B31" s="115"/>
      <c r="C31" s="140">
        <v>1462.2790927239644</v>
      </c>
      <c r="D31" s="116">
        <v>0.73666453033952872</v>
      </c>
      <c r="E31" s="117">
        <v>343.28567113822038</v>
      </c>
      <c r="F31" s="116">
        <v>16.206619667469631</v>
      </c>
      <c r="G31" s="117">
        <v>16.206619667469631</v>
      </c>
      <c r="H31" s="116">
        <v>234.25932064797013</v>
      </c>
      <c r="I31" s="117">
        <v>128.179628279078</v>
      </c>
      <c r="J31" s="116">
        <v>11.049967955092932</v>
      </c>
      <c r="K31" s="116">
        <v>89.136408171082962</v>
      </c>
      <c r="L31" s="116">
        <v>16.94328419780916</v>
      </c>
      <c r="M31" s="117">
        <v>1.4733290606790574</v>
      </c>
      <c r="N31" s="116">
        <v>19.889942319167275</v>
      </c>
      <c r="O31" s="117">
        <v>27.256587622562559</v>
      </c>
      <c r="P31" s="116">
        <v>136.28293811281281</v>
      </c>
      <c r="Q31" s="117">
        <v>47.883194472069363</v>
      </c>
      <c r="R31" s="126">
        <v>16.206619667469631</v>
      </c>
      <c r="S31" s="114" t="s">
        <v>157</v>
      </c>
      <c r="T31" s="115"/>
      <c r="V31" s="114" t="s">
        <v>157</v>
      </c>
      <c r="W31" s="115"/>
      <c r="X31" s="140">
        <v>1462.2790927239644</v>
      </c>
      <c r="Y31" s="116">
        <v>0.73666453033952872</v>
      </c>
      <c r="Z31" s="117">
        <v>343.28567113822038</v>
      </c>
      <c r="AA31" s="116">
        <v>16.206619667469631</v>
      </c>
      <c r="AB31" s="117">
        <v>16.206619667469631</v>
      </c>
      <c r="AC31" s="116">
        <v>234.25932064797013</v>
      </c>
      <c r="AD31" s="117">
        <v>128.179628279078</v>
      </c>
      <c r="AE31" s="116">
        <v>11.049967955092932</v>
      </c>
      <c r="AF31" s="116">
        <v>89.136408171082962</v>
      </c>
      <c r="AG31" s="116">
        <v>16.94328419780916</v>
      </c>
      <c r="AH31" s="117">
        <v>1.4733290606790574</v>
      </c>
      <c r="AI31" s="116">
        <v>19.889942319167275</v>
      </c>
      <c r="AJ31" s="117">
        <v>27.256587622562559</v>
      </c>
      <c r="AK31" s="116">
        <v>136.28293811281281</v>
      </c>
      <c r="AL31" s="117">
        <v>47.883194472069363</v>
      </c>
      <c r="AM31" s="126">
        <v>16.206619667469631</v>
      </c>
      <c r="AN31" s="114" t="s">
        <v>157</v>
      </c>
      <c r="AO31" s="115"/>
    </row>
    <row r="32" spans="1:41" s="87" customFormat="1" ht="27" customHeight="1">
      <c r="A32" s="118"/>
      <c r="B32" s="119" t="s">
        <v>72</v>
      </c>
      <c r="C32" s="141">
        <v>1288.6243204184159</v>
      </c>
      <c r="D32" s="128">
        <v>0</v>
      </c>
      <c r="E32" s="129">
        <v>328.60780400523021</v>
      </c>
      <c r="F32" s="128">
        <v>12.043217947835661</v>
      </c>
      <c r="G32" s="129">
        <v>15.484137361502993</v>
      </c>
      <c r="H32" s="128">
        <v>239.14389924987958</v>
      </c>
      <c r="I32" s="129">
        <v>108.38896153052096</v>
      </c>
      <c r="J32" s="128">
        <v>13.763677654669328</v>
      </c>
      <c r="K32" s="128">
        <v>56.775170325510977</v>
      </c>
      <c r="L32" s="128">
        <v>12.043217947835661</v>
      </c>
      <c r="M32" s="129">
        <v>1.720459706833666</v>
      </c>
      <c r="N32" s="128">
        <v>25.806895602504991</v>
      </c>
      <c r="O32" s="129">
        <v>15.484137361502993</v>
      </c>
      <c r="P32" s="128">
        <v>111.82988094418829</v>
      </c>
      <c r="Q32" s="129">
        <v>48.172871791342644</v>
      </c>
      <c r="R32" s="130">
        <v>10.322758241001996</v>
      </c>
      <c r="S32" s="118"/>
      <c r="T32" s="119" t="s">
        <v>72</v>
      </c>
      <c r="V32" s="118"/>
      <c r="W32" s="119" t="s">
        <v>72</v>
      </c>
      <c r="X32" s="141">
        <v>1288.6243204184159</v>
      </c>
      <c r="Y32" s="128">
        <v>0</v>
      </c>
      <c r="Z32" s="129">
        <v>328.60780400523021</v>
      </c>
      <c r="AA32" s="128">
        <v>12.043217947835661</v>
      </c>
      <c r="AB32" s="129">
        <v>15.484137361502993</v>
      </c>
      <c r="AC32" s="128">
        <v>239.14389924987958</v>
      </c>
      <c r="AD32" s="129">
        <v>108.38896153052096</v>
      </c>
      <c r="AE32" s="128">
        <v>13.763677654669328</v>
      </c>
      <c r="AF32" s="128">
        <v>56.775170325510977</v>
      </c>
      <c r="AG32" s="128">
        <v>12.043217947835661</v>
      </c>
      <c r="AH32" s="129">
        <v>1.720459706833666</v>
      </c>
      <c r="AI32" s="128">
        <v>25.806895602504991</v>
      </c>
      <c r="AJ32" s="129">
        <v>15.484137361502993</v>
      </c>
      <c r="AK32" s="128">
        <v>111.82988094418829</v>
      </c>
      <c r="AL32" s="129">
        <v>48.172871791342644</v>
      </c>
      <c r="AM32" s="130">
        <v>10.322758241001996</v>
      </c>
      <c r="AN32" s="118"/>
      <c r="AO32" s="119" t="s">
        <v>72</v>
      </c>
    </row>
    <row r="33" spans="1:41" s="143" customFormat="1" ht="27" customHeight="1">
      <c r="A33" s="142"/>
      <c r="B33" s="123" t="s">
        <v>73</v>
      </c>
      <c r="C33" s="125">
        <v>1321.83908045977</v>
      </c>
      <c r="D33" s="120">
        <v>4.7892720306513414</v>
      </c>
      <c r="E33" s="121">
        <v>244.2528735632184</v>
      </c>
      <c r="F33" s="120">
        <v>9.5785440613026829</v>
      </c>
      <c r="G33" s="121">
        <v>9.5785440613026829</v>
      </c>
      <c r="H33" s="120">
        <v>201.14942528735631</v>
      </c>
      <c r="I33" s="121">
        <v>158.04597701149424</v>
      </c>
      <c r="J33" s="120">
        <v>14.367816091954023</v>
      </c>
      <c r="K33" s="120">
        <v>43.103448275862071</v>
      </c>
      <c r="L33" s="120">
        <v>4.7892720306513414</v>
      </c>
      <c r="M33" s="121">
        <v>0</v>
      </c>
      <c r="N33" s="120">
        <v>19.157088122605366</v>
      </c>
      <c r="O33" s="121">
        <v>23.946360153256705</v>
      </c>
      <c r="P33" s="120">
        <v>76.628352490421463</v>
      </c>
      <c r="Q33" s="121">
        <v>57.47126436781609</v>
      </c>
      <c r="R33" s="124">
        <v>14.367816091954023</v>
      </c>
      <c r="S33" s="142"/>
      <c r="T33" s="123" t="s">
        <v>73</v>
      </c>
      <c r="V33" s="142"/>
      <c r="W33" s="123" t="s">
        <v>73</v>
      </c>
      <c r="X33" s="125">
        <v>1321.83908045977</v>
      </c>
      <c r="Y33" s="120">
        <v>4.7892720306513414</v>
      </c>
      <c r="Z33" s="121">
        <v>244.2528735632184</v>
      </c>
      <c r="AA33" s="120">
        <v>9.5785440613026829</v>
      </c>
      <c r="AB33" s="121">
        <v>9.5785440613026829</v>
      </c>
      <c r="AC33" s="120">
        <v>201.14942528735631</v>
      </c>
      <c r="AD33" s="121">
        <v>158.04597701149424</v>
      </c>
      <c r="AE33" s="120">
        <v>14.367816091954023</v>
      </c>
      <c r="AF33" s="120">
        <v>43.103448275862071</v>
      </c>
      <c r="AG33" s="120">
        <v>4.7892720306513414</v>
      </c>
      <c r="AH33" s="121">
        <v>0</v>
      </c>
      <c r="AI33" s="120">
        <v>19.157088122605366</v>
      </c>
      <c r="AJ33" s="121">
        <v>23.946360153256705</v>
      </c>
      <c r="AK33" s="120">
        <v>76.628352490421463</v>
      </c>
      <c r="AL33" s="121">
        <v>57.47126436781609</v>
      </c>
      <c r="AM33" s="124">
        <v>14.367816091954023</v>
      </c>
      <c r="AN33" s="142"/>
      <c r="AO33" s="123" t="s">
        <v>73</v>
      </c>
    </row>
    <row r="34" spans="1:41" s="143" customFormat="1" ht="27" customHeight="1">
      <c r="A34" s="142"/>
      <c r="B34" s="123" t="s">
        <v>74</v>
      </c>
      <c r="C34" s="125">
        <v>1599.0768216287504</v>
      </c>
      <c r="D34" s="120">
        <v>0</v>
      </c>
      <c r="E34" s="121">
        <v>395.64787339268048</v>
      </c>
      <c r="F34" s="120">
        <v>16.485328058028355</v>
      </c>
      <c r="G34" s="121">
        <v>16.485328058028355</v>
      </c>
      <c r="H34" s="120">
        <v>214.30926475436863</v>
      </c>
      <c r="I34" s="121">
        <v>148.36795252225519</v>
      </c>
      <c r="J34" s="120">
        <v>0</v>
      </c>
      <c r="K34" s="120">
        <v>49.45598417408506</v>
      </c>
      <c r="L34" s="120">
        <v>49.45598417408506</v>
      </c>
      <c r="M34" s="121">
        <v>0</v>
      </c>
      <c r="N34" s="120">
        <v>16.485328058028355</v>
      </c>
      <c r="O34" s="121">
        <v>16.485328058028355</v>
      </c>
      <c r="P34" s="120">
        <v>131.88262446422684</v>
      </c>
      <c r="Q34" s="121">
        <v>49.45598417408506</v>
      </c>
      <c r="R34" s="124">
        <v>16.485328058028355</v>
      </c>
      <c r="S34" s="142"/>
      <c r="T34" s="123" t="s">
        <v>74</v>
      </c>
      <c r="V34" s="142"/>
      <c r="W34" s="123" t="s">
        <v>74</v>
      </c>
      <c r="X34" s="125">
        <v>1599.0768216287504</v>
      </c>
      <c r="Y34" s="120">
        <v>0</v>
      </c>
      <c r="Z34" s="121">
        <v>395.64787339268048</v>
      </c>
      <c r="AA34" s="120">
        <v>16.485328058028355</v>
      </c>
      <c r="AB34" s="121">
        <v>16.485328058028355</v>
      </c>
      <c r="AC34" s="120">
        <v>214.30926475436863</v>
      </c>
      <c r="AD34" s="121">
        <v>148.36795252225519</v>
      </c>
      <c r="AE34" s="120">
        <v>0</v>
      </c>
      <c r="AF34" s="120">
        <v>49.45598417408506</v>
      </c>
      <c r="AG34" s="120">
        <v>49.45598417408506</v>
      </c>
      <c r="AH34" s="121">
        <v>0</v>
      </c>
      <c r="AI34" s="120">
        <v>16.485328058028355</v>
      </c>
      <c r="AJ34" s="121">
        <v>16.485328058028355</v>
      </c>
      <c r="AK34" s="120">
        <v>131.88262446422684</v>
      </c>
      <c r="AL34" s="121">
        <v>49.45598417408506</v>
      </c>
      <c r="AM34" s="124">
        <v>16.485328058028355</v>
      </c>
      <c r="AN34" s="142"/>
      <c r="AO34" s="123" t="s">
        <v>74</v>
      </c>
    </row>
    <row r="35" spans="1:41" s="143" customFormat="1" ht="27" customHeight="1">
      <c r="A35" s="142"/>
      <c r="B35" s="123" t="s">
        <v>75</v>
      </c>
      <c r="C35" s="125">
        <v>1303.3424427159973</v>
      </c>
      <c r="D35" s="120">
        <v>0</v>
      </c>
      <c r="E35" s="121">
        <v>315.3247845280639</v>
      </c>
      <c r="F35" s="120">
        <v>42.043304603741859</v>
      </c>
      <c r="G35" s="121">
        <v>0</v>
      </c>
      <c r="H35" s="120">
        <v>168.17321841496744</v>
      </c>
      <c r="I35" s="121">
        <v>126.12991381122556</v>
      </c>
      <c r="J35" s="120">
        <v>0</v>
      </c>
      <c r="K35" s="120">
        <v>126.12991381122556</v>
      </c>
      <c r="L35" s="120">
        <v>0</v>
      </c>
      <c r="M35" s="121">
        <v>0</v>
      </c>
      <c r="N35" s="120">
        <v>21.02165230187093</v>
      </c>
      <c r="O35" s="121">
        <v>42.043304603741859</v>
      </c>
      <c r="P35" s="120">
        <v>84.086609207483718</v>
      </c>
      <c r="Q35" s="121">
        <v>21.02165230187093</v>
      </c>
      <c r="R35" s="124">
        <v>0</v>
      </c>
      <c r="S35" s="142"/>
      <c r="T35" s="123" t="s">
        <v>75</v>
      </c>
      <c r="V35" s="142"/>
      <c r="W35" s="123" t="s">
        <v>75</v>
      </c>
      <c r="X35" s="125">
        <v>1303.3424427159973</v>
      </c>
      <c r="Y35" s="120">
        <v>0</v>
      </c>
      <c r="Z35" s="121">
        <v>315.3247845280639</v>
      </c>
      <c r="AA35" s="120">
        <v>42.043304603741859</v>
      </c>
      <c r="AB35" s="121">
        <v>0</v>
      </c>
      <c r="AC35" s="120">
        <v>168.17321841496744</v>
      </c>
      <c r="AD35" s="121">
        <v>126.12991381122556</v>
      </c>
      <c r="AE35" s="120">
        <v>0</v>
      </c>
      <c r="AF35" s="120">
        <v>126.12991381122556</v>
      </c>
      <c r="AG35" s="120">
        <v>0</v>
      </c>
      <c r="AH35" s="121">
        <v>0</v>
      </c>
      <c r="AI35" s="120">
        <v>21.02165230187093</v>
      </c>
      <c r="AJ35" s="121">
        <v>42.043304603741859</v>
      </c>
      <c r="AK35" s="120">
        <v>84.086609207483718</v>
      </c>
      <c r="AL35" s="121">
        <v>21.02165230187093</v>
      </c>
      <c r="AM35" s="124">
        <v>0</v>
      </c>
      <c r="AN35" s="142"/>
      <c r="AO35" s="123" t="s">
        <v>75</v>
      </c>
    </row>
    <row r="36" spans="1:41" s="143" customFormat="1" ht="27" customHeight="1">
      <c r="A36" s="142"/>
      <c r="B36" s="123" t="s">
        <v>76</v>
      </c>
      <c r="C36" s="125">
        <v>1398.3548766157462</v>
      </c>
      <c r="D36" s="120">
        <v>0</v>
      </c>
      <c r="E36" s="121">
        <v>381.90364277320799</v>
      </c>
      <c r="F36" s="120">
        <v>23.501762632197416</v>
      </c>
      <c r="G36" s="121">
        <v>11.750881316098708</v>
      </c>
      <c r="H36" s="120">
        <v>217.39130434782609</v>
      </c>
      <c r="I36" s="121">
        <v>111.63337250293772</v>
      </c>
      <c r="J36" s="120">
        <v>5.8754406580493539</v>
      </c>
      <c r="K36" s="120">
        <v>94.007050528789662</v>
      </c>
      <c r="L36" s="120">
        <v>17.626321974148063</v>
      </c>
      <c r="M36" s="121">
        <v>0</v>
      </c>
      <c r="N36" s="120">
        <v>17.626321974148063</v>
      </c>
      <c r="O36" s="121">
        <v>17.626321974148063</v>
      </c>
      <c r="P36" s="120">
        <v>141.0105757931845</v>
      </c>
      <c r="Q36" s="121">
        <v>23.501762632197416</v>
      </c>
      <c r="R36" s="124">
        <v>23.501762632197416</v>
      </c>
      <c r="S36" s="142"/>
      <c r="T36" s="123" t="s">
        <v>76</v>
      </c>
      <c r="V36" s="142"/>
      <c r="W36" s="123" t="s">
        <v>76</v>
      </c>
      <c r="X36" s="125">
        <v>1398.3548766157462</v>
      </c>
      <c r="Y36" s="120">
        <v>0</v>
      </c>
      <c r="Z36" s="121">
        <v>381.90364277320799</v>
      </c>
      <c r="AA36" s="120">
        <v>23.501762632197416</v>
      </c>
      <c r="AB36" s="121">
        <v>11.750881316098708</v>
      </c>
      <c r="AC36" s="120">
        <v>217.39130434782609</v>
      </c>
      <c r="AD36" s="121">
        <v>111.63337250293772</v>
      </c>
      <c r="AE36" s="120">
        <v>5.8754406580493539</v>
      </c>
      <c r="AF36" s="120">
        <v>94.007050528789662</v>
      </c>
      <c r="AG36" s="120">
        <v>17.626321974148063</v>
      </c>
      <c r="AH36" s="121">
        <v>0</v>
      </c>
      <c r="AI36" s="120">
        <v>17.626321974148063</v>
      </c>
      <c r="AJ36" s="121">
        <v>17.626321974148063</v>
      </c>
      <c r="AK36" s="120">
        <v>141.0105757931845</v>
      </c>
      <c r="AL36" s="121">
        <v>23.501762632197416</v>
      </c>
      <c r="AM36" s="124">
        <v>23.501762632197416</v>
      </c>
      <c r="AN36" s="142"/>
      <c r="AO36" s="123" t="s">
        <v>76</v>
      </c>
    </row>
    <row r="37" spans="1:41" s="87" customFormat="1" ht="27" customHeight="1">
      <c r="A37" s="122"/>
      <c r="B37" s="123" t="s">
        <v>77</v>
      </c>
      <c r="C37" s="125">
        <v>1820.1617921593031</v>
      </c>
      <c r="D37" s="120">
        <v>0</v>
      </c>
      <c r="E37" s="121">
        <v>373.366521468575</v>
      </c>
      <c r="F37" s="120">
        <v>15.556938394523957</v>
      </c>
      <c r="G37" s="121">
        <v>54.449284380833859</v>
      </c>
      <c r="H37" s="120">
        <v>241.13254511512133</v>
      </c>
      <c r="I37" s="121">
        <v>171.12632233976353</v>
      </c>
      <c r="J37" s="120">
        <v>0</v>
      </c>
      <c r="K37" s="120">
        <v>194.46172993154948</v>
      </c>
      <c r="L37" s="120">
        <v>7.7784691972619786</v>
      </c>
      <c r="M37" s="121">
        <v>7.7784691972619786</v>
      </c>
      <c r="N37" s="120">
        <v>23.335407591785938</v>
      </c>
      <c r="O37" s="121">
        <v>31.113876789047914</v>
      </c>
      <c r="P37" s="120">
        <v>155.56938394523957</v>
      </c>
      <c r="Q37" s="121">
        <v>70.006222775357813</v>
      </c>
      <c r="R37" s="124">
        <v>38.892345986309891</v>
      </c>
      <c r="S37" s="122"/>
      <c r="T37" s="123" t="s">
        <v>77</v>
      </c>
      <c r="V37" s="122"/>
      <c r="W37" s="123" t="s">
        <v>77</v>
      </c>
      <c r="X37" s="125">
        <v>1820.1617921593031</v>
      </c>
      <c r="Y37" s="120">
        <v>0</v>
      </c>
      <c r="Z37" s="121">
        <v>373.366521468575</v>
      </c>
      <c r="AA37" s="120">
        <v>15.556938394523957</v>
      </c>
      <c r="AB37" s="121">
        <v>54.449284380833859</v>
      </c>
      <c r="AC37" s="120">
        <v>241.13254511512133</v>
      </c>
      <c r="AD37" s="121">
        <v>171.12632233976353</v>
      </c>
      <c r="AE37" s="120">
        <v>0</v>
      </c>
      <c r="AF37" s="120">
        <v>194.46172993154948</v>
      </c>
      <c r="AG37" s="120">
        <v>7.7784691972619786</v>
      </c>
      <c r="AH37" s="121">
        <v>7.7784691972619786</v>
      </c>
      <c r="AI37" s="120">
        <v>23.335407591785938</v>
      </c>
      <c r="AJ37" s="121">
        <v>31.113876789047914</v>
      </c>
      <c r="AK37" s="120">
        <v>155.56938394523957</v>
      </c>
      <c r="AL37" s="121">
        <v>70.006222775357813</v>
      </c>
      <c r="AM37" s="124">
        <v>38.892345986309891</v>
      </c>
      <c r="AN37" s="122"/>
      <c r="AO37" s="123" t="s">
        <v>77</v>
      </c>
    </row>
    <row r="38" spans="1:41" s="87" customFormat="1" ht="27" customHeight="1">
      <c r="A38" s="122"/>
      <c r="B38" s="123" t="s">
        <v>78</v>
      </c>
      <c r="C38" s="125">
        <v>2315.1750972762648</v>
      </c>
      <c r="D38" s="120">
        <v>0</v>
      </c>
      <c r="E38" s="121">
        <v>428.01556420233464</v>
      </c>
      <c r="F38" s="120">
        <v>38.910505836575879</v>
      </c>
      <c r="G38" s="121">
        <v>0</v>
      </c>
      <c r="H38" s="120">
        <v>252.9182879377432</v>
      </c>
      <c r="I38" s="121">
        <v>175.09727626459144</v>
      </c>
      <c r="J38" s="120">
        <v>19.45525291828794</v>
      </c>
      <c r="K38" s="120">
        <v>214.00778210116732</v>
      </c>
      <c r="L38" s="120">
        <v>38.910505836575879</v>
      </c>
      <c r="M38" s="121">
        <v>0</v>
      </c>
      <c r="N38" s="120">
        <v>0</v>
      </c>
      <c r="O38" s="121">
        <v>77.821011673151759</v>
      </c>
      <c r="P38" s="120">
        <v>369.64980544747078</v>
      </c>
      <c r="Q38" s="121">
        <v>77.821011673151759</v>
      </c>
      <c r="R38" s="124">
        <v>19.45525291828794</v>
      </c>
      <c r="S38" s="122"/>
      <c r="T38" s="123" t="s">
        <v>78</v>
      </c>
      <c r="V38" s="122"/>
      <c r="W38" s="123" t="s">
        <v>78</v>
      </c>
      <c r="X38" s="125">
        <v>2315.1750972762648</v>
      </c>
      <c r="Y38" s="120">
        <v>0</v>
      </c>
      <c r="Z38" s="121">
        <v>428.01556420233464</v>
      </c>
      <c r="AA38" s="120">
        <v>38.910505836575879</v>
      </c>
      <c r="AB38" s="121">
        <v>0</v>
      </c>
      <c r="AC38" s="120">
        <v>252.9182879377432</v>
      </c>
      <c r="AD38" s="121">
        <v>175.09727626459144</v>
      </c>
      <c r="AE38" s="120">
        <v>19.45525291828794</v>
      </c>
      <c r="AF38" s="120">
        <v>214.00778210116732</v>
      </c>
      <c r="AG38" s="120">
        <v>38.910505836575879</v>
      </c>
      <c r="AH38" s="121">
        <v>0</v>
      </c>
      <c r="AI38" s="120">
        <v>0</v>
      </c>
      <c r="AJ38" s="121">
        <v>77.821011673151759</v>
      </c>
      <c r="AK38" s="120">
        <v>369.64980544747078</v>
      </c>
      <c r="AL38" s="121">
        <v>77.821011673151759</v>
      </c>
      <c r="AM38" s="124">
        <v>19.45525291828794</v>
      </c>
      <c r="AN38" s="122"/>
      <c r="AO38" s="123" t="s">
        <v>78</v>
      </c>
    </row>
    <row r="39" spans="1:41" s="87" customFormat="1" ht="27" customHeight="1">
      <c r="A39" s="122"/>
      <c r="B39" s="123" t="s">
        <v>172</v>
      </c>
      <c r="C39" s="125">
        <v>1801.2422360248445</v>
      </c>
      <c r="D39" s="120">
        <v>0</v>
      </c>
      <c r="E39" s="121">
        <v>434.78260869565219</v>
      </c>
      <c r="F39" s="120">
        <v>12.422360248447205</v>
      </c>
      <c r="G39" s="121">
        <v>12.422360248447205</v>
      </c>
      <c r="H39" s="120">
        <v>273.29192546583852</v>
      </c>
      <c r="I39" s="121">
        <v>136.64596273291926</v>
      </c>
      <c r="J39" s="120">
        <v>24.844720496894411</v>
      </c>
      <c r="K39" s="120">
        <v>186.33540372670808</v>
      </c>
      <c r="L39" s="120">
        <v>49.689440993788821</v>
      </c>
      <c r="M39" s="121">
        <v>0</v>
      </c>
      <c r="N39" s="120">
        <v>0</v>
      </c>
      <c r="O39" s="121">
        <v>86.956521739130437</v>
      </c>
      <c r="P39" s="120">
        <v>186.33540372670808</v>
      </c>
      <c r="Q39" s="121">
        <v>37.267080745341616</v>
      </c>
      <c r="R39" s="124">
        <v>0</v>
      </c>
      <c r="S39" s="122"/>
      <c r="T39" s="123" t="s">
        <v>172</v>
      </c>
      <c r="V39" s="122"/>
      <c r="W39" s="123" t="s">
        <v>172</v>
      </c>
      <c r="X39" s="125">
        <v>1801.2422360248445</v>
      </c>
      <c r="Y39" s="120">
        <v>0</v>
      </c>
      <c r="Z39" s="121">
        <v>434.78260869565219</v>
      </c>
      <c r="AA39" s="120">
        <v>12.422360248447205</v>
      </c>
      <c r="AB39" s="121">
        <v>12.422360248447205</v>
      </c>
      <c r="AC39" s="120">
        <v>273.29192546583852</v>
      </c>
      <c r="AD39" s="121">
        <v>136.64596273291926</v>
      </c>
      <c r="AE39" s="120">
        <v>24.844720496894411</v>
      </c>
      <c r="AF39" s="120">
        <v>186.33540372670808</v>
      </c>
      <c r="AG39" s="120">
        <v>49.689440993788821</v>
      </c>
      <c r="AH39" s="121">
        <v>0</v>
      </c>
      <c r="AI39" s="120">
        <v>0</v>
      </c>
      <c r="AJ39" s="121">
        <v>86.956521739130437</v>
      </c>
      <c r="AK39" s="120">
        <v>186.33540372670808</v>
      </c>
      <c r="AL39" s="121">
        <v>37.267080745341616</v>
      </c>
      <c r="AM39" s="124">
        <v>0</v>
      </c>
      <c r="AN39" s="122"/>
      <c r="AO39" s="123" t="s">
        <v>172</v>
      </c>
    </row>
    <row r="40" spans="1:41" s="87" customFormat="1" ht="27" customHeight="1" thickBot="1">
      <c r="A40" s="144"/>
      <c r="B40" s="145" t="s">
        <v>80</v>
      </c>
      <c r="C40" s="146">
        <v>2277.5052557813597</v>
      </c>
      <c r="D40" s="147">
        <v>0</v>
      </c>
      <c r="E40" s="148">
        <v>525.5781359495445</v>
      </c>
      <c r="F40" s="147">
        <v>35.038542396636295</v>
      </c>
      <c r="G40" s="148">
        <v>0</v>
      </c>
      <c r="H40" s="147">
        <v>455.5010511562719</v>
      </c>
      <c r="I40" s="148">
        <v>70.07708479327259</v>
      </c>
      <c r="J40" s="147">
        <v>0</v>
      </c>
      <c r="K40" s="147">
        <v>105.11562718990891</v>
      </c>
      <c r="L40" s="147">
        <v>70.07708479327259</v>
      </c>
      <c r="M40" s="148">
        <v>0</v>
      </c>
      <c r="N40" s="147">
        <v>0</v>
      </c>
      <c r="O40" s="148">
        <v>70.07708479327259</v>
      </c>
      <c r="P40" s="147">
        <v>490.53959355290823</v>
      </c>
      <c r="Q40" s="148">
        <v>35.038542396636295</v>
      </c>
      <c r="R40" s="149">
        <v>70.07708479327259</v>
      </c>
      <c r="S40" s="144"/>
      <c r="T40" s="145" t="s">
        <v>80</v>
      </c>
      <c r="V40" s="144"/>
      <c r="W40" s="145" t="s">
        <v>80</v>
      </c>
      <c r="X40" s="146">
        <v>2277.5052557813597</v>
      </c>
      <c r="Y40" s="147">
        <v>0</v>
      </c>
      <c r="Z40" s="148">
        <v>525.5781359495445</v>
      </c>
      <c r="AA40" s="147">
        <v>35.038542396636295</v>
      </c>
      <c r="AB40" s="148">
        <v>0</v>
      </c>
      <c r="AC40" s="147">
        <v>455.5010511562719</v>
      </c>
      <c r="AD40" s="148">
        <v>70.07708479327259</v>
      </c>
      <c r="AE40" s="147">
        <v>0</v>
      </c>
      <c r="AF40" s="147">
        <v>105.11562718990891</v>
      </c>
      <c r="AG40" s="147">
        <v>70.07708479327259</v>
      </c>
      <c r="AH40" s="148">
        <v>0</v>
      </c>
      <c r="AI40" s="147">
        <v>0</v>
      </c>
      <c r="AJ40" s="148">
        <v>70.07708479327259</v>
      </c>
      <c r="AK40" s="147">
        <v>490.53959355290823</v>
      </c>
      <c r="AL40" s="148">
        <v>35.038542396636295</v>
      </c>
      <c r="AM40" s="149">
        <v>70.07708479327259</v>
      </c>
      <c r="AN40" s="144"/>
      <c r="AO40" s="145" t="s">
        <v>80</v>
      </c>
    </row>
    <row r="41" spans="1:41" s="87" customFormat="1" ht="27" customHeight="1">
      <c r="A41" s="150" t="s">
        <v>158</v>
      </c>
      <c r="B41" s="151"/>
      <c r="C41" s="152">
        <v>1835.9395847787798</v>
      </c>
      <c r="D41" s="153">
        <v>0.88950561278041662</v>
      </c>
      <c r="E41" s="154">
        <v>404.28030100869938</v>
      </c>
      <c r="F41" s="153">
        <v>17.790112255608335</v>
      </c>
      <c r="G41" s="154">
        <v>10.229314546974791</v>
      </c>
      <c r="H41" s="153">
        <v>261.0698973510523</v>
      </c>
      <c r="I41" s="154">
        <v>189.90944832861896</v>
      </c>
      <c r="J41" s="153">
        <v>27.129921189802708</v>
      </c>
      <c r="K41" s="153">
        <v>84.94778602052979</v>
      </c>
      <c r="L41" s="153">
        <v>17.790112255608335</v>
      </c>
      <c r="M41" s="154">
        <v>2.2237640319510419</v>
      </c>
      <c r="N41" s="153">
        <v>17.790112255608335</v>
      </c>
      <c r="O41" s="154">
        <v>33.801213285655834</v>
      </c>
      <c r="P41" s="153">
        <v>219.26313355037271</v>
      </c>
      <c r="Q41" s="154">
        <v>60.931134475458542</v>
      </c>
      <c r="R41" s="155">
        <v>25.350909964241872</v>
      </c>
      <c r="S41" s="150" t="s">
        <v>158</v>
      </c>
      <c r="T41" s="151"/>
      <c r="V41" s="150" t="s">
        <v>158</v>
      </c>
      <c r="W41" s="151"/>
      <c r="X41" s="152">
        <v>1835.9395847787798</v>
      </c>
      <c r="Y41" s="153">
        <v>0.88950561278041662</v>
      </c>
      <c r="Z41" s="154">
        <v>404.28030100869938</v>
      </c>
      <c r="AA41" s="153">
        <v>17.790112255608335</v>
      </c>
      <c r="AB41" s="154">
        <v>10.229314546974791</v>
      </c>
      <c r="AC41" s="153">
        <v>261.0698973510523</v>
      </c>
      <c r="AD41" s="154">
        <v>189.90944832861896</v>
      </c>
      <c r="AE41" s="153">
        <v>27.129921189802708</v>
      </c>
      <c r="AF41" s="153">
        <v>84.94778602052979</v>
      </c>
      <c r="AG41" s="153">
        <v>17.790112255608335</v>
      </c>
      <c r="AH41" s="154">
        <v>2.2237640319510419</v>
      </c>
      <c r="AI41" s="153">
        <v>17.790112255608335</v>
      </c>
      <c r="AJ41" s="154">
        <v>33.801213285655834</v>
      </c>
      <c r="AK41" s="153">
        <v>219.26313355037271</v>
      </c>
      <c r="AL41" s="154">
        <v>60.931134475458542</v>
      </c>
      <c r="AM41" s="155">
        <v>25.350909964241872</v>
      </c>
      <c r="AN41" s="150" t="s">
        <v>158</v>
      </c>
      <c r="AO41" s="151"/>
    </row>
    <row r="42" spans="1:41" s="87" customFormat="1" ht="27" customHeight="1">
      <c r="A42" s="118"/>
      <c r="B42" s="131" t="s">
        <v>81</v>
      </c>
      <c r="C42" s="141">
        <v>1522.4044573491328</v>
      </c>
      <c r="D42" s="156">
        <v>0</v>
      </c>
      <c r="E42" s="157">
        <v>363.59831541499909</v>
      </c>
      <c r="F42" s="156">
        <v>15.694891312877658</v>
      </c>
      <c r="G42" s="157">
        <v>6.9755072501678486</v>
      </c>
      <c r="H42" s="156">
        <v>214.4968479426613</v>
      </c>
      <c r="I42" s="157">
        <v>141.25402181589894</v>
      </c>
      <c r="J42" s="156">
        <v>23.542336969316487</v>
      </c>
      <c r="K42" s="156">
        <v>78.474456564388291</v>
      </c>
      <c r="L42" s="156">
        <v>7.8474456564388291</v>
      </c>
      <c r="M42" s="157">
        <v>1.7438768125419621</v>
      </c>
      <c r="N42" s="156">
        <v>13.951014500335697</v>
      </c>
      <c r="O42" s="157">
        <v>34.877536250839242</v>
      </c>
      <c r="P42" s="156">
        <v>175.25961966046719</v>
      </c>
      <c r="Q42" s="157">
        <v>51.444365969987878</v>
      </c>
      <c r="R42" s="158">
        <v>27.902029000671394</v>
      </c>
      <c r="S42" s="118"/>
      <c r="T42" s="131" t="s">
        <v>81</v>
      </c>
      <c r="V42" s="118"/>
      <c r="W42" s="131" t="s">
        <v>81</v>
      </c>
      <c r="X42" s="141">
        <v>1522.4044573491328</v>
      </c>
      <c r="Y42" s="156">
        <v>0</v>
      </c>
      <c r="Z42" s="157">
        <v>363.59831541499909</v>
      </c>
      <c r="AA42" s="156">
        <v>15.694891312877658</v>
      </c>
      <c r="AB42" s="157">
        <v>6.9755072501678486</v>
      </c>
      <c r="AC42" s="156">
        <v>214.4968479426613</v>
      </c>
      <c r="AD42" s="157">
        <v>141.25402181589894</v>
      </c>
      <c r="AE42" s="156">
        <v>23.542336969316487</v>
      </c>
      <c r="AF42" s="156">
        <v>78.474456564388291</v>
      </c>
      <c r="AG42" s="156">
        <v>7.8474456564388291</v>
      </c>
      <c r="AH42" s="157">
        <v>1.7438768125419621</v>
      </c>
      <c r="AI42" s="156">
        <v>13.951014500335697</v>
      </c>
      <c r="AJ42" s="157">
        <v>34.877536250839242</v>
      </c>
      <c r="AK42" s="156">
        <v>175.25961966046719</v>
      </c>
      <c r="AL42" s="157">
        <v>51.444365969987878</v>
      </c>
      <c r="AM42" s="158">
        <v>27.902029000671394</v>
      </c>
      <c r="AN42" s="118"/>
      <c r="AO42" s="131" t="s">
        <v>81</v>
      </c>
    </row>
    <row r="43" spans="1:41" s="87" customFormat="1" ht="27" customHeight="1">
      <c r="A43" s="122"/>
      <c r="B43" s="123" t="s">
        <v>82</v>
      </c>
      <c r="C43" s="125">
        <v>2124.6164848093381</v>
      </c>
      <c r="D43" s="159">
        <v>0</v>
      </c>
      <c r="E43" s="160">
        <v>463.67851622874804</v>
      </c>
      <c r="F43" s="159">
        <v>20.761724607257374</v>
      </c>
      <c r="G43" s="160">
        <v>6.9205748690857929</v>
      </c>
      <c r="H43" s="159">
        <v>288.35728621190799</v>
      </c>
      <c r="I43" s="160">
        <v>267.59556160465064</v>
      </c>
      <c r="J43" s="159">
        <v>34.602874345428965</v>
      </c>
      <c r="K43" s="159">
        <v>92.274331587810565</v>
      </c>
      <c r="L43" s="159">
        <v>27.682299476343172</v>
      </c>
      <c r="M43" s="160">
        <v>0</v>
      </c>
      <c r="N43" s="159">
        <v>18.454866317562111</v>
      </c>
      <c r="O43" s="160">
        <v>41.523449214514748</v>
      </c>
      <c r="P43" s="159">
        <v>239.91326212830745</v>
      </c>
      <c r="Q43" s="160">
        <v>62.285173821772133</v>
      </c>
      <c r="R43" s="161">
        <v>20.761724607257374</v>
      </c>
      <c r="S43" s="122"/>
      <c r="T43" s="123" t="s">
        <v>82</v>
      </c>
      <c r="V43" s="122"/>
      <c r="W43" s="123" t="s">
        <v>82</v>
      </c>
      <c r="X43" s="125">
        <v>2124.6164848093381</v>
      </c>
      <c r="Y43" s="159">
        <v>0</v>
      </c>
      <c r="Z43" s="160">
        <v>463.67851622874804</v>
      </c>
      <c r="AA43" s="159">
        <v>20.761724607257374</v>
      </c>
      <c r="AB43" s="160">
        <v>6.9205748690857929</v>
      </c>
      <c r="AC43" s="159">
        <v>288.35728621190799</v>
      </c>
      <c r="AD43" s="160">
        <v>267.59556160465064</v>
      </c>
      <c r="AE43" s="159">
        <v>34.602874345428965</v>
      </c>
      <c r="AF43" s="159">
        <v>92.274331587810565</v>
      </c>
      <c r="AG43" s="159">
        <v>27.682299476343172</v>
      </c>
      <c r="AH43" s="160">
        <v>0</v>
      </c>
      <c r="AI43" s="159">
        <v>18.454866317562111</v>
      </c>
      <c r="AJ43" s="160">
        <v>41.523449214514748</v>
      </c>
      <c r="AK43" s="159">
        <v>239.91326212830745</v>
      </c>
      <c r="AL43" s="160">
        <v>62.285173821772133</v>
      </c>
      <c r="AM43" s="161">
        <v>20.761724607257374</v>
      </c>
      <c r="AN43" s="122"/>
      <c r="AO43" s="123" t="s">
        <v>82</v>
      </c>
    </row>
    <row r="44" spans="1:41" s="87" customFormat="1" ht="27" customHeight="1">
      <c r="A44" s="122"/>
      <c r="B44" s="123" t="s">
        <v>83</v>
      </c>
      <c r="C44" s="125">
        <v>1561.1814345991561</v>
      </c>
      <c r="D44" s="159">
        <v>0</v>
      </c>
      <c r="E44" s="160">
        <v>379.74683544303798</v>
      </c>
      <c r="F44" s="159">
        <v>0</v>
      </c>
      <c r="G44" s="160">
        <v>0</v>
      </c>
      <c r="H44" s="159">
        <v>337.55274261603375</v>
      </c>
      <c r="I44" s="160">
        <v>84.388185654008439</v>
      </c>
      <c r="J44" s="159">
        <v>42.194092827004219</v>
      </c>
      <c r="K44" s="159">
        <v>84.388185654008439</v>
      </c>
      <c r="L44" s="159">
        <v>0</v>
      </c>
      <c r="M44" s="160">
        <v>0</v>
      </c>
      <c r="N44" s="159">
        <v>0</v>
      </c>
      <c r="O44" s="160">
        <v>0</v>
      </c>
      <c r="P44" s="159">
        <v>84.388185654008439</v>
      </c>
      <c r="Q44" s="160">
        <v>42.194092827004219</v>
      </c>
      <c r="R44" s="161">
        <v>84.388185654008439</v>
      </c>
      <c r="S44" s="122"/>
      <c r="T44" s="123" t="s">
        <v>83</v>
      </c>
      <c r="V44" s="122"/>
      <c r="W44" s="123" t="s">
        <v>83</v>
      </c>
      <c r="X44" s="125">
        <v>1561.1814345991561</v>
      </c>
      <c r="Y44" s="159">
        <v>0</v>
      </c>
      <c r="Z44" s="160">
        <v>379.74683544303798</v>
      </c>
      <c r="AA44" s="159">
        <v>0</v>
      </c>
      <c r="AB44" s="160">
        <v>0</v>
      </c>
      <c r="AC44" s="159">
        <v>337.55274261603375</v>
      </c>
      <c r="AD44" s="160">
        <v>84.388185654008439</v>
      </c>
      <c r="AE44" s="159">
        <v>42.194092827004219</v>
      </c>
      <c r="AF44" s="159">
        <v>84.388185654008439</v>
      </c>
      <c r="AG44" s="159">
        <v>0</v>
      </c>
      <c r="AH44" s="160">
        <v>0</v>
      </c>
      <c r="AI44" s="159">
        <v>0</v>
      </c>
      <c r="AJ44" s="160">
        <v>0</v>
      </c>
      <c r="AK44" s="159">
        <v>84.388185654008439</v>
      </c>
      <c r="AL44" s="160">
        <v>42.194092827004219</v>
      </c>
      <c r="AM44" s="161">
        <v>84.388185654008439</v>
      </c>
      <c r="AN44" s="122"/>
      <c r="AO44" s="123" t="s">
        <v>83</v>
      </c>
    </row>
    <row r="45" spans="1:41" s="87" customFormat="1" ht="27" customHeight="1">
      <c r="A45" s="122"/>
      <c r="B45" s="123" t="s">
        <v>84</v>
      </c>
      <c r="C45" s="125">
        <v>2652.2773001646242</v>
      </c>
      <c r="D45" s="159">
        <v>0</v>
      </c>
      <c r="E45" s="160">
        <v>640.20486555697823</v>
      </c>
      <c r="F45" s="159">
        <v>18.291567587342236</v>
      </c>
      <c r="G45" s="160">
        <v>54.8747027620267</v>
      </c>
      <c r="H45" s="159">
        <v>493.87232485824035</v>
      </c>
      <c r="I45" s="160">
        <v>310.956648984818</v>
      </c>
      <c r="J45" s="159">
        <v>0</v>
      </c>
      <c r="K45" s="159">
        <v>128.04097311139563</v>
      </c>
      <c r="L45" s="159">
        <v>36.583135174684472</v>
      </c>
      <c r="M45" s="160">
        <v>0</v>
      </c>
      <c r="N45" s="159">
        <v>0</v>
      </c>
      <c r="O45" s="160">
        <v>18.291567587342236</v>
      </c>
      <c r="P45" s="159">
        <v>347.53978415950246</v>
      </c>
      <c r="Q45" s="160">
        <v>91.457837936711172</v>
      </c>
      <c r="R45" s="161">
        <v>18.291567587342236</v>
      </c>
      <c r="S45" s="122"/>
      <c r="T45" s="123" t="s">
        <v>84</v>
      </c>
      <c r="V45" s="122"/>
      <c r="W45" s="123" t="s">
        <v>84</v>
      </c>
      <c r="X45" s="125">
        <v>2652.2773001646242</v>
      </c>
      <c r="Y45" s="159">
        <v>0</v>
      </c>
      <c r="Z45" s="160">
        <v>640.20486555697823</v>
      </c>
      <c r="AA45" s="159">
        <v>18.291567587342236</v>
      </c>
      <c r="AB45" s="160">
        <v>54.8747027620267</v>
      </c>
      <c r="AC45" s="159">
        <v>493.87232485824035</v>
      </c>
      <c r="AD45" s="160">
        <v>310.956648984818</v>
      </c>
      <c r="AE45" s="159">
        <v>0</v>
      </c>
      <c r="AF45" s="159">
        <v>128.04097311139563</v>
      </c>
      <c r="AG45" s="159">
        <v>36.583135174684472</v>
      </c>
      <c r="AH45" s="160">
        <v>0</v>
      </c>
      <c r="AI45" s="159">
        <v>0</v>
      </c>
      <c r="AJ45" s="160">
        <v>18.291567587342236</v>
      </c>
      <c r="AK45" s="159">
        <v>347.53978415950246</v>
      </c>
      <c r="AL45" s="160">
        <v>91.457837936711172</v>
      </c>
      <c r="AM45" s="161">
        <v>18.291567587342236</v>
      </c>
      <c r="AN45" s="122"/>
      <c r="AO45" s="123" t="s">
        <v>84</v>
      </c>
    </row>
    <row r="46" spans="1:41" s="87" customFormat="1" ht="27" customHeight="1">
      <c r="A46" s="122"/>
      <c r="B46" s="123" t="s">
        <v>85</v>
      </c>
      <c r="C46" s="125">
        <v>1554.726368159204</v>
      </c>
      <c r="D46" s="159">
        <v>0</v>
      </c>
      <c r="E46" s="160">
        <v>279.85074626865668</v>
      </c>
      <c r="F46" s="159">
        <v>0</v>
      </c>
      <c r="G46" s="160">
        <v>0</v>
      </c>
      <c r="H46" s="159">
        <v>310.94527363184079</v>
      </c>
      <c r="I46" s="160">
        <v>93.28358208955224</v>
      </c>
      <c r="J46" s="159">
        <v>0</v>
      </c>
      <c r="K46" s="159">
        <v>0</v>
      </c>
      <c r="L46" s="159">
        <v>31.094527363184078</v>
      </c>
      <c r="M46" s="160">
        <v>31.094527363184078</v>
      </c>
      <c r="N46" s="159">
        <v>31.094527363184078</v>
      </c>
      <c r="O46" s="160">
        <v>31.094527363184078</v>
      </c>
      <c r="P46" s="159">
        <v>155.4726368159204</v>
      </c>
      <c r="Q46" s="160">
        <v>62.189054726368155</v>
      </c>
      <c r="R46" s="161">
        <v>0</v>
      </c>
      <c r="S46" s="122"/>
      <c r="T46" s="123" t="s">
        <v>85</v>
      </c>
      <c r="V46" s="122"/>
      <c r="W46" s="123" t="s">
        <v>85</v>
      </c>
      <c r="X46" s="125">
        <v>1554.726368159204</v>
      </c>
      <c r="Y46" s="159">
        <v>0</v>
      </c>
      <c r="Z46" s="160">
        <v>279.85074626865668</v>
      </c>
      <c r="AA46" s="159">
        <v>0</v>
      </c>
      <c r="AB46" s="160">
        <v>0</v>
      </c>
      <c r="AC46" s="159">
        <v>310.94527363184079</v>
      </c>
      <c r="AD46" s="160">
        <v>93.28358208955224</v>
      </c>
      <c r="AE46" s="159">
        <v>0</v>
      </c>
      <c r="AF46" s="159">
        <v>0</v>
      </c>
      <c r="AG46" s="159">
        <v>31.094527363184078</v>
      </c>
      <c r="AH46" s="160">
        <v>31.094527363184078</v>
      </c>
      <c r="AI46" s="159">
        <v>31.094527363184078</v>
      </c>
      <c r="AJ46" s="160">
        <v>31.094527363184078</v>
      </c>
      <c r="AK46" s="159">
        <v>155.4726368159204</v>
      </c>
      <c r="AL46" s="160">
        <v>62.189054726368155</v>
      </c>
      <c r="AM46" s="161">
        <v>0</v>
      </c>
      <c r="AN46" s="122"/>
      <c r="AO46" s="123" t="s">
        <v>85</v>
      </c>
    </row>
    <row r="47" spans="1:41" s="87" customFormat="1" ht="27" customHeight="1">
      <c r="A47" s="122"/>
      <c r="B47" s="123" t="s">
        <v>86</v>
      </c>
      <c r="C47" s="125">
        <v>1960.9350968932636</v>
      </c>
      <c r="D47" s="159">
        <v>15.379883112888344</v>
      </c>
      <c r="E47" s="160">
        <v>315.28760381421102</v>
      </c>
      <c r="F47" s="159">
        <v>38.449707782220855</v>
      </c>
      <c r="G47" s="160">
        <v>38.449707782220855</v>
      </c>
      <c r="H47" s="159">
        <v>261.4580129191018</v>
      </c>
      <c r="I47" s="160">
        <v>199.93848046754846</v>
      </c>
      <c r="J47" s="159">
        <v>15.379883112888344</v>
      </c>
      <c r="K47" s="159">
        <v>123.03906490310675</v>
      </c>
      <c r="L47" s="159">
        <v>23.069824669332512</v>
      </c>
      <c r="M47" s="160">
        <v>15.379883112888344</v>
      </c>
      <c r="N47" s="159">
        <v>7.6899415564441718</v>
      </c>
      <c r="O47" s="160">
        <v>7.6899415564441718</v>
      </c>
      <c r="P47" s="159">
        <v>223.00830513688098</v>
      </c>
      <c r="Q47" s="160">
        <v>76.899415564441711</v>
      </c>
      <c r="R47" s="161">
        <v>23.069824669332512</v>
      </c>
      <c r="S47" s="122"/>
      <c r="T47" s="123" t="s">
        <v>86</v>
      </c>
      <c r="V47" s="122"/>
      <c r="W47" s="123" t="s">
        <v>86</v>
      </c>
      <c r="X47" s="125">
        <v>1960.9350968932636</v>
      </c>
      <c r="Y47" s="159">
        <v>15.379883112888344</v>
      </c>
      <c r="Z47" s="160">
        <v>315.28760381421102</v>
      </c>
      <c r="AA47" s="159">
        <v>38.449707782220855</v>
      </c>
      <c r="AB47" s="160">
        <v>38.449707782220855</v>
      </c>
      <c r="AC47" s="159">
        <v>261.4580129191018</v>
      </c>
      <c r="AD47" s="160">
        <v>199.93848046754846</v>
      </c>
      <c r="AE47" s="159">
        <v>15.379883112888344</v>
      </c>
      <c r="AF47" s="159">
        <v>123.03906490310675</v>
      </c>
      <c r="AG47" s="159">
        <v>23.069824669332512</v>
      </c>
      <c r="AH47" s="160">
        <v>15.379883112888344</v>
      </c>
      <c r="AI47" s="159">
        <v>7.6899415564441718</v>
      </c>
      <c r="AJ47" s="160">
        <v>7.6899415564441718</v>
      </c>
      <c r="AK47" s="159">
        <v>223.00830513688098</v>
      </c>
      <c r="AL47" s="160">
        <v>76.899415564441711</v>
      </c>
      <c r="AM47" s="161">
        <v>23.069824669332512</v>
      </c>
      <c r="AN47" s="122"/>
      <c r="AO47" s="123" t="s">
        <v>86</v>
      </c>
    </row>
    <row r="48" spans="1:41" s="87" customFormat="1" ht="27" customHeight="1">
      <c r="A48" s="122"/>
      <c r="B48" s="123" t="s">
        <v>87</v>
      </c>
      <c r="C48" s="125">
        <v>2056.6981656475818</v>
      </c>
      <c r="D48" s="159">
        <v>0</v>
      </c>
      <c r="E48" s="160">
        <v>472.48471372984989</v>
      </c>
      <c r="F48" s="159">
        <v>6.9483046136742628</v>
      </c>
      <c r="G48" s="160">
        <v>6.9483046136742628</v>
      </c>
      <c r="H48" s="159">
        <v>236.24235686492494</v>
      </c>
      <c r="I48" s="160">
        <v>166.75931072818233</v>
      </c>
      <c r="J48" s="159">
        <v>34.741523068371322</v>
      </c>
      <c r="K48" s="159">
        <v>76.431350750416897</v>
      </c>
      <c r="L48" s="159">
        <v>13.896609227348526</v>
      </c>
      <c r="M48" s="160">
        <v>0</v>
      </c>
      <c r="N48" s="159">
        <v>34.741523068371322</v>
      </c>
      <c r="O48" s="160">
        <v>13.896609227348526</v>
      </c>
      <c r="P48" s="159">
        <v>354.36353529738744</v>
      </c>
      <c r="Q48" s="160">
        <v>83.379655364091164</v>
      </c>
      <c r="R48" s="161">
        <v>20.844913841022791</v>
      </c>
      <c r="S48" s="122"/>
      <c r="T48" s="123" t="s">
        <v>87</v>
      </c>
      <c r="V48" s="122"/>
      <c r="W48" s="123" t="s">
        <v>87</v>
      </c>
      <c r="X48" s="125">
        <v>2056.6981656475818</v>
      </c>
      <c r="Y48" s="159">
        <v>0</v>
      </c>
      <c r="Z48" s="160">
        <v>472.48471372984989</v>
      </c>
      <c r="AA48" s="159">
        <v>6.9483046136742628</v>
      </c>
      <c r="AB48" s="160">
        <v>6.9483046136742628</v>
      </c>
      <c r="AC48" s="159">
        <v>236.24235686492494</v>
      </c>
      <c r="AD48" s="160">
        <v>166.75931072818233</v>
      </c>
      <c r="AE48" s="159">
        <v>34.741523068371322</v>
      </c>
      <c r="AF48" s="159">
        <v>76.431350750416897</v>
      </c>
      <c r="AG48" s="159">
        <v>13.896609227348526</v>
      </c>
      <c r="AH48" s="160">
        <v>0</v>
      </c>
      <c r="AI48" s="159">
        <v>34.741523068371322</v>
      </c>
      <c r="AJ48" s="160">
        <v>13.896609227348526</v>
      </c>
      <c r="AK48" s="159">
        <v>354.36353529738744</v>
      </c>
      <c r="AL48" s="160">
        <v>83.379655364091164</v>
      </c>
      <c r="AM48" s="161">
        <v>20.844913841022791</v>
      </c>
      <c r="AN48" s="122"/>
      <c r="AO48" s="123" t="s">
        <v>87</v>
      </c>
    </row>
    <row r="49" spans="1:41" s="87" customFormat="1" ht="27" customHeight="1">
      <c r="A49" s="122"/>
      <c r="B49" s="123" t="s">
        <v>88</v>
      </c>
      <c r="C49" s="125">
        <v>1806.6242890598862</v>
      </c>
      <c r="D49" s="159">
        <v>0</v>
      </c>
      <c r="E49" s="160">
        <v>234.19203747072601</v>
      </c>
      <c r="F49" s="159">
        <v>0</v>
      </c>
      <c r="G49" s="160">
        <v>0</v>
      </c>
      <c r="H49" s="159">
        <v>334.56005352960852</v>
      </c>
      <c r="I49" s="160">
        <v>167.28002676480426</v>
      </c>
      <c r="J49" s="159">
        <v>33.456005352960858</v>
      </c>
      <c r="K49" s="159">
        <v>167.28002676480426</v>
      </c>
      <c r="L49" s="159">
        <v>0</v>
      </c>
      <c r="M49" s="160">
        <v>0</v>
      </c>
      <c r="N49" s="159">
        <v>0</v>
      </c>
      <c r="O49" s="160">
        <v>100.36801605888257</v>
      </c>
      <c r="P49" s="159">
        <v>267.64804282368686</v>
      </c>
      <c r="Q49" s="160">
        <v>0</v>
      </c>
      <c r="R49" s="161">
        <v>0</v>
      </c>
      <c r="S49" s="122"/>
      <c r="T49" s="123" t="s">
        <v>88</v>
      </c>
      <c r="V49" s="122"/>
      <c r="W49" s="123" t="s">
        <v>88</v>
      </c>
      <c r="X49" s="125">
        <v>1806.6242890598862</v>
      </c>
      <c r="Y49" s="159">
        <v>0</v>
      </c>
      <c r="Z49" s="160">
        <v>234.19203747072601</v>
      </c>
      <c r="AA49" s="159">
        <v>0</v>
      </c>
      <c r="AB49" s="160">
        <v>0</v>
      </c>
      <c r="AC49" s="159">
        <v>334.56005352960852</v>
      </c>
      <c r="AD49" s="160">
        <v>167.28002676480426</v>
      </c>
      <c r="AE49" s="159">
        <v>33.456005352960858</v>
      </c>
      <c r="AF49" s="159">
        <v>167.28002676480426</v>
      </c>
      <c r="AG49" s="159">
        <v>0</v>
      </c>
      <c r="AH49" s="160">
        <v>0</v>
      </c>
      <c r="AI49" s="159">
        <v>0</v>
      </c>
      <c r="AJ49" s="160">
        <v>100.36801605888257</v>
      </c>
      <c r="AK49" s="159">
        <v>267.64804282368686</v>
      </c>
      <c r="AL49" s="160">
        <v>0</v>
      </c>
      <c r="AM49" s="161">
        <v>0</v>
      </c>
      <c r="AN49" s="122"/>
      <c r="AO49" s="123" t="s">
        <v>88</v>
      </c>
    </row>
    <row r="50" spans="1:41" s="87" customFormat="1" ht="27" customHeight="1">
      <c r="A50" s="122"/>
      <c r="B50" s="123" t="s">
        <v>89</v>
      </c>
      <c r="C50" s="125">
        <v>3032.3914541695385</v>
      </c>
      <c r="D50" s="159">
        <v>0</v>
      </c>
      <c r="E50" s="160">
        <v>482.42591316333562</v>
      </c>
      <c r="F50" s="159">
        <v>34.458993797381119</v>
      </c>
      <c r="G50" s="160">
        <v>0</v>
      </c>
      <c r="H50" s="159">
        <v>344.58993797381117</v>
      </c>
      <c r="I50" s="160">
        <v>344.58993797381117</v>
      </c>
      <c r="J50" s="159">
        <v>68.917987594762238</v>
      </c>
      <c r="K50" s="159">
        <v>137.83597518952448</v>
      </c>
      <c r="L50" s="159">
        <v>68.917987594762238</v>
      </c>
      <c r="M50" s="160">
        <v>0</v>
      </c>
      <c r="N50" s="159">
        <v>68.917987594762238</v>
      </c>
      <c r="O50" s="160">
        <v>0</v>
      </c>
      <c r="P50" s="159">
        <v>447.96691936595454</v>
      </c>
      <c r="Q50" s="160">
        <v>275.67195037904895</v>
      </c>
      <c r="R50" s="161">
        <v>34.458993797381119</v>
      </c>
      <c r="S50" s="122"/>
      <c r="T50" s="123" t="s">
        <v>89</v>
      </c>
      <c r="V50" s="122"/>
      <c r="W50" s="123" t="s">
        <v>89</v>
      </c>
      <c r="X50" s="125">
        <v>3032.3914541695385</v>
      </c>
      <c r="Y50" s="159">
        <v>0</v>
      </c>
      <c r="Z50" s="160">
        <v>482.42591316333562</v>
      </c>
      <c r="AA50" s="159">
        <v>34.458993797381119</v>
      </c>
      <c r="AB50" s="160">
        <v>0</v>
      </c>
      <c r="AC50" s="159">
        <v>344.58993797381117</v>
      </c>
      <c r="AD50" s="160">
        <v>344.58993797381117</v>
      </c>
      <c r="AE50" s="159">
        <v>68.917987594762238</v>
      </c>
      <c r="AF50" s="159">
        <v>137.83597518952448</v>
      </c>
      <c r="AG50" s="159">
        <v>68.917987594762238</v>
      </c>
      <c r="AH50" s="160">
        <v>0</v>
      </c>
      <c r="AI50" s="159">
        <v>68.917987594762238</v>
      </c>
      <c r="AJ50" s="160">
        <v>0</v>
      </c>
      <c r="AK50" s="159">
        <v>447.96691936595454</v>
      </c>
      <c r="AL50" s="160">
        <v>275.67195037904895</v>
      </c>
      <c r="AM50" s="161">
        <v>34.458993797381119</v>
      </c>
      <c r="AN50" s="122"/>
      <c r="AO50" s="123" t="s">
        <v>89</v>
      </c>
    </row>
    <row r="51" spans="1:41" s="87" customFormat="1" ht="27" customHeight="1">
      <c r="A51" s="122"/>
      <c r="B51" s="123" t="s">
        <v>90</v>
      </c>
      <c r="C51" s="125">
        <v>2996.2546816479403</v>
      </c>
      <c r="D51" s="159">
        <v>0</v>
      </c>
      <c r="E51" s="160">
        <v>749.06367041198507</v>
      </c>
      <c r="F51" s="159">
        <v>0</v>
      </c>
      <c r="G51" s="160">
        <v>74.906367041198507</v>
      </c>
      <c r="H51" s="159">
        <v>374.53183520599254</v>
      </c>
      <c r="I51" s="160">
        <v>299.62546816479403</v>
      </c>
      <c r="J51" s="159">
        <v>0</v>
      </c>
      <c r="K51" s="159">
        <v>0</v>
      </c>
      <c r="L51" s="159">
        <v>74.906367041198507</v>
      </c>
      <c r="M51" s="160">
        <v>0</v>
      </c>
      <c r="N51" s="159">
        <v>0</v>
      </c>
      <c r="O51" s="160">
        <v>74.906367041198507</v>
      </c>
      <c r="P51" s="159">
        <v>299.62546816479403</v>
      </c>
      <c r="Q51" s="160">
        <v>0</v>
      </c>
      <c r="R51" s="161">
        <v>0</v>
      </c>
      <c r="S51" s="122"/>
      <c r="T51" s="123" t="s">
        <v>90</v>
      </c>
      <c r="V51" s="122"/>
      <c r="W51" s="123" t="s">
        <v>90</v>
      </c>
      <c r="X51" s="125">
        <v>2996.2546816479403</v>
      </c>
      <c r="Y51" s="159">
        <v>0</v>
      </c>
      <c r="Z51" s="160">
        <v>749.06367041198507</v>
      </c>
      <c r="AA51" s="159">
        <v>0</v>
      </c>
      <c r="AB51" s="160">
        <v>74.906367041198507</v>
      </c>
      <c r="AC51" s="159">
        <v>374.53183520599254</v>
      </c>
      <c r="AD51" s="160">
        <v>299.62546816479403</v>
      </c>
      <c r="AE51" s="159">
        <v>0</v>
      </c>
      <c r="AF51" s="159">
        <v>0</v>
      </c>
      <c r="AG51" s="159">
        <v>74.906367041198507</v>
      </c>
      <c r="AH51" s="160">
        <v>0</v>
      </c>
      <c r="AI51" s="159">
        <v>0</v>
      </c>
      <c r="AJ51" s="160">
        <v>74.906367041198507</v>
      </c>
      <c r="AK51" s="159">
        <v>299.62546816479403</v>
      </c>
      <c r="AL51" s="160">
        <v>0</v>
      </c>
      <c r="AM51" s="161">
        <v>0</v>
      </c>
      <c r="AN51" s="122"/>
      <c r="AO51" s="123" t="s">
        <v>90</v>
      </c>
    </row>
    <row r="52" spans="1:41" s="87" customFormat="1" ht="27" customHeight="1">
      <c r="A52" s="122"/>
      <c r="B52" s="123" t="s">
        <v>91</v>
      </c>
      <c r="C52" s="125">
        <v>4247.9908151549944</v>
      </c>
      <c r="D52" s="159">
        <v>0</v>
      </c>
      <c r="E52" s="160">
        <v>803.67393800229615</v>
      </c>
      <c r="F52" s="159">
        <v>57.405281285878303</v>
      </c>
      <c r="G52" s="160">
        <v>0</v>
      </c>
      <c r="H52" s="159">
        <v>803.67393800229615</v>
      </c>
      <c r="I52" s="160">
        <v>229.62112514351321</v>
      </c>
      <c r="J52" s="159">
        <v>172.21584385763489</v>
      </c>
      <c r="K52" s="159">
        <v>114.81056257175661</v>
      </c>
      <c r="L52" s="159">
        <v>0</v>
      </c>
      <c r="M52" s="160">
        <v>0</v>
      </c>
      <c r="N52" s="159">
        <v>57.405281285878303</v>
      </c>
      <c r="O52" s="160">
        <v>114.81056257175661</v>
      </c>
      <c r="P52" s="159">
        <v>861.07921928817439</v>
      </c>
      <c r="Q52" s="160">
        <v>57.405281285878303</v>
      </c>
      <c r="R52" s="161">
        <v>172.21584385763489</v>
      </c>
      <c r="S52" s="122"/>
      <c r="T52" s="123" t="s">
        <v>91</v>
      </c>
      <c r="V52" s="122"/>
      <c r="W52" s="123" t="s">
        <v>91</v>
      </c>
      <c r="X52" s="125">
        <v>4247.9908151549944</v>
      </c>
      <c r="Y52" s="159">
        <v>0</v>
      </c>
      <c r="Z52" s="160">
        <v>803.67393800229615</v>
      </c>
      <c r="AA52" s="159">
        <v>57.405281285878303</v>
      </c>
      <c r="AB52" s="160">
        <v>0</v>
      </c>
      <c r="AC52" s="159">
        <v>803.67393800229615</v>
      </c>
      <c r="AD52" s="160">
        <v>229.62112514351321</v>
      </c>
      <c r="AE52" s="159">
        <v>172.21584385763489</v>
      </c>
      <c r="AF52" s="159">
        <v>114.81056257175661</v>
      </c>
      <c r="AG52" s="159">
        <v>0</v>
      </c>
      <c r="AH52" s="160">
        <v>0</v>
      </c>
      <c r="AI52" s="159">
        <v>57.405281285878303</v>
      </c>
      <c r="AJ52" s="160">
        <v>114.81056257175661</v>
      </c>
      <c r="AK52" s="159">
        <v>861.07921928817439</v>
      </c>
      <c r="AL52" s="160">
        <v>57.405281285878303</v>
      </c>
      <c r="AM52" s="161">
        <v>172.21584385763489</v>
      </c>
      <c r="AN52" s="122"/>
      <c r="AO52" s="123" t="s">
        <v>91</v>
      </c>
    </row>
    <row r="53" spans="1:41" s="87" customFormat="1" ht="27" customHeight="1">
      <c r="A53" s="122"/>
      <c r="B53" s="123" t="s">
        <v>92</v>
      </c>
      <c r="C53" s="125">
        <v>3891.7089678510997</v>
      </c>
      <c r="D53" s="159">
        <v>0</v>
      </c>
      <c r="E53" s="160">
        <v>1099.8307952622674</v>
      </c>
      <c r="F53" s="159">
        <v>84.602368866328248</v>
      </c>
      <c r="G53" s="160">
        <v>0</v>
      </c>
      <c r="H53" s="159">
        <v>507.61421319796949</v>
      </c>
      <c r="I53" s="160">
        <v>169.2047377326565</v>
      </c>
      <c r="J53" s="159">
        <v>84.602368866328248</v>
      </c>
      <c r="K53" s="159">
        <v>84.602368866328248</v>
      </c>
      <c r="L53" s="159">
        <v>0</v>
      </c>
      <c r="M53" s="160">
        <v>0</v>
      </c>
      <c r="N53" s="159">
        <v>0</v>
      </c>
      <c r="O53" s="160">
        <v>0</v>
      </c>
      <c r="P53" s="159">
        <v>338.40947546531299</v>
      </c>
      <c r="Q53" s="160">
        <v>84.602368866328248</v>
      </c>
      <c r="R53" s="161">
        <v>0</v>
      </c>
      <c r="S53" s="122"/>
      <c r="T53" s="123" t="s">
        <v>92</v>
      </c>
      <c r="V53" s="122"/>
      <c r="W53" s="123" t="s">
        <v>92</v>
      </c>
      <c r="X53" s="125">
        <v>3891.7089678510997</v>
      </c>
      <c r="Y53" s="159">
        <v>0</v>
      </c>
      <c r="Z53" s="160">
        <v>1099.8307952622674</v>
      </c>
      <c r="AA53" s="159">
        <v>84.602368866328248</v>
      </c>
      <c r="AB53" s="160">
        <v>0</v>
      </c>
      <c r="AC53" s="159">
        <v>507.61421319796949</v>
      </c>
      <c r="AD53" s="160">
        <v>169.2047377326565</v>
      </c>
      <c r="AE53" s="159">
        <v>84.602368866328248</v>
      </c>
      <c r="AF53" s="159">
        <v>84.602368866328248</v>
      </c>
      <c r="AG53" s="159">
        <v>0</v>
      </c>
      <c r="AH53" s="160">
        <v>0</v>
      </c>
      <c r="AI53" s="159">
        <v>0</v>
      </c>
      <c r="AJ53" s="160">
        <v>0</v>
      </c>
      <c r="AK53" s="159">
        <v>338.40947546531299</v>
      </c>
      <c r="AL53" s="160">
        <v>84.602368866328248</v>
      </c>
      <c r="AM53" s="161">
        <v>0</v>
      </c>
      <c r="AN53" s="122"/>
      <c r="AO53" s="123" t="s">
        <v>92</v>
      </c>
    </row>
    <row r="54" spans="1:41" s="87" customFormat="1" ht="27" customHeight="1">
      <c r="A54" s="162"/>
      <c r="B54" s="163" t="s">
        <v>93</v>
      </c>
      <c r="C54" s="164">
        <v>2064.9129551320775</v>
      </c>
      <c r="D54" s="165">
        <v>0</v>
      </c>
      <c r="E54" s="166">
        <v>389.91707397440825</v>
      </c>
      <c r="F54" s="165">
        <v>16.475369322862321</v>
      </c>
      <c r="G54" s="166">
        <v>10.98357954857488</v>
      </c>
      <c r="H54" s="165">
        <v>318.52380690867153</v>
      </c>
      <c r="I54" s="166">
        <v>285.57306826294689</v>
      </c>
      <c r="J54" s="165">
        <v>21.967159097149761</v>
      </c>
      <c r="K54" s="165">
        <v>71.393267065736723</v>
      </c>
      <c r="L54" s="165">
        <v>43.934318194299522</v>
      </c>
      <c r="M54" s="166">
        <v>0</v>
      </c>
      <c r="N54" s="165">
        <v>32.950738645724641</v>
      </c>
      <c r="O54" s="166">
        <v>38.442528420012081</v>
      </c>
      <c r="P54" s="165">
        <v>208.68801142292273</v>
      </c>
      <c r="Q54" s="166">
        <v>60.409687517161849</v>
      </c>
      <c r="R54" s="167">
        <v>16.475369322862321</v>
      </c>
      <c r="S54" s="162"/>
      <c r="T54" s="163" t="s">
        <v>93</v>
      </c>
      <c r="V54" s="162"/>
      <c r="W54" s="163" t="s">
        <v>93</v>
      </c>
      <c r="X54" s="164">
        <v>2064.9129551320775</v>
      </c>
      <c r="Y54" s="165">
        <v>0</v>
      </c>
      <c r="Z54" s="166">
        <v>389.91707397440825</v>
      </c>
      <c r="AA54" s="165">
        <v>16.475369322862321</v>
      </c>
      <c r="AB54" s="166">
        <v>10.98357954857488</v>
      </c>
      <c r="AC54" s="165">
        <v>318.52380690867153</v>
      </c>
      <c r="AD54" s="166">
        <v>285.57306826294689</v>
      </c>
      <c r="AE54" s="165">
        <v>21.967159097149761</v>
      </c>
      <c r="AF54" s="165">
        <v>71.393267065736723</v>
      </c>
      <c r="AG54" s="165">
        <v>43.934318194299522</v>
      </c>
      <c r="AH54" s="166">
        <v>0</v>
      </c>
      <c r="AI54" s="165">
        <v>32.950738645724641</v>
      </c>
      <c r="AJ54" s="166">
        <v>38.442528420012081</v>
      </c>
      <c r="AK54" s="165">
        <v>208.68801142292273</v>
      </c>
      <c r="AL54" s="166">
        <v>60.409687517161849</v>
      </c>
      <c r="AM54" s="167">
        <v>16.475369322862321</v>
      </c>
      <c r="AN54" s="162"/>
      <c r="AO54" s="163" t="s">
        <v>93</v>
      </c>
    </row>
    <row r="55" spans="1:41" s="87" customFormat="1" ht="27" customHeight="1">
      <c r="A55" s="150" t="s">
        <v>159</v>
      </c>
      <c r="B55" s="151"/>
      <c r="C55" s="152">
        <v>2121.2649185469118</v>
      </c>
      <c r="D55" s="153">
        <v>0</v>
      </c>
      <c r="E55" s="154">
        <v>505.2704939454656</v>
      </c>
      <c r="F55" s="153">
        <v>17.423120480878126</v>
      </c>
      <c r="G55" s="154">
        <v>4.3557801202195314</v>
      </c>
      <c r="H55" s="153">
        <v>335.39506925690392</v>
      </c>
      <c r="I55" s="154">
        <v>209.07744577053751</v>
      </c>
      <c r="J55" s="153">
        <v>26.134680721317189</v>
      </c>
      <c r="K55" s="153">
        <v>100.18294276504922</v>
      </c>
      <c r="L55" s="153">
        <v>26.134680721317189</v>
      </c>
      <c r="M55" s="154">
        <v>0</v>
      </c>
      <c r="N55" s="153">
        <v>13.067340360658594</v>
      </c>
      <c r="O55" s="154">
        <v>21.778900601097657</v>
      </c>
      <c r="P55" s="153">
        <v>274.41414757383052</v>
      </c>
      <c r="Q55" s="154">
        <v>65.336701803292968</v>
      </c>
      <c r="R55" s="155">
        <v>21.778900601097657</v>
      </c>
      <c r="S55" s="150" t="s">
        <v>159</v>
      </c>
      <c r="T55" s="151"/>
      <c r="V55" s="150" t="s">
        <v>159</v>
      </c>
      <c r="W55" s="151"/>
      <c r="X55" s="152">
        <v>2121.2649185469118</v>
      </c>
      <c r="Y55" s="153">
        <v>0</v>
      </c>
      <c r="Z55" s="154">
        <v>505.2704939454656</v>
      </c>
      <c r="AA55" s="153">
        <v>17.423120480878126</v>
      </c>
      <c r="AB55" s="154">
        <v>4.3557801202195314</v>
      </c>
      <c r="AC55" s="153">
        <v>335.39506925690392</v>
      </c>
      <c r="AD55" s="154">
        <v>209.07744577053751</v>
      </c>
      <c r="AE55" s="153">
        <v>26.134680721317189</v>
      </c>
      <c r="AF55" s="153">
        <v>100.18294276504922</v>
      </c>
      <c r="AG55" s="153">
        <v>26.134680721317189</v>
      </c>
      <c r="AH55" s="154">
        <v>0</v>
      </c>
      <c r="AI55" s="153">
        <v>13.067340360658594</v>
      </c>
      <c r="AJ55" s="154">
        <v>21.778900601097657</v>
      </c>
      <c r="AK55" s="153">
        <v>274.41414757383052</v>
      </c>
      <c r="AL55" s="154">
        <v>65.336701803292968</v>
      </c>
      <c r="AM55" s="155">
        <v>21.778900601097657</v>
      </c>
      <c r="AN55" s="150" t="s">
        <v>159</v>
      </c>
      <c r="AO55" s="151"/>
    </row>
    <row r="56" spans="1:41" s="87" customFormat="1" ht="27" customHeight="1">
      <c r="A56" s="122"/>
      <c r="B56" s="123" t="s">
        <v>173</v>
      </c>
      <c r="C56" s="125">
        <v>2629.9817924337444</v>
      </c>
      <c r="D56" s="159">
        <v>0</v>
      </c>
      <c r="E56" s="160">
        <v>606.91887517701798</v>
      </c>
      <c r="F56" s="159">
        <v>20.230629172567266</v>
      </c>
      <c r="G56" s="160">
        <v>0</v>
      </c>
      <c r="H56" s="159">
        <v>364.15132510621078</v>
      </c>
      <c r="I56" s="160">
        <v>262.99817924337447</v>
      </c>
      <c r="J56" s="159">
        <v>0</v>
      </c>
      <c r="K56" s="159">
        <v>161.84503338053813</v>
      </c>
      <c r="L56" s="159">
        <v>20.230629172567266</v>
      </c>
      <c r="M56" s="160">
        <v>0</v>
      </c>
      <c r="N56" s="159">
        <v>20.230629172567266</v>
      </c>
      <c r="O56" s="160">
        <v>40.461258345134532</v>
      </c>
      <c r="P56" s="159">
        <v>424.84321262391256</v>
      </c>
      <c r="Q56" s="160">
        <v>40.461258345134532</v>
      </c>
      <c r="R56" s="161">
        <v>20.230629172567266</v>
      </c>
      <c r="S56" s="122"/>
      <c r="T56" s="123" t="s">
        <v>173</v>
      </c>
      <c r="V56" s="122"/>
      <c r="W56" s="123" t="s">
        <v>173</v>
      </c>
      <c r="X56" s="125">
        <v>2629.9817924337444</v>
      </c>
      <c r="Y56" s="159">
        <v>0</v>
      </c>
      <c r="Z56" s="160">
        <v>606.91887517701798</v>
      </c>
      <c r="AA56" s="159">
        <v>20.230629172567266</v>
      </c>
      <c r="AB56" s="160">
        <v>0</v>
      </c>
      <c r="AC56" s="159">
        <v>364.15132510621078</v>
      </c>
      <c r="AD56" s="160">
        <v>262.99817924337447</v>
      </c>
      <c r="AE56" s="159">
        <v>0</v>
      </c>
      <c r="AF56" s="159">
        <v>161.84503338053813</v>
      </c>
      <c r="AG56" s="159">
        <v>20.230629172567266</v>
      </c>
      <c r="AH56" s="160">
        <v>0</v>
      </c>
      <c r="AI56" s="159">
        <v>20.230629172567266</v>
      </c>
      <c r="AJ56" s="160">
        <v>40.461258345134532</v>
      </c>
      <c r="AK56" s="159">
        <v>424.84321262391256</v>
      </c>
      <c r="AL56" s="160">
        <v>40.461258345134532</v>
      </c>
      <c r="AM56" s="161">
        <v>20.230629172567266</v>
      </c>
      <c r="AN56" s="122"/>
      <c r="AO56" s="123" t="s">
        <v>173</v>
      </c>
    </row>
    <row r="57" spans="1:41" s="87" customFormat="1" ht="27" customHeight="1">
      <c r="A57" s="134"/>
      <c r="B57" s="123" t="s">
        <v>174</v>
      </c>
      <c r="C57" s="125">
        <v>594.05940594059405</v>
      </c>
      <c r="D57" s="159">
        <v>0</v>
      </c>
      <c r="E57" s="184">
        <v>0</v>
      </c>
      <c r="F57" s="159">
        <v>0</v>
      </c>
      <c r="G57" s="160">
        <v>0</v>
      </c>
      <c r="H57" s="159">
        <v>198.01980198019803</v>
      </c>
      <c r="I57" s="160">
        <v>0</v>
      </c>
      <c r="J57" s="159">
        <v>0</v>
      </c>
      <c r="K57" s="159">
        <v>0</v>
      </c>
      <c r="L57" s="159">
        <v>0</v>
      </c>
      <c r="M57" s="160">
        <v>0</v>
      </c>
      <c r="N57" s="159">
        <v>0</v>
      </c>
      <c r="O57" s="160">
        <v>0</v>
      </c>
      <c r="P57" s="159">
        <v>0</v>
      </c>
      <c r="Q57" s="160">
        <v>0</v>
      </c>
      <c r="R57" s="161">
        <v>0</v>
      </c>
      <c r="S57" s="134"/>
      <c r="T57" s="123" t="s">
        <v>174</v>
      </c>
      <c r="V57" s="134"/>
      <c r="W57" s="123" t="s">
        <v>174</v>
      </c>
      <c r="X57" s="125">
        <v>594.05940594059405</v>
      </c>
      <c r="Y57" s="159">
        <v>0</v>
      </c>
      <c r="Z57" s="184" t="e">
        <v>#VALUE!</v>
      </c>
      <c r="AA57" s="159">
        <v>0</v>
      </c>
      <c r="AB57" s="160">
        <v>0</v>
      </c>
      <c r="AC57" s="159">
        <v>198.01980198019803</v>
      </c>
      <c r="AD57" s="160">
        <v>0</v>
      </c>
      <c r="AE57" s="159">
        <v>0</v>
      </c>
      <c r="AF57" s="159">
        <v>0</v>
      </c>
      <c r="AG57" s="159">
        <v>0</v>
      </c>
      <c r="AH57" s="160">
        <v>0</v>
      </c>
      <c r="AI57" s="159">
        <v>0</v>
      </c>
      <c r="AJ57" s="160">
        <v>0</v>
      </c>
      <c r="AK57" s="159">
        <v>0</v>
      </c>
      <c r="AL57" s="160">
        <v>0</v>
      </c>
      <c r="AM57" s="161">
        <v>0</v>
      </c>
      <c r="AN57" s="134"/>
      <c r="AO57" s="123" t="s">
        <v>174</v>
      </c>
    </row>
    <row r="58" spans="1:41" s="87" customFormat="1" ht="27" customHeight="1">
      <c r="A58" s="118"/>
      <c r="B58" s="123" t="s">
        <v>175</v>
      </c>
      <c r="C58" s="125">
        <v>2103.8961038961038</v>
      </c>
      <c r="D58" s="159">
        <v>0</v>
      </c>
      <c r="E58" s="160">
        <v>649.35064935064941</v>
      </c>
      <c r="F58" s="159">
        <v>25.974025974025974</v>
      </c>
      <c r="G58" s="160">
        <v>0</v>
      </c>
      <c r="H58" s="159">
        <v>233.76623376623377</v>
      </c>
      <c r="I58" s="160">
        <v>129.87012987012986</v>
      </c>
      <c r="J58" s="159">
        <v>25.974025974025974</v>
      </c>
      <c r="K58" s="159">
        <v>207.79220779220779</v>
      </c>
      <c r="L58" s="159">
        <v>51.948051948051948</v>
      </c>
      <c r="M58" s="160">
        <v>0</v>
      </c>
      <c r="N58" s="159">
        <v>0</v>
      </c>
      <c r="O58" s="160">
        <v>0</v>
      </c>
      <c r="P58" s="159">
        <v>129.87012987012986</v>
      </c>
      <c r="Q58" s="160">
        <v>25.974025974025974</v>
      </c>
      <c r="R58" s="161">
        <v>51.948051948051948</v>
      </c>
      <c r="S58" s="118"/>
      <c r="T58" s="123" t="s">
        <v>175</v>
      </c>
      <c r="V58" s="118"/>
      <c r="W58" s="123" t="s">
        <v>175</v>
      </c>
      <c r="X58" s="125">
        <v>2103.8961038961038</v>
      </c>
      <c r="Y58" s="159">
        <v>0</v>
      </c>
      <c r="Z58" s="160">
        <v>649.35064935064941</v>
      </c>
      <c r="AA58" s="159">
        <v>25.974025974025974</v>
      </c>
      <c r="AB58" s="160">
        <v>0</v>
      </c>
      <c r="AC58" s="159">
        <v>233.76623376623377</v>
      </c>
      <c r="AD58" s="160">
        <v>129.87012987012986</v>
      </c>
      <c r="AE58" s="159">
        <v>25.974025974025974</v>
      </c>
      <c r="AF58" s="159">
        <v>207.79220779220779</v>
      </c>
      <c r="AG58" s="159">
        <v>51.948051948051948</v>
      </c>
      <c r="AH58" s="160">
        <v>0</v>
      </c>
      <c r="AI58" s="159">
        <v>0</v>
      </c>
      <c r="AJ58" s="160">
        <v>0</v>
      </c>
      <c r="AK58" s="159">
        <v>129.87012987012986</v>
      </c>
      <c r="AL58" s="160">
        <v>25.974025974025974</v>
      </c>
      <c r="AM58" s="161">
        <v>51.948051948051948</v>
      </c>
      <c r="AN58" s="118"/>
      <c r="AO58" s="123" t="s">
        <v>175</v>
      </c>
    </row>
    <row r="59" spans="1:41" s="87" customFormat="1" ht="27" customHeight="1">
      <c r="A59" s="118"/>
      <c r="B59" s="119" t="s">
        <v>176</v>
      </c>
      <c r="C59" s="172">
        <v>1998.5358711566616</v>
      </c>
      <c r="D59" s="168">
        <v>0</v>
      </c>
      <c r="E59" s="169">
        <v>446.55929721815522</v>
      </c>
      <c r="F59" s="168">
        <v>14.641288433382137</v>
      </c>
      <c r="G59" s="169">
        <v>7.3206442166910684</v>
      </c>
      <c r="H59" s="168">
        <v>358.71156661786239</v>
      </c>
      <c r="I59" s="169">
        <v>219.61932650073206</v>
      </c>
      <c r="J59" s="168">
        <v>36.603221083455345</v>
      </c>
      <c r="K59" s="168">
        <v>51.244509516837482</v>
      </c>
      <c r="L59" s="168">
        <v>21.961932650073209</v>
      </c>
      <c r="M59" s="169">
        <v>0</v>
      </c>
      <c r="N59" s="168">
        <v>14.641288433382137</v>
      </c>
      <c r="O59" s="169">
        <v>21.961932650073209</v>
      </c>
      <c r="P59" s="168">
        <v>270.86383601756955</v>
      </c>
      <c r="Q59" s="169">
        <v>87.847730600292834</v>
      </c>
      <c r="R59" s="170">
        <v>14.641288433382137</v>
      </c>
      <c r="S59" s="118"/>
      <c r="T59" s="119" t="s">
        <v>176</v>
      </c>
      <c r="V59" s="118"/>
      <c r="W59" s="119" t="s">
        <v>176</v>
      </c>
      <c r="X59" s="172">
        <v>1998.5358711566616</v>
      </c>
      <c r="Y59" s="168">
        <v>0</v>
      </c>
      <c r="Z59" s="169">
        <v>446.55929721815522</v>
      </c>
      <c r="AA59" s="168">
        <v>14.641288433382137</v>
      </c>
      <c r="AB59" s="169">
        <v>7.3206442166910684</v>
      </c>
      <c r="AC59" s="168">
        <v>358.71156661786239</v>
      </c>
      <c r="AD59" s="169">
        <v>219.61932650073206</v>
      </c>
      <c r="AE59" s="168">
        <v>36.603221083455345</v>
      </c>
      <c r="AF59" s="168">
        <v>51.244509516837482</v>
      </c>
      <c r="AG59" s="168">
        <v>21.961932650073209</v>
      </c>
      <c r="AH59" s="169">
        <v>0</v>
      </c>
      <c r="AI59" s="168">
        <v>14.641288433382137</v>
      </c>
      <c r="AJ59" s="169">
        <v>21.961932650073209</v>
      </c>
      <c r="AK59" s="168">
        <v>270.86383601756955</v>
      </c>
      <c r="AL59" s="169">
        <v>87.847730600292834</v>
      </c>
      <c r="AM59" s="170">
        <v>14.641288433382137</v>
      </c>
      <c r="AN59" s="118"/>
      <c r="AO59" s="119" t="s">
        <v>176</v>
      </c>
    </row>
    <row r="60" spans="1:41" s="87" customFormat="1" ht="27" customHeight="1">
      <c r="A60" s="1385" t="s">
        <v>160</v>
      </c>
      <c r="B60" s="1386"/>
      <c r="C60" s="733">
        <v>1572.8943511106102</v>
      </c>
      <c r="D60" s="734">
        <v>1.8792047205622582</v>
      </c>
      <c r="E60" s="734">
        <v>383.35776299470064</v>
      </c>
      <c r="F60" s="734">
        <v>27.248468448152742</v>
      </c>
      <c r="G60" s="734">
        <v>14.094035404216935</v>
      </c>
      <c r="H60" s="734">
        <v>266.84707031984061</v>
      </c>
      <c r="I60" s="734">
        <v>126.84631863795242</v>
      </c>
      <c r="J60" s="734">
        <v>21.610854286465969</v>
      </c>
      <c r="K60" s="734">
        <v>86.443417145863876</v>
      </c>
      <c r="L60" s="734">
        <v>18.79204720562258</v>
      </c>
      <c r="M60" s="116">
        <v>0</v>
      </c>
      <c r="N60" s="734">
        <v>17.852444845341452</v>
      </c>
      <c r="O60" s="734">
        <v>32.886082609839512</v>
      </c>
      <c r="P60" s="734">
        <v>170.06802721088434</v>
      </c>
      <c r="Q60" s="734">
        <v>45.100913293494187</v>
      </c>
      <c r="R60" s="735">
        <v>23.490059007028226</v>
      </c>
      <c r="S60" s="114" t="s">
        <v>161</v>
      </c>
      <c r="T60" s="171"/>
      <c r="V60" s="1385" t="s">
        <v>160</v>
      </c>
      <c r="W60" s="1386"/>
      <c r="X60" s="733">
        <v>1469.9425721360706</v>
      </c>
      <c r="Y60" s="734">
        <v>1.7562037898877785</v>
      </c>
      <c r="Z60" s="734">
        <v>358.26557313710686</v>
      </c>
      <c r="AA60" s="734">
        <v>25.464954953372789</v>
      </c>
      <c r="AB60" s="734">
        <v>13.171528424158339</v>
      </c>
      <c r="AC60" s="734">
        <v>249.38093816406459</v>
      </c>
      <c r="AD60" s="734">
        <v>118.54375581742504</v>
      </c>
      <c r="AE60" s="734">
        <v>20.196343583709453</v>
      </c>
      <c r="AF60" s="734">
        <v>80.785374334837812</v>
      </c>
      <c r="AG60" s="734">
        <v>17.562037898877787</v>
      </c>
      <c r="AH60" s="116">
        <v>0</v>
      </c>
      <c r="AI60" s="734">
        <v>16.683936003933894</v>
      </c>
      <c r="AJ60" s="734">
        <v>30.733566323036126</v>
      </c>
      <c r="AK60" s="734">
        <v>158.93644298484395</v>
      </c>
      <c r="AL60" s="734">
        <v>42.148890957306683</v>
      </c>
      <c r="AM60" s="735">
        <v>21.952547373597234</v>
      </c>
      <c r="AN60" s="114" t="s">
        <v>161</v>
      </c>
      <c r="AO60" s="171"/>
    </row>
    <row r="61" spans="1:41" s="87" customFormat="1" ht="27" customHeight="1">
      <c r="A61" s="118"/>
      <c r="B61" s="119" t="s">
        <v>99</v>
      </c>
      <c r="C61" s="172">
        <v>1451.9644224539081</v>
      </c>
      <c r="D61" s="173">
        <v>5.8903222006243743</v>
      </c>
      <c r="E61" s="174">
        <v>315.132237733404</v>
      </c>
      <c r="F61" s="173">
        <v>32.396772103434053</v>
      </c>
      <c r="G61" s="174">
        <v>26.506449902809685</v>
      </c>
      <c r="H61" s="173">
        <v>209.10643812216529</v>
      </c>
      <c r="I61" s="174">
        <v>147.25805501560936</v>
      </c>
      <c r="J61" s="173">
        <v>14.725805501560936</v>
      </c>
      <c r="K61" s="173">
        <v>94.245155209989989</v>
      </c>
      <c r="L61" s="173">
        <v>20.61612770218531</v>
      </c>
      <c r="M61" s="174">
        <v>0</v>
      </c>
      <c r="N61" s="173">
        <v>20.61612770218531</v>
      </c>
      <c r="O61" s="174">
        <v>23.561288802497497</v>
      </c>
      <c r="P61" s="173">
        <v>132.53224951404843</v>
      </c>
      <c r="Q61" s="174">
        <v>29.451611003121872</v>
      </c>
      <c r="R61" s="175">
        <v>26.506449902809685</v>
      </c>
      <c r="S61" s="118"/>
      <c r="T61" s="119" t="s">
        <v>99</v>
      </c>
      <c r="V61" s="118"/>
      <c r="W61" s="119" t="s">
        <v>99</v>
      </c>
      <c r="X61" s="172">
        <v>1451.9644224539081</v>
      </c>
      <c r="Y61" s="173">
        <v>5.8903222006243743</v>
      </c>
      <c r="Z61" s="174">
        <v>315.132237733404</v>
      </c>
      <c r="AA61" s="173">
        <v>32.396772103434053</v>
      </c>
      <c r="AB61" s="174">
        <v>26.506449902809685</v>
      </c>
      <c r="AC61" s="173">
        <v>209.10643812216529</v>
      </c>
      <c r="AD61" s="174">
        <v>147.25805501560936</v>
      </c>
      <c r="AE61" s="173">
        <v>14.725805501560936</v>
      </c>
      <c r="AF61" s="173">
        <v>94.245155209989989</v>
      </c>
      <c r="AG61" s="173">
        <v>20.61612770218531</v>
      </c>
      <c r="AH61" s="174">
        <v>0</v>
      </c>
      <c r="AI61" s="173">
        <v>20.61612770218531</v>
      </c>
      <c r="AJ61" s="174">
        <v>23.561288802497497</v>
      </c>
      <c r="AK61" s="173">
        <v>132.53224951404843</v>
      </c>
      <c r="AL61" s="174">
        <v>29.451611003121872</v>
      </c>
      <c r="AM61" s="175">
        <v>26.506449902809685</v>
      </c>
      <c r="AN61" s="118"/>
      <c r="AO61" s="119" t="s">
        <v>99</v>
      </c>
    </row>
    <row r="62" spans="1:41" s="87" customFormat="1" ht="27" customHeight="1">
      <c r="A62" s="122"/>
      <c r="B62" s="123" t="s">
        <v>100</v>
      </c>
      <c r="C62" s="125">
        <v>1620.0602084674681</v>
      </c>
      <c r="D62" s="120">
        <v>0</v>
      </c>
      <c r="E62" s="121">
        <v>405.45008439626218</v>
      </c>
      <c r="F62" s="120">
        <v>24.361807646127343</v>
      </c>
      <c r="G62" s="121">
        <v>8.7006455879026223</v>
      </c>
      <c r="H62" s="120">
        <v>306.26272469417233</v>
      </c>
      <c r="I62" s="121">
        <v>121.80903823063672</v>
      </c>
      <c r="J62" s="120">
        <v>22.62167852854682</v>
      </c>
      <c r="K62" s="120">
        <v>93.966972349348325</v>
      </c>
      <c r="L62" s="120">
        <v>12.180903823063671</v>
      </c>
      <c r="M62" s="121">
        <v>0</v>
      </c>
      <c r="N62" s="120">
        <v>15.66116205822472</v>
      </c>
      <c r="O62" s="121">
        <v>41.763098821932587</v>
      </c>
      <c r="P62" s="120">
        <v>172.27278264047192</v>
      </c>
      <c r="Q62" s="121">
        <v>46.983486174674162</v>
      </c>
      <c r="R62" s="124">
        <v>19.141420293385771</v>
      </c>
      <c r="S62" s="122"/>
      <c r="T62" s="123" t="s">
        <v>100</v>
      </c>
      <c r="V62" s="122"/>
      <c r="W62" s="123" t="s">
        <v>100</v>
      </c>
      <c r="X62" s="125">
        <v>1620.0602084674681</v>
      </c>
      <c r="Y62" s="120">
        <v>0</v>
      </c>
      <c r="Z62" s="121">
        <v>405.45008439626218</v>
      </c>
      <c r="AA62" s="120">
        <v>24.361807646127343</v>
      </c>
      <c r="AB62" s="121">
        <v>8.7006455879026223</v>
      </c>
      <c r="AC62" s="120">
        <v>306.26272469417233</v>
      </c>
      <c r="AD62" s="121">
        <v>121.80903823063672</v>
      </c>
      <c r="AE62" s="120">
        <v>22.62167852854682</v>
      </c>
      <c r="AF62" s="120">
        <v>93.966972349348325</v>
      </c>
      <c r="AG62" s="120">
        <v>12.180903823063671</v>
      </c>
      <c r="AH62" s="121">
        <v>0</v>
      </c>
      <c r="AI62" s="120">
        <v>15.66116205822472</v>
      </c>
      <c r="AJ62" s="121">
        <v>41.763098821932587</v>
      </c>
      <c r="AK62" s="120">
        <v>172.27278264047192</v>
      </c>
      <c r="AL62" s="121">
        <v>46.983486174674162</v>
      </c>
      <c r="AM62" s="124">
        <v>19.141420293385771</v>
      </c>
      <c r="AN62" s="122"/>
      <c r="AO62" s="123" t="s">
        <v>100</v>
      </c>
    </row>
    <row r="63" spans="1:41" s="87" customFormat="1" ht="27" customHeight="1">
      <c r="A63" s="122"/>
      <c r="B63" s="123" t="s">
        <v>101</v>
      </c>
      <c r="C63" s="125">
        <v>1386.0273459449336</v>
      </c>
      <c r="D63" s="120">
        <v>0</v>
      </c>
      <c r="E63" s="121">
        <v>374.6019853905226</v>
      </c>
      <c r="F63" s="120">
        <v>37.460198539052257</v>
      </c>
      <c r="G63" s="121">
        <v>0</v>
      </c>
      <c r="H63" s="120">
        <v>280.95148904289192</v>
      </c>
      <c r="I63" s="121">
        <v>112.38059561715677</v>
      </c>
      <c r="J63" s="120">
        <v>56.190297808578386</v>
      </c>
      <c r="K63" s="120">
        <v>18.730099269526129</v>
      </c>
      <c r="L63" s="120">
        <v>37.460198539052257</v>
      </c>
      <c r="M63" s="121">
        <v>0</v>
      </c>
      <c r="N63" s="120">
        <v>18.730099269526129</v>
      </c>
      <c r="O63" s="121">
        <v>0</v>
      </c>
      <c r="P63" s="120">
        <v>74.920397078104514</v>
      </c>
      <c r="Q63" s="121">
        <v>37.460198539052257</v>
      </c>
      <c r="R63" s="124">
        <v>37.460198539052257</v>
      </c>
      <c r="S63" s="122"/>
      <c r="T63" s="123" t="s">
        <v>101</v>
      </c>
      <c r="V63" s="122"/>
      <c r="W63" s="123" t="s">
        <v>101</v>
      </c>
      <c r="X63" s="125">
        <v>1386.0273459449336</v>
      </c>
      <c r="Y63" s="120">
        <v>0</v>
      </c>
      <c r="Z63" s="121">
        <v>374.6019853905226</v>
      </c>
      <c r="AA63" s="120">
        <v>37.460198539052257</v>
      </c>
      <c r="AB63" s="121">
        <v>0</v>
      </c>
      <c r="AC63" s="120">
        <v>280.95148904289192</v>
      </c>
      <c r="AD63" s="121">
        <v>112.38059561715677</v>
      </c>
      <c r="AE63" s="120">
        <v>56.190297808578386</v>
      </c>
      <c r="AF63" s="120">
        <v>18.730099269526129</v>
      </c>
      <c r="AG63" s="120">
        <v>37.460198539052257</v>
      </c>
      <c r="AH63" s="121">
        <v>0</v>
      </c>
      <c r="AI63" s="120">
        <v>18.730099269526129</v>
      </c>
      <c r="AJ63" s="121">
        <v>0</v>
      </c>
      <c r="AK63" s="120">
        <v>74.920397078104514</v>
      </c>
      <c r="AL63" s="121">
        <v>37.460198539052257</v>
      </c>
      <c r="AM63" s="124">
        <v>37.460198539052257</v>
      </c>
      <c r="AN63" s="122"/>
      <c r="AO63" s="123" t="s">
        <v>101</v>
      </c>
    </row>
    <row r="64" spans="1:41" s="87" customFormat="1" ht="24" customHeight="1">
      <c r="A64" s="122"/>
      <c r="B64" s="176" t="s">
        <v>177</v>
      </c>
      <c r="C64" s="1387" t="s">
        <v>178</v>
      </c>
      <c r="D64" s="1388"/>
      <c r="E64" s="1388"/>
      <c r="F64" s="1388"/>
      <c r="G64" s="1388"/>
      <c r="H64" s="1388"/>
      <c r="I64" s="1388"/>
      <c r="J64" s="1389"/>
      <c r="K64" s="1390" t="s">
        <v>178</v>
      </c>
      <c r="L64" s="1391"/>
      <c r="M64" s="1391"/>
      <c r="N64" s="1391"/>
      <c r="O64" s="1391"/>
      <c r="P64" s="1391"/>
      <c r="Q64" s="1391"/>
      <c r="R64" s="1392"/>
      <c r="S64" s="177"/>
      <c r="T64" s="176" t="s">
        <v>177</v>
      </c>
      <c r="V64" s="122"/>
      <c r="W64" s="176" t="s">
        <v>177</v>
      </c>
      <c r="X64" s="1387" t="s">
        <v>178</v>
      </c>
      <c r="Y64" s="1388"/>
      <c r="Z64" s="1388"/>
      <c r="AA64" s="1388"/>
      <c r="AB64" s="1388"/>
      <c r="AC64" s="1388"/>
      <c r="AD64" s="1388"/>
      <c r="AE64" s="1389"/>
      <c r="AF64" s="1390" t="s">
        <v>178</v>
      </c>
      <c r="AG64" s="1391"/>
      <c r="AH64" s="1391"/>
      <c r="AI64" s="1391"/>
      <c r="AJ64" s="1391"/>
      <c r="AK64" s="1391"/>
      <c r="AL64" s="1391"/>
      <c r="AM64" s="1392"/>
      <c r="AN64" s="177"/>
      <c r="AO64" s="176" t="s">
        <v>177</v>
      </c>
    </row>
    <row r="65" spans="1:41" s="87" customFormat="1" ht="27" customHeight="1">
      <c r="A65" s="122"/>
      <c r="B65" s="176" t="s">
        <v>179</v>
      </c>
      <c r="C65" s="1387" t="s">
        <v>178</v>
      </c>
      <c r="D65" s="1388"/>
      <c r="E65" s="1388"/>
      <c r="F65" s="1388"/>
      <c r="G65" s="1388"/>
      <c r="H65" s="1388"/>
      <c r="I65" s="1388"/>
      <c r="J65" s="1389"/>
      <c r="K65" s="1390" t="s">
        <v>178</v>
      </c>
      <c r="L65" s="1391"/>
      <c r="M65" s="1391"/>
      <c r="N65" s="1391"/>
      <c r="O65" s="1391"/>
      <c r="P65" s="1391"/>
      <c r="Q65" s="1391"/>
      <c r="R65" s="1392"/>
      <c r="S65" s="177"/>
      <c r="T65" s="176" t="s">
        <v>179</v>
      </c>
      <c r="V65" s="122"/>
      <c r="W65" s="176" t="s">
        <v>179</v>
      </c>
      <c r="X65" s="1387" t="s">
        <v>178</v>
      </c>
      <c r="Y65" s="1388"/>
      <c r="Z65" s="1388"/>
      <c r="AA65" s="1388"/>
      <c r="AB65" s="1388"/>
      <c r="AC65" s="1388"/>
      <c r="AD65" s="1388"/>
      <c r="AE65" s="1389"/>
      <c r="AF65" s="1390" t="s">
        <v>178</v>
      </c>
      <c r="AG65" s="1391"/>
      <c r="AH65" s="1391"/>
      <c r="AI65" s="1391"/>
      <c r="AJ65" s="1391"/>
      <c r="AK65" s="1391"/>
      <c r="AL65" s="1391"/>
      <c r="AM65" s="1392"/>
      <c r="AN65" s="177"/>
      <c r="AO65" s="176" t="s">
        <v>179</v>
      </c>
    </row>
    <row r="66" spans="1:41" s="87" customFormat="1" ht="27" customHeight="1">
      <c r="A66" s="122"/>
      <c r="B66" s="123" t="s">
        <v>105</v>
      </c>
      <c r="C66" s="125">
        <v>2746.9624933967248</v>
      </c>
      <c r="D66" s="120">
        <v>0</v>
      </c>
      <c r="E66" s="121">
        <v>1003.6978341257264</v>
      </c>
      <c r="F66" s="120">
        <v>52.826201796090864</v>
      </c>
      <c r="G66" s="121">
        <v>0</v>
      </c>
      <c r="H66" s="120">
        <v>316.9572107765452</v>
      </c>
      <c r="I66" s="121">
        <v>158.4786053882726</v>
      </c>
      <c r="J66" s="120">
        <v>0</v>
      </c>
      <c r="K66" s="120">
        <v>105.65240359218173</v>
      </c>
      <c r="L66" s="120">
        <v>52.826201796090864</v>
      </c>
      <c r="M66" s="121">
        <v>0</v>
      </c>
      <c r="N66" s="120">
        <v>52.826201796090864</v>
      </c>
      <c r="O66" s="121">
        <v>105.65240359218173</v>
      </c>
      <c r="P66" s="120">
        <v>211.30480718436345</v>
      </c>
      <c r="Q66" s="121">
        <v>105.65240359218173</v>
      </c>
      <c r="R66" s="124">
        <v>0</v>
      </c>
      <c r="S66" s="122"/>
      <c r="T66" s="123" t="s">
        <v>105</v>
      </c>
      <c r="V66" s="122"/>
      <c r="W66" s="123" t="s">
        <v>105</v>
      </c>
      <c r="X66" s="125">
        <v>2746.9624933967248</v>
      </c>
      <c r="Y66" s="120">
        <v>0</v>
      </c>
      <c r="Z66" s="121">
        <v>1003.6978341257264</v>
      </c>
      <c r="AA66" s="120">
        <v>52.826201796090864</v>
      </c>
      <c r="AB66" s="121">
        <v>0</v>
      </c>
      <c r="AC66" s="120">
        <v>316.9572107765452</v>
      </c>
      <c r="AD66" s="121">
        <v>158.4786053882726</v>
      </c>
      <c r="AE66" s="120">
        <v>0</v>
      </c>
      <c r="AF66" s="120">
        <v>105.65240359218173</v>
      </c>
      <c r="AG66" s="120">
        <v>52.826201796090864</v>
      </c>
      <c r="AH66" s="121">
        <v>0</v>
      </c>
      <c r="AI66" s="120">
        <v>52.826201796090864</v>
      </c>
      <c r="AJ66" s="121">
        <v>105.65240359218173</v>
      </c>
      <c r="AK66" s="120">
        <v>211.30480718436345</v>
      </c>
      <c r="AL66" s="121">
        <v>105.65240359218173</v>
      </c>
      <c r="AM66" s="124">
        <v>0</v>
      </c>
      <c r="AN66" s="122"/>
      <c r="AO66" s="123" t="s">
        <v>105</v>
      </c>
    </row>
    <row r="67" spans="1:41" s="87" customFormat="1" ht="27" customHeight="1">
      <c r="A67" s="122"/>
      <c r="B67" s="176" t="s">
        <v>180</v>
      </c>
      <c r="C67" s="1387" t="s">
        <v>178</v>
      </c>
      <c r="D67" s="1388"/>
      <c r="E67" s="1388"/>
      <c r="F67" s="1388"/>
      <c r="G67" s="1388"/>
      <c r="H67" s="1388"/>
      <c r="I67" s="1388"/>
      <c r="J67" s="1389"/>
      <c r="K67" s="1390" t="s">
        <v>178</v>
      </c>
      <c r="L67" s="1391"/>
      <c r="M67" s="1391"/>
      <c r="N67" s="1391"/>
      <c r="O67" s="1391"/>
      <c r="P67" s="1391"/>
      <c r="Q67" s="1391"/>
      <c r="R67" s="1392"/>
      <c r="S67" s="177"/>
      <c r="T67" s="176" t="s">
        <v>180</v>
      </c>
      <c r="V67" s="122"/>
      <c r="W67" s="176" t="s">
        <v>180</v>
      </c>
      <c r="X67" s="1387" t="s">
        <v>178</v>
      </c>
      <c r="Y67" s="1388"/>
      <c r="Z67" s="1388"/>
      <c r="AA67" s="1388"/>
      <c r="AB67" s="1388"/>
      <c r="AC67" s="1388"/>
      <c r="AD67" s="1388"/>
      <c r="AE67" s="1389"/>
      <c r="AF67" s="1390" t="s">
        <v>178</v>
      </c>
      <c r="AG67" s="1391"/>
      <c r="AH67" s="1391"/>
      <c r="AI67" s="1391"/>
      <c r="AJ67" s="1391"/>
      <c r="AK67" s="1391"/>
      <c r="AL67" s="1391"/>
      <c r="AM67" s="1392"/>
      <c r="AN67" s="177"/>
      <c r="AO67" s="176" t="s">
        <v>180</v>
      </c>
    </row>
    <row r="68" spans="1:41" s="87" customFormat="1" ht="27" customHeight="1">
      <c r="A68" s="122"/>
      <c r="B68" s="176" t="s">
        <v>181</v>
      </c>
      <c r="C68" s="1387" t="s">
        <v>178</v>
      </c>
      <c r="D68" s="1388"/>
      <c r="E68" s="1388"/>
      <c r="F68" s="1388"/>
      <c r="G68" s="1388"/>
      <c r="H68" s="1388"/>
      <c r="I68" s="1388"/>
      <c r="J68" s="1389"/>
      <c r="K68" s="1390" t="s">
        <v>178</v>
      </c>
      <c r="L68" s="1391"/>
      <c r="M68" s="1391"/>
      <c r="N68" s="1391"/>
      <c r="O68" s="1391"/>
      <c r="P68" s="1391"/>
      <c r="Q68" s="1391"/>
      <c r="R68" s="1392"/>
      <c r="S68" s="177"/>
      <c r="T68" s="176" t="s">
        <v>181</v>
      </c>
      <c r="V68" s="122"/>
      <c r="W68" s="176" t="s">
        <v>181</v>
      </c>
      <c r="X68" s="1387" t="s">
        <v>178</v>
      </c>
      <c r="Y68" s="1388"/>
      <c r="Z68" s="1388"/>
      <c r="AA68" s="1388"/>
      <c r="AB68" s="1388"/>
      <c r="AC68" s="1388"/>
      <c r="AD68" s="1388"/>
      <c r="AE68" s="1389"/>
      <c r="AF68" s="1390" t="s">
        <v>178</v>
      </c>
      <c r="AG68" s="1391"/>
      <c r="AH68" s="1391"/>
      <c r="AI68" s="1391"/>
      <c r="AJ68" s="1391"/>
      <c r="AK68" s="1391"/>
      <c r="AL68" s="1391"/>
      <c r="AM68" s="1392"/>
      <c r="AN68" s="177"/>
      <c r="AO68" s="176" t="s">
        <v>181</v>
      </c>
    </row>
    <row r="69" spans="1:41" s="87" customFormat="1" ht="24" customHeight="1">
      <c r="A69" s="122"/>
      <c r="B69" s="176" t="s">
        <v>182</v>
      </c>
      <c r="C69" s="1387" t="s">
        <v>178</v>
      </c>
      <c r="D69" s="1388"/>
      <c r="E69" s="1388"/>
      <c r="F69" s="1388"/>
      <c r="G69" s="1388"/>
      <c r="H69" s="1388"/>
      <c r="I69" s="1388"/>
      <c r="J69" s="1389"/>
      <c r="K69" s="1390" t="s">
        <v>178</v>
      </c>
      <c r="L69" s="1391"/>
      <c r="M69" s="1391"/>
      <c r="N69" s="1391"/>
      <c r="O69" s="1391"/>
      <c r="P69" s="1391"/>
      <c r="Q69" s="1391"/>
      <c r="R69" s="1392"/>
      <c r="S69" s="177"/>
      <c r="T69" s="176" t="s">
        <v>182</v>
      </c>
      <c r="V69" s="122"/>
      <c r="W69" s="176" t="s">
        <v>182</v>
      </c>
      <c r="X69" s="1387" t="s">
        <v>178</v>
      </c>
      <c r="Y69" s="1388"/>
      <c r="Z69" s="1388"/>
      <c r="AA69" s="1388"/>
      <c r="AB69" s="1388"/>
      <c r="AC69" s="1388"/>
      <c r="AD69" s="1388"/>
      <c r="AE69" s="1389"/>
      <c r="AF69" s="1390" t="s">
        <v>178</v>
      </c>
      <c r="AG69" s="1391"/>
      <c r="AH69" s="1391"/>
      <c r="AI69" s="1391"/>
      <c r="AJ69" s="1391"/>
      <c r="AK69" s="1391"/>
      <c r="AL69" s="1391"/>
      <c r="AM69" s="1392"/>
      <c r="AN69" s="177"/>
      <c r="AO69" s="176" t="s">
        <v>182</v>
      </c>
    </row>
    <row r="70" spans="1:41" s="87" customFormat="1" ht="21.75" customHeight="1">
      <c r="A70" s="122"/>
      <c r="B70" s="176" t="s">
        <v>183</v>
      </c>
      <c r="C70" s="1387" t="s">
        <v>178</v>
      </c>
      <c r="D70" s="1388"/>
      <c r="E70" s="1388"/>
      <c r="F70" s="1388"/>
      <c r="G70" s="1388"/>
      <c r="H70" s="1388"/>
      <c r="I70" s="1388"/>
      <c r="J70" s="1389"/>
      <c r="K70" s="1390" t="s">
        <v>178</v>
      </c>
      <c r="L70" s="1391"/>
      <c r="M70" s="1391"/>
      <c r="N70" s="1391"/>
      <c r="O70" s="1391"/>
      <c r="P70" s="1391"/>
      <c r="Q70" s="1391"/>
      <c r="R70" s="1392"/>
      <c r="S70" s="177"/>
      <c r="T70" s="176" t="s">
        <v>183</v>
      </c>
      <c r="V70" s="122"/>
      <c r="W70" s="176" t="s">
        <v>183</v>
      </c>
      <c r="X70" s="1387" t="s">
        <v>178</v>
      </c>
      <c r="Y70" s="1388"/>
      <c r="Z70" s="1388"/>
      <c r="AA70" s="1388"/>
      <c r="AB70" s="1388"/>
      <c r="AC70" s="1388"/>
      <c r="AD70" s="1388"/>
      <c r="AE70" s="1389"/>
      <c r="AF70" s="1390" t="s">
        <v>178</v>
      </c>
      <c r="AG70" s="1391"/>
      <c r="AH70" s="1391"/>
      <c r="AI70" s="1391"/>
      <c r="AJ70" s="1391"/>
      <c r="AK70" s="1391"/>
      <c r="AL70" s="1391"/>
      <c r="AM70" s="1392"/>
      <c r="AN70" s="177"/>
      <c r="AO70" s="176" t="s">
        <v>183</v>
      </c>
    </row>
    <row r="71" spans="1:41" s="87" customFormat="1" ht="27" customHeight="1">
      <c r="A71" s="122"/>
      <c r="B71" s="123" t="s">
        <v>110</v>
      </c>
      <c r="C71" s="125">
        <v>1594.855305466238</v>
      </c>
      <c r="D71" s="120">
        <v>0</v>
      </c>
      <c r="E71" s="121">
        <v>372.99035369774919</v>
      </c>
      <c r="F71" s="120">
        <v>12.861736334405144</v>
      </c>
      <c r="G71" s="121">
        <v>12.861736334405144</v>
      </c>
      <c r="H71" s="120">
        <v>205.78778135048231</v>
      </c>
      <c r="I71" s="121">
        <v>77.170418006430864</v>
      </c>
      <c r="J71" s="120">
        <v>25.723472668810288</v>
      </c>
      <c r="K71" s="120">
        <v>38.585209003215432</v>
      </c>
      <c r="L71" s="120">
        <v>38.585209003215432</v>
      </c>
      <c r="M71" s="121">
        <v>0</v>
      </c>
      <c r="N71" s="120">
        <v>12.861736334405144</v>
      </c>
      <c r="O71" s="121">
        <v>12.861736334405144</v>
      </c>
      <c r="P71" s="120">
        <v>372.99035369774919</v>
      </c>
      <c r="Q71" s="121">
        <v>90.032154340836016</v>
      </c>
      <c r="R71" s="124">
        <v>38.585209003215432</v>
      </c>
      <c r="S71" s="122"/>
      <c r="T71" s="123" t="s">
        <v>110</v>
      </c>
      <c r="V71" s="122"/>
      <c r="W71" s="123" t="s">
        <v>110</v>
      </c>
      <c r="X71" s="125">
        <v>1594.855305466238</v>
      </c>
      <c r="Y71" s="120">
        <v>0</v>
      </c>
      <c r="Z71" s="121">
        <v>372.99035369774919</v>
      </c>
      <c r="AA71" s="120">
        <v>12.861736334405144</v>
      </c>
      <c r="AB71" s="121">
        <v>12.861736334405144</v>
      </c>
      <c r="AC71" s="120">
        <v>205.78778135048231</v>
      </c>
      <c r="AD71" s="121">
        <v>77.170418006430864</v>
      </c>
      <c r="AE71" s="120">
        <v>25.723472668810288</v>
      </c>
      <c r="AF71" s="120">
        <v>38.585209003215432</v>
      </c>
      <c r="AG71" s="120">
        <v>38.585209003215432</v>
      </c>
      <c r="AH71" s="121">
        <v>0</v>
      </c>
      <c r="AI71" s="120">
        <v>12.861736334405144</v>
      </c>
      <c r="AJ71" s="121">
        <v>12.861736334405144</v>
      </c>
      <c r="AK71" s="120">
        <v>372.99035369774919</v>
      </c>
      <c r="AL71" s="121">
        <v>90.032154340836016</v>
      </c>
      <c r="AM71" s="124">
        <v>38.585209003215432</v>
      </c>
      <c r="AN71" s="122"/>
      <c r="AO71" s="123" t="s">
        <v>110</v>
      </c>
    </row>
    <row r="72" spans="1:41" s="87" customFormat="1" ht="21.75" customHeight="1">
      <c r="A72" s="122"/>
      <c r="B72" s="178" t="s">
        <v>184</v>
      </c>
      <c r="C72" s="1393" t="s">
        <v>178</v>
      </c>
      <c r="D72" s="1394"/>
      <c r="E72" s="1394"/>
      <c r="F72" s="1394"/>
      <c r="G72" s="1394"/>
      <c r="H72" s="1394"/>
      <c r="I72" s="1394"/>
      <c r="J72" s="1395"/>
      <c r="K72" s="1396" t="s">
        <v>178</v>
      </c>
      <c r="L72" s="1397"/>
      <c r="M72" s="1397"/>
      <c r="N72" s="1397"/>
      <c r="O72" s="1397"/>
      <c r="P72" s="1397"/>
      <c r="Q72" s="1397"/>
      <c r="R72" s="1398"/>
      <c r="S72" s="177"/>
      <c r="T72" s="178" t="s">
        <v>184</v>
      </c>
      <c r="V72" s="122"/>
      <c r="W72" s="178" t="s">
        <v>184</v>
      </c>
      <c r="X72" s="1393" t="s">
        <v>178</v>
      </c>
      <c r="Y72" s="1394"/>
      <c r="Z72" s="1394"/>
      <c r="AA72" s="1394"/>
      <c r="AB72" s="1394"/>
      <c r="AC72" s="1394"/>
      <c r="AD72" s="1394"/>
      <c r="AE72" s="1395"/>
      <c r="AF72" s="1396" t="s">
        <v>178</v>
      </c>
      <c r="AG72" s="1397"/>
      <c r="AH72" s="1397"/>
      <c r="AI72" s="1397"/>
      <c r="AJ72" s="1397"/>
      <c r="AK72" s="1397"/>
      <c r="AL72" s="1397"/>
      <c r="AM72" s="1398"/>
      <c r="AN72" s="177"/>
      <c r="AO72" s="178" t="s">
        <v>184</v>
      </c>
    </row>
    <row r="73" spans="1:41" s="87" customFormat="1" ht="27" customHeight="1">
      <c r="A73" s="114" t="s">
        <v>162</v>
      </c>
      <c r="B73" s="115"/>
      <c r="C73" s="736">
        <v>1350.7926064149167</v>
      </c>
      <c r="D73" s="734">
        <v>1.0786206599001198</v>
      </c>
      <c r="E73" s="739">
        <v>326.46251972976955</v>
      </c>
      <c r="F73" s="734">
        <v>15.460229458568383</v>
      </c>
      <c r="G73" s="734">
        <v>6.4717239594007188</v>
      </c>
      <c r="H73" s="734">
        <v>225.07217769915832</v>
      </c>
      <c r="I73" s="734">
        <v>97.075859391010781</v>
      </c>
      <c r="J73" s="734">
        <v>23.370114297835926</v>
      </c>
      <c r="K73" s="734">
        <v>71.908043993341309</v>
      </c>
      <c r="L73" s="734">
        <v>11.864827258901318</v>
      </c>
      <c r="M73" s="734">
        <v>0.3595402199667066</v>
      </c>
      <c r="N73" s="734">
        <v>13.302988138768143</v>
      </c>
      <c r="O73" s="734">
        <v>22.291493637935808</v>
      </c>
      <c r="P73" s="734">
        <v>157.8381565653842</v>
      </c>
      <c r="Q73" s="734">
        <v>39.908964416304428</v>
      </c>
      <c r="R73" s="734">
        <v>14.022068578701557</v>
      </c>
      <c r="S73" s="114" t="s">
        <v>185</v>
      </c>
      <c r="T73" s="115"/>
      <c r="V73" s="114" t="s">
        <v>162</v>
      </c>
      <c r="W73" s="115"/>
      <c r="X73" s="736">
        <v>1159.557164594155</v>
      </c>
      <c r="Y73" s="734">
        <v>0.92591735261710528</v>
      </c>
      <c r="Z73" s="739">
        <v>280.24431872544392</v>
      </c>
      <c r="AA73" s="734">
        <v>13.271482054178509</v>
      </c>
      <c r="AB73" s="734">
        <v>5.5555041157026324</v>
      </c>
      <c r="AC73" s="734">
        <v>193.20808757943598</v>
      </c>
      <c r="AD73" s="734">
        <v>83.332561735539485</v>
      </c>
      <c r="AE73" s="734">
        <v>20.061542640037285</v>
      </c>
      <c r="AF73" s="734">
        <v>61.727823507807024</v>
      </c>
      <c r="AG73" s="734">
        <v>10.185090878788159</v>
      </c>
      <c r="AH73" s="734">
        <v>0.30863911753903511</v>
      </c>
      <c r="AI73" s="734">
        <v>11.4196473489443</v>
      </c>
      <c r="AJ73" s="734">
        <v>19.135625287420179</v>
      </c>
      <c r="AK73" s="734">
        <v>135.49257259963642</v>
      </c>
      <c r="AL73" s="734">
        <v>34.2589420468329</v>
      </c>
      <c r="AM73" s="734">
        <v>12.03692558402237</v>
      </c>
      <c r="AN73" s="114" t="s">
        <v>185</v>
      </c>
      <c r="AO73" s="115"/>
    </row>
    <row r="74" spans="1:41" s="87" customFormat="1" ht="27" customHeight="1">
      <c r="A74" s="179"/>
      <c r="B74" s="171" t="s">
        <v>186</v>
      </c>
      <c r="C74" s="185">
        <v>1350.7926064149167</v>
      </c>
      <c r="D74" s="187">
        <v>1.0786206599001198</v>
      </c>
      <c r="E74" s="187">
        <v>326.46251972976955</v>
      </c>
      <c r="F74" s="187">
        <v>15.460229458568383</v>
      </c>
      <c r="G74" s="187">
        <v>6.4717239594007188</v>
      </c>
      <c r="H74" s="187">
        <v>225.07217769915832</v>
      </c>
      <c r="I74" s="187">
        <v>97.075859391010781</v>
      </c>
      <c r="J74" s="740">
        <v>23.370114297835926</v>
      </c>
      <c r="K74" s="187">
        <v>71.908043993341309</v>
      </c>
      <c r="L74" s="187">
        <v>11.864827258901318</v>
      </c>
      <c r="M74" s="187">
        <v>0.3595402199667066</v>
      </c>
      <c r="N74" s="187">
        <v>13.302988138768143</v>
      </c>
      <c r="O74" s="187">
        <v>22.291493637935808</v>
      </c>
      <c r="P74" s="187">
        <v>157.8381565653842</v>
      </c>
      <c r="Q74" s="187">
        <v>39.908964416304428</v>
      </c>
      <c r="R74" s="742">
        <v>14.022068578701557</v>
      </c>
      <c r="S74" s="179"/>
      <c r="T74" s="171" t="s">
        <v>186</v>
      </c>
      <c r="V74" s="179"/>
      <c r="W74" s="171" t="s">
        <v>186</v>
      </c>
      <c r="X74" s="185">
        <v>1159.557164594155</v>
      </c>
      <c r="Y74" s="187">
        <v>0.92591735261710528</v>
      </c>
      <c r="Z74" s="187">
        <v>280.24431872544392</v>
      </c>
      <c r="AA74" s="187">
        <v>13.271482054178509</v>
      </c>
      <c r="AB74" s="187">
        <v>5.5555041157026324</v>
      </c>
      <c r="AC74" s="187">
        <v>193.20808757943598</v>
      </c>
      <c r="AD74" s="187">
        <v>83.332561735539485</v>
      </c>
      <c r="AE74" s="740">
        <v>20.061542640037285</v>
      </c>
      <c r="AF74" s="187">
        <v>61.727823507807024</v>
      </c>
      <c r="AG74" s="187">
        <v>10.185090878788159</v>
      </c>
      <c r="AH74" s="187">
        <v>0.30863911753903511</v>
      </c>
      <c r="AI74" s="187">
        <v>11.4196473489443</v>
      </c>
      <c r="AJ74" s="187">
        <v>19.135625287420179</v>
      </c>
      <c r="AK74" s="187">
        <v>135.49257259963642</v>
      </c>
      <c r="AL74" s="187">
        <v>34.2589420468329</v>
      </c>
      <c r="AM74" s="742">
        <v>12.03692558402237</v>
      </c>
      <c r="AN74" s="179"/>
      <c r="AO74" s="171" t="s">
        <v>186</v>
      </c>
    </row>
    <row r="75" spans="1:41" s="87" customFormat="1" ht="27" customHeight="1">
      <c r="A75" s="114" t="s">
        <v>163</v>
      </c>
      <c r="B75" s="115"/>
      <c r="C75" s="736">
        <v>1162.6435557695454</v>
      </c>
      <c r="D75" s="182">
        <v>0.92591735261710528</v>
      </c>
      <c r="E75" s="737">
        <v>289.19485313407591</v>
      </c>
      <c r="F75" s="737">
        <v>13.580121171717545</v>
      </c>
      <c r="G75" s="182">
        <v>8.6418952910929843</v>
      </c>
      <c r="H75" s="737">
        <v>156.78867170982983</v>
      </c>
      <c r="I75" s="737">
        <v>93.826291731866675</v>
      </c>
      <c r="J75" s="734">
        <v>17.90106881726404</v>
      </c>
      <c r="K75" s="737">
        <v>37.036694104684216</v>
      </c>
      <c r="L75" s="737">
        <v>15.12331675941272</v>
      </c>
      <c r="M75" s="182">
        <v>0.61727823507807023</v>
      </c>
      <c r="N75" s="737">
        <v>16.666512347107897</v>
      </c>
      <c r="O75" s="737">
        <v>23.147933815427635</v>
      </c>
      <c r="P75" s="737">
        <v>141.35671583287811</v>
      </c>
      <c r="Q75" s="737">
        <v>33.024385576676757</v>
      </c>
      <c r="R75" s="126">
        <v>15.740594994490792</v>
      </c>
      <c r="S75" s="114" t="s">
        <v>163</v>
      </c>
      <c r="T75" s="115"/>
      <c r="V75" s="114" t="s">
        <v>163</v>
      </c>
      <c r="W75" s="115"/>
      <c r="X75" s="736">
        <v>1156.4544402385975</v>
      </c>
      <c r="Y75" s="182">
        <v>0.92098840475598409</v>
      </c>
      <c r="Z75" s="737">
        <v>287.65537841878569</v>
      </c>
      <c r="AA75" s="737">
        <v>13.5078299364211</v>
      </c>
      <c r="AB75" s="182">
        <v>8.5958917777225174</v>
      </c>
      <c r="AC75" s="737">
        <v>155.95403653867996</v>
      </c>
      <c r="AD75" s="737">
        <v>93.326825015273059</v>
      </c>
      <c r="AE75" s="734">
        <v>17.80577582528236</v>
      </c>
      <c r="AF75" s="737">
        <v>36.839536190239365</v>
      </c>
      <c r="AG75" s="737">
        <v>15.042810611014408</v>
      </c>
      <c r="AH75" s="182">
        <v>0.6139922698373228</v>
      </c>
      <c r="AI75" s="737">
        <v>16.577791285607713</v>
      </c>
      <c r="AJ75" s="737">
        <v>23.024710118899602</v>
      </c>
      <c r="AK75" s="737">
        <v>140.60422979274691</v>
      </c>
      <c r="AL75" s="737">
        <v>32.848586436296763</v>
      </c>
      <c r="AM75" s="126">
        <v>15.65680288085173</v>
      </c>
      <c r="AN75" s="114" t="s">
        <v>163</v>
      </c>
      <c r="AO75" s="115"/>
    </row>
    <row r="76" spans="1:41" s="87" customFormat="1" ht="27" customHeight="1">
      <c r="A76" s="179"/>
      <c r="B76" s="171" t="s">
        <v>113</v>
      </c>
      <c r="C76" s="185">
        <v>1162.6435557695454</v>
      </c>
      <c r="D76" s="180">
        <v>0.92591735261710528</v>
      </c>
      <c r="E76" s="187">
        <v>289.19485313407591</v>
      </c>
      <c r="F76" s="187">
        <v>13.580121171717545</v>
      </c>
      <c r="G76" s="180">
        <v>8.6418952910929843</v>
      </c>
      <c r="H76" s="187">
        <v>156.78867170982983</v>
      </c>
      <c r="I76" s="187">
        <v>93.826291731866675</v>
      </c>
      <c r="J76" s="740">
        <v>17.90106881726404</v>
      </c>
      <c r="K76" s="187">
        <v>37.036694104684216</v>
      </c>
      <c r="L76" s="187">
        <v>15.12331675941272</v>
      </c>
      <c r="M76" s="180">
        <v>0.61727823507807023</v>
      </c>
      <c r="N76" s="187">
        <v>16.666512347107897</v>
      </c>
      <c r="O76" s="187">
        <v>23.147933815427635</v>
      </c>
      <c r="P76" s="187">
        <v>141.35671583287811</v>
      </c>
      <c r="Q76" s="187">
        <v>33.024385576676757</v>
      </c>
      <c r="R76" s="181">
        <v>15.740594994490792</v>
      </c>
      <c r="S76" s="179"/>
      <c r="T76" s="171" t="s">
        <v>113</v>
      </c>
      <c r="V76" s="179"/>
      <c r="W76" s="171" t="s">
        <v>113</v>
      </c>
      <c r="X76" s="185">
        <v>1156.4544402385975</v>
      </c>
      <c r="Y76" s="180">
        <v>0.92098840475598409</v>
      </c>
      <c r="Z76" s="187">
        <v>287.65537841878569</v>
      </c>
      <c r="AA76" s="187">
        <v>13.5078299364211</v>
      </c>
      <c r="AB76" s="180">
        <v>8.5958917777225174</v>
      </c>
      <c r="AC76" s="187">
        <v>155.95403653867996</v>
      </c>
      <c r="AD76" s="187">
        <v>93.326825015273059</v>
      </c>
      <c r="AE76" s="740">
        <v>17.80577582528236</v>
      </c>
      <c r="AF76" s="187">
        <v>36.839536190239365</v>
      </c>
      <c r="AG76" s="187">
        <v>15.042810611014408</v>
      </c>
      <c r="AH76" s="180">
        <v>0.6139922698373228</v>
      </c>
      <c r="AI76" s="187">
        <v>16.577791285607713</v>
      </c>
      <c r="AJ76" s="187">
        <v>23.024710118899602</v>
      </c>
      <c r="AK76" s="187">
        <v>140.60422979274691</v>
      </c>
      <c r="AL76" s="187">
        <v>32.848586436296763</v>
      </c>
      <c r="AM76" s="181">
        <v>15.65680288085173</v>
      </c>
      <c r="AN76" s="179"/>
      <c r="AO76" s="171" t="s">
        <v>113</v>
      </c>
    </row>
    <row r="77" spans="1:41" s="87" customFormat="1" ht="27" customHeight="1">
      <c r="A77" s="114" t="s">
        <v>164</v>
      </c>
      <c r="B77" s="115"/>
      <c r="C77" s="736">
        <v>1447.4867761414882</v>
      </c>
      <c r="D77" s="737">
        <v>0.92098840475598409</v>
      </c>
      <c r="E77" s="737">
        <v>354.27353969613523</v>
      </c>
      <c r="F77" s="737">
        <v>18.419768095119682</v>
      </c>
      <c r="G77" s="737">
        <v>17.191783555445035</v>
      </c>
      <c r="H77" s="737">
        <v>224.41417462554145</v>
      </c>
      <c r="I77" s="737">
        <v>131.39434574518705</v>
      </c>
      <c r="J77" s="734">
        <v>24.252694658574249</v>
      </c>
      <c r="K77" s="737">
        <v>59.557250174220307</v>
      </c>
      <c r="L77" s="737">
        <v>12.893837666583778</v>
      </c>
      <c r="M77" s="737">
        <v>1.8419768095119682</v>
      </c>
      <c r="N77" s="737">
        <v>15.65680288085173</v>
      </c>
      <c r="O77" s="737">
        <v>28.55064054743551</v>
      </c>
      <c r="P77" s="737">
        <v>145.20917181652683</v>
      </c>
      <c r="Q77" s="737">
        <v>45.435427967961886</v>
      </c>
      <c r="R77" s="735">
        <v>18.11277196020102</v>
      </c>
      <c r="S77" s="114" t="s">
        <v>164</v>
      </c>
      <c r="T77" s="115"/>
      <c r="V77" s="114" t="s">
        <v>164</v>
      </c>
      <c r="W77" s="115"/>
      <c r="X77" s="736">
        <v>1695.2321371430216</v>
      </c>
      <c r="Y77" s="737">
        <v>1.0786206599001198</v>
      </c>
      <c r="Z77" s="737">
        <v>414.90941384157935</v>
      </c>
      <c r="AA77" s="737">
        <v>21.572413198002394</v>
      </c>
      <c r="AB77" s="737">
        <v>20.134252318135569</v>
      </c>
      <c r="AC77" s="737">
        <v>262.8239007956625</v>
      </c>
      <c r="AD77" s="737">
        <v>153.8832141457504</v>
      </c>
      <c r="AE77" s="734">
        <v>28.403677377369821</v>
      </c>
      <c r="AF77" s="737">
        <v>69.750802673541074</v>
      </c>
      <c r="AG77" s="737">
        <v>15.100689238601674</v>
      </c>
      <c r="AH77" s="737">
        <v>2.1572413198002396</v>
      </c>
      <c r="AI77" s="737">
        <v>18.336551218302038</v>
      </c>
      <c r="AJ77" s="737">
        <v>33.437240456903709</v>
      </c>
      <c r="AK77" s="737">
        <v>170.0625240442522</v>
      </c>
      <c r="AL77" s="737">
        <v>53.211952555072571</v>
      </c>
      <c r="AM77" s="735">
        <v>21.212872978035687</v>
      </c>
      <c r="AN77" s="114" t="s">
        <v>164</v>
      </c>
      <c r="AO77" s="115"/>
    </row>
    <row r="78" spans="1:41" s="87" customFormat="1" ht="27" customHeight="1" thickBot="1">
      <c r="A78" s="94"/>
      <c r="B78" s="95" t="s">
        <v>115</v>
      </c>
      <c r="C78" s="186">
        <v>1447.4867761414882</v>
      </c>
      <c r="D78" s="738">
        <v>0.92098840475598409</v>
      </c>
      <c r="E78" s="738">
        <v>354.27353969613523</v>
      </c>
      <c r="F78" s="738">
        <v>18.419768095119682</v>
      </c>
      <c r="G78" s="738">
        <v>17.191783555445035</v>
      </c>
      <c r="H78" s="738">
        <v>224.41417462554145</v>
      </c>
      <c r="I78" s="738">
        <v>131.39434574518705</v>
      </c>
      <c r="J78" s="741">
        <v>24.252694658574249</v>
      </c>
      <c r="K78" s="738">
        <v>59.557250174220307</v>
      </c>
      <c r="L78" s="738">
        <v>12.893837666583778</v>
      </c>
      <c r="M78" s="738">
        <v>1.8419768095119682</v>
      </c>
      <c r="N78" s="738">
        <v>15.65680288085173</v>
      </c>
      <c r="O78" s="738">
        <v>28.55064054743551</v>
      </c>
      <c r="P78" s="738">
        <v>145.20917181652683</v>
      </c>
      <c r="Q78" s="738">
        <v>45.435427967961886</v>
      </c>
      <c r="R78" s="743">
        <v>18.11277196020102</v>
      </c>
      <c r="S78" s="94"/>
      <c r="T78" s="95" t="s">
        <v>115</v>
      </c>
      <c r="V78" s="94"/>
      <c r="W78" s="95" t="s">
        <v>115</v>
      </c>
      <c r="X78" s="186">
        <v>1695.2321371430216</v>
      </c>
      <c r="Y78" s="738">
        <v>1.0786206599001198</v>
      </c>
      <c r="Z78" s="738">
        <v>414.90941384157935</v>
      </c>
      <c r="AA78" s="738">
        <v>21.572413198002394</v>
      </c>
      <c r="AB78" s="738">
        <v>20.134252318135569</v>
      </c>
      <c r="AC78" s="738">
        <v>262.8239007956625</v>
      </c>
      <c r="AD78" s="738">
        <v>153.8832141457504</v>
      </c>
      <c r="AE78" s="741">
        <v>28.403677377369821</v>
      </c>
      <c r="AF78" s="738">
        <v>69.750802673541074</v>
      </c>
      <c r="AG78" s="738">
        <v>15.100689238601674</v>
      </c>
      <c r="AH78" s="738">
        <v>2.1572413198002396</v>
      </c>
      <c r="AI78" s="738">
        <v>18.336551218302038</v>
      </c>
      <c r="AJ78" s="738">
        <v>33.437240456903709</v>
      </c>
      <c r="AK78" s="738">
        <v>170.0625240442522</v>
      </c>
      <c r="AL78" s="738">
        <v>53.211952555072571</v>
      </c>
      <c r="AM78" s="743">
        <v>21.212872978035687</v>
      </c>
      <c r="AN78" s="94"/>
      <c r="AO78" s="95" t="s">
        <v>115</v>
      </c>
    </row>
  </sheetData>
  <mergeCells count="70">
    <mergeCell ref="C70:J70"/>
    <mergeCell ref="K70:R70"/>
    <mergeCell ref="C72:J72"/>
    <mergeCell ref="K72:R72"/>
    <mergeCell ref="C67:J67"/>
    <mergeCell ref="K67:R67"/>
    <mergeCell ref="C68:J68"/>
    <mergeCell ref="K68:R68"/>
    <mergeCell ref="C69:J69"/>
    <mergeCell ref="K69:R69"/>
    <mergeCell ref="A10:B10"/>
    <mergeCell ref="S10:T10"/>
    <mergeCell ref="A60:B60"/>
    <mergeCell ref="C64:J64"/>
    <mergeCell ref="K64:R64"/>
    <mergeCell ref="C65:J65"/>
    <mergeCell ref="K65:R65"/>
    <mergeCell ref="N7:N9"/>
    <mergeCell ref="O7:O9"/>
    <mergeCell ref="P7:P9"/>
    <mergeCell ref="Q7:Q9"/>
    <mergeCell ref="R7:R9"/>
    <mergeCell ref="S7:T8"/>
    <mergeCell ref="H7:H9"/>
    <mergeCell ref="I7:I9"/>
    <mergeCell ref="J7:J9"/>
    <mergeCell ref="K7:K9"/>
    <mergeCell ref="L7:L9"/>
    <mergeCell ref="M7:M9"/>
    <mergeCell ref="X70:AE70"/>
    <mergeCell ref="AF70:AM70"/>
    <mergeCell ref="X72:AE72"/>
    <mergeCell ref="AF72:AM72"/>
    <mergeCell ref="C6:C9"/>
    <mergeCell ref="X67:AE67"/>
    <mergeCell ref="AF67:AM67"/>
    <mergeCell ref="X68:AE68"/>
    <mergeCell ref="AF68:AM68"/>
    <mergeCell ref="X69:AE69"/>
    <mergeCell ref="AF69:AM69"/>
    <mergeCell ref="V10:W10"/>
    <mergeCell ref="AI7:AI9"/>
    <mergeCell ref="AJ7:AJ9"/>
    <mergeCell ref="AK7:AK9"/>
    <mergeCell ref="AL7:AL9"/>
    <mergeCell ref="A7:B8"/>
    <mergeCell ref="D7:D9"/>
    <mergeCell ref="E7:E9"/>
    <mergeCell ref="F7:F9"/>
    <mergeCell ref="G7:G9"/>
    <mergeCell ref="AN10:AO10"/>
    <mergeCell ref="V60:W60"/>
    <mergeCell ref="X64:AE64"/>
    <mergeCell ref="AF64:AM64"/>
    <mergeCell ref="X65:AE65"/>
    <mergeCell ref="AF65:AM65"/>
    <mergeCell ref="AM7:AM9"/>
    <mergeCell ref="AN7:AO8"/>
    <mergeCell ref="AC7:AC9"/>
    <mergeCell ref="AD7:AD9"/>
    <mergeCell ref="AE7:AE9"/>
    <mergeCell ref="AF7:AF9"/>
    <mergeCell ref="AG7:AG9"/>
    <mergeCell ref="AH7:AH9"/>
    <mergeCell ref="AB7:AB9"/>
    <mergeCell ref="X6:X9"/>
    <mergeCell ref="V7:W8"/>
    <mergeCell ref="Y7:Y9"/>
    <mergeCell ref="Z7:Z9"/>
    <mergeCell ref="AA7:AA9"/>
  </mergeCells>
  <phoneticPr fontId="3"/>
  <printOptions horizontalCentered="1" verticalCentered="1"/>
  <pageMargins left="0.9055118110236221" right="0.31496062992125984" top="0.74803149606299213" bottom="0.74803149606299213" header="0.31496062992125984" footer="0.31496062992125984"/>
  <pageSetup paperSize="8" scale="3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79673-0E2B-45F8-BB91-476F22F637D4}">
  <sheetPr>
    <pageSetUpPr fitToPage="1"/>
  </sheetPr>
  <dimension ref="A2:BA77"/>
  <sheetViews>
    <sheetView zoomScale="80" zoomScaleNormal="80" workbookViewId="0">
      <selection activeCell="AO30" sqref="AO30"/>
    </sheetView>
  </sheetViews>
  <sheetFormatPr defaultColWidth="7.5" defaultRowHeight="18"/>
  <cols>
    <col min="1" max="1" width="3.8984375" customWidth="1"/>
    <col min="2" max="2" width="10.69921875" customWidth="1"/>
    <col min="3" max="3" width="9.19921875" customWidth="1"/>
    <col min="4" max="4" width="11.296875" customWidth="1"/>
    <col min="5" max="5" width="4.3984375" customWidth="1"/>
    <col min="6" max="6" width="11.59765625" customWidth="1"/>
    <col min="7" max="8" width="7.09765625" customWidth="1"/>
    <col min="9" max="9" width="4.3984375" customWidth="1"/>
    <col min="10" max="10" width="12.3984375" customWidth="1"/>
    <col min="11" max="12" width="7.09765625" customWidth="1"/>
    <col min="13" max="13" width="4" customWidth="1"/>
    <col min="14" max="14" width="10.796875" customWidth="1"/>
    <col min="15" max="16" width="6.796875" customWidth="1"/>
    <col min="17" max="17" width="4.09765625" customWidth="1"/>
    <col min="18" max="18" width="10.796875" customWidth="1"/>
    <col min="19" max="20" width="6.796875" customWidth="1"/>
    <col min="21" max="21" width="4.09765625" customWidth="1"/>
    <col min="22" max="22" width="14.09765625" customWidth="1"/>
    <col min="23" max="24" width="6.796875" customWidth="1"/>
    <col min="25" max="25" width="3.5" customWidth="1"/>
    <col min="26" max="26" width="9.19921875" customWidth="1"/>
    <col min="28" max="28" width="3.8984375" customWidth="1"/>
    <col min="29" max="29" width="10.69921875" customWidth="1"/>
    <col min="30" max="30" width="9.19921875" customWidth="1"/>
    <col min="31" max="31" width="11.296875" customWidth="1"/>
    <col min="32" max="32" width="4.3984375" customWidth="1"/>
    <col min="33" max="33" width="11.59765625" customWidth="1"/>
    <col min="34" max="35" width="7.09765625" customWidth="1"/>
    <col min="36" max="36" width="4.3984375" customWidth="1"/>
    <col min="37" max="37" width="12.3984375" customWidth="1"/>
    <col min="38" max="39" width="7.09765625" customWidth="1"/>
    <col min="40" max="40" width="4" customWidth="1"/>
    <col min="41" max="41" width="10.796875" customWidth="1"/>
    <col min="42" max="43" width="6.796875" customWidth="1"/>
    <col min="44" max="44" width="4.09765625" customWidth="1"/>
    <col min="45" max="45" width="10.796875" customWidth="1"/>
    <col min="46" max="47" width="6.796875" customWidth="1"/>
    <col min="48" max="48" width="4.09765625" customWidth="1"/>
    <col min="49" max="49" width="14.09765625" customWidth="1"/>
    <col min="50" max="51" width="6.796875" customWidth="1"/>
    <col min="52" max="52" width="3.5" customWidth="1"/>
    <col min="53" max="53" width="9.19921875" customWidth="1"/>
    <col min="207" max="207" width="3.69921875" customWidth="1"/>
    <col min="208" max="208" width="13.19921875" customWidth="1"/>
    <col min="209" max="209" width="10.5" customWidth="1"/>
    <col min="210" max="215" width="9.19921875" customWidth="1"/>
    <col min="216" max="216" width="10.296875" customWidth="1"/>
    <col min="217" max="217" width="9.19921875" customWidth="1"/>
    <col min="218" max="218" width="10.796875" customWidth="1"/>
    <col min="219" max="224" width="9.19921875" customWidth="1"/>
    <col min="225" max="225" width="3.69921875" customWidth="1"/>
    <col min="226" max="226" width="13.59765625" customWidth="1"/>
    <col min="247" max="247" width="3.8984375" customWidth="1"/>
    <col min="248" max="248" width="10.69921875" customWidth="1"/>
    <col min="249" max="249" width="9.19921875" customWidth="1"/>
    <col min="250" max="250" width="11.296875" customWidth="1"/>
    <col min="251" max="251" width="4.3984375" customWidth="1"/>
    <col min="252" max="252" width="11.59765625" customWidth="1"/>
    <col min="253" max="254" width="7.09765625" customWidth="1"/>
    <col min="255" max="255" width="4.3984375" customWidth="1"/>
    <col min="256" max="256" width="12.3984375" customWidth="1"/>
    <col min="257" max="258" width="7.09765625" customWidth="1"/>
    <col min="259" max="259" width="4" customWidth="1"/>
    <col min="260" max="260" width="10.796875" customWidth="1"/>
    <col min="261" max="262" width="6.796875" customWidth="1"/>
    <col min="263" max="263" width="4.09765625" customWidth="1"/>
    <col min="264" max="264" width="10.796875" customWidth="1"/>
    <col min="265" max="266" width="6.796875" customWidth="1"/>
    <col min="267" max="267" width="4.09765625" customWidth="1"/>
    <col min="268" max="268" width="14.09765625" customWidth="1"/>
    <col min="269" max="270" width="6.796875" customWidth="1"/>
    <col min="271" max="271" width="3.5" customWidth="1"/>
    <col min="272" max="272" width="9.19921875" customWidth="1"/>
    <col min="273" max="273" width="1.19921875" customWidth="1"/>
    <col min="274" max="274" width="9.5" customWidth="1"/>
    <col min="275" max="275" width="11.09765625" bestFit="1" customWidth="1"/>
    <col min="463" max="463" width="3.69921875" customWidth="1"/>
    <col min="464" max="464" width="13.19921875" customWidth="1"/>
    <col min="465" max="465" width="10.5" customWidth="1"/>
    <col min="466" max="471" width="9.19921875" customWidth="1"/>
    <col min="472" max="472" width="10.296875" customWidth="1"/>
    <col min="473" max="473" width="9.19921875" customWidth="1"/>
    <col min="474" max="474" width="10.796875" customWidth="1"/>
    <col min="475" max="480" width="9.19921875" customWidth="1"/>
    <col min="481" max="481" width="3.69921875" customWidth="1"/>
    <col min="482" max="482" width="13.59765625" customWidth="1"/>
    <col min="503" max="503" width="3.8984375" customWidth="1"/>
    <col min="504" max="504" width="10.69921875" customWidth="1"/>
    <col min="505" max="505" width="9.19921875" customWidth="1"/>
    <col min="506" max="506" width="11.296875" customWidth="1"/>
    <col min="507" max="507" width="4.3984375" customWidth="1"/>
    <col min="508" max="508" width="11.59765625" customWidth="1"/>
    <col min="509" max="510" width="7.09765625" customWidth="1"/>
    <col min="511" max="511" width="4.3984375" customWidth="1"/>
    <col min="512" max="512" width="12.3984375" customWidth="1"/>
    <col min="513" max="514" width="7.09765625" customWidth="1"/>
    <col min="515" max="515" width="4" customWidth="1"/>
    <col min="516" max="516" width="10.796875" customWidth="1"/>
    <col min="517" max="518" width="6.796875" customWidth="1"/>
    <col min="519" max="519" width="4.09765625" customWidth="1"/>
    <col min="520" max="520" width="10.796875" customWidth="1"/>
    <col min="521" max="522" width="6.796875" customWidth="1"/>
    <col min="523" max="523" width="4.09765625" customWidth="1"/>
    <col min="524" max="524" width="14.09765625" customWidth="1"/>
    <col min="525" max="526" width="6.796875" customWidth="1"/>
    <col min="527" max="527" width="3.5" customWidth="1"/>
    <col min="528" max="528" width="9.19921875" customWidth="1"/>
    <col min="529" max="529" width="1.19921875" customWidth="1"/>
    <col min="530" max="530" width="9.5" customWidth="1"/>
    <col min="531" max="531" width="11.09765625" bestFit="1" customWidth="1"/>
    <col min="719" max="719" width="3.69921875" customWidth="1"/>
    <col min="720" max="720" width="13.19921875" customWidth="1"/>
    <col min="721" max="721" width="10.5" customWidth="1"/>
    <col min="722" max="727" width="9.19921875" customWidth="1"/>
    <col min="728" max="728" width="10.296875" customWidth="1"/>
    <col min="729" max="729" width="9.19921875" customWidth="1"/>
    <col min="730" max="730" width="10.796875" customWidth="1"/>
    <col min="731" max="736" width="9.19921875" customWidth="1"/>
    <col min="737" max="737" width="3.69921875" customWidth="1"/>
    <col min="738" max="738" width="13.59765625" customWidth="1"/>
    <col min="759" max="759" width="3.8984375" customWidth="1"/>
    <col min="760" max="760" width="10.69921875" customWidth="1"/>
    <col min="761" max="761" width="9.19921875" customWidth="1"/>
    <col min="762" max="762" width="11.296875" customWidth="1"/>
    <col min="763" max="763" width="4.3984375" customWidth="1"/>
    <col min="764" max="764" width="11.59765625" customWidth="1"/>
    <col min="765" max="766" width="7.09765625" customWidth="1"/>
    <col min="767" max="767" width="4.3984375" customWidth="1"/>
    <col min="768" max="768" width="12.3984375" customWidth="1"/>
    <col min="769" max="770" width="7.09765625" customWidth="1"/>
    <col min="771" max="771" width="4" customWidth="1"/>
    <col min="772" max="772" width="10.796875" customWidth="1"/>
    <col min="773" max="774" width="6.796875" customWidth="1"/>
    <col min="775" max="775" width="4.09765625" customWidth="1"/>
    <col min="776" max="776" width="10.796875" customWidth="1"/>
    <col min="777" max="778" width="6.796875" customWidth="1"/>
    <col min="779" max="779" width="4.09765625" customWidth="1"/>
    <col min="780" max="780" width="14.09765625" customWidth="1"/>
    <col min="781" max="782" width="6.796875" customWidth="1"/>
    <col min="783" max="783" width="3.5" customWidth="1"/>
    <col min="784" max="784" width="9.19921875" customWidth="1"/>
    <col min="785" max="785" width="1.19921875" customWidth="1"/>
    <col min="786" max="786" width="9.5" customWidth="1"/>
    <col min="787" max="787" width="11.09765625" bestFit="1" customWidth="1"/>
    <col min="975" max="975" width="3.69921875" customWidth="1"/>
    <col min="976" max="976" width="13.19921875" customWidth="1"/>
    <col min="977" max="977" width="10.5" customWidth="1"/>
    <col min="978" max="983" width="9.19921875" customWidth="1"/>
    <col min="984" max="984" width="10.296875" customWidth="1"/>
    <col min="985" max="985" width="9.19921875" customWidth="1"/>
    <col min="986" max="986" width="10.796875" customWidth="1"/>
    <col min="987" max="992" width="9.19921875" customWidth="1"/>
    <col min="993" max="993" width="3.69921875" customWidth="1"/>
    <col min="994" max="994" width="13.59765625" customWidth="1"/>
    <col min="1015" max="1015" width="3.8984375" customWidth="1"/>
    <col min="1016" max="1016" width="10.69921875" customWidth="1"/>
    <col min="1017" max="1017" width="9.19921875" customWidth="1"/>
    <col min="1018" max="1018" width="11.296875" customWidth="1"/>
    <col min="1019" max="1019" width="4.3984375" customWidth="1"/>
    <col min="1020" max="1020" width="11.59765625" customWidth="1"/>
    <col min="1021" max="1022" width="7.09765625" customWidth="1"/>
    <col min="1023" max="1023" width="4.3984375" customWidth="1"/>
    <col min="1024" max="1024" width="12.3984375" customWidth="1"/>
    <col min="1025" max="1026" width="7.09765625" customWidth="1"/>
    <col min="1027" max="1027" width="4" customWidth="1"/>
    <col min="1028" max="1028" width="10.796875" customWidth="1"/>
    <col min="1029" max="1030" width="6.796875" customWidth="1"/>
    <col min="1031" max="1031" width="4.09765625" customWidth="1"/>
    <col min="1032" max="1032" width="10.796875" customWidth="1"/>
    <col min="1033" max="1034" width="6.796875" customWidth="1"/>
    <col min="1035" max="1035" width="4.09765625" customWidth="1"/>
    <col min="1036" max="1036" width="14.09765625" customWidth="1"/>
    <col min="1037" max="1038" width="6.796875" customWidth="1"/>
    <col min="1039" max="1039" width="3.5" customWidth="1"/>
    <col min="1040" max="1040" width="9.19921875" customWidth="1"/>
    <col min="1041" max="1041" width="1.19921875" customWidth="1"/>
    <col min="1042" max="1042" width="9.5" customWidth="1"/>
    <col min="1043" max="1043" width="11.09765625" bestFit="1" customWidth="1"/>
    <col min="1231" max="1231" width="3.69921875" customWidth="1"/>
    <col min="1232" max="1232" width="13.19921875" customWidth="1"/>
    <col min="1233" max="1233" width="10.5" customWidth="1"/>
    <col min="1234" max="1239" width="9.19921875" customWidth="1"/>
    <col min="1240" max="1240" width="10.296875" customWidth="1"/>
    <col min="1241" max="1241" width="9.19921875" customWidth="1"/>
    <col min="1242" max="1242" width="10.796875" customWidth="1"/>
    <col min="1243" max="1248" width="9.19921875" customWidth="1"/>
    <col min="1249" max="1249" width="3.69921875" customWidth="1"/>
    <col min="1250" max="1250" width="13.59765625" customWidth="1"/>
    <col min="1271" max="1271" width="3.8984375" customWidth="1"/>
    <col min="1272" max="1272" width="10.69921875" customWidth="1"/>
    <col min="1273" max="1273" width="9.19921875" customWidth="1"/>
    <col min="1274" max="1274" width="11.296875" customWidth="1"/>
    <col min="1275" max="1275" width="4.3984375" customWidth="1"/>
    <col min="1276" max="1276" width="11.59765625" customWidth="1"/>
    <col min="1277" max="1278" width="7.09765625" customWidth="1"/>
    <col min="1279" max="1279" width="4.3984375" customWidth="1"/>
    <col min="1280" max="1280" width="12.3984375" customWidth="1"/>
    <col min="1281" max="1282" width="7.09765625" customWidth="1"/>
    <col min="1283" max="1283" width="4" customWidth="1"/>
    <col min="1284" max="1284" width="10.796875" customWidth="1"/>
    <col min="1285" max="1286" width="6.796875" customWidth="1"/>
    <col min="1287" max="1287" width="4.09765625" customWidth="1"/>
    <col min="1288" max="1288" width="10.796875" customWidth="1"/>
    <col min="1289" max="1290" width="6.796875" customWidth="1"/>
    <col min="1291" max="1291" width="4.09765625" customWidth="1"/>
    <col min="1292" max="1292" width="14.09765625" customWidth="1"/>
    <col min="1293" max="1294" width="6.796875" customWidth="1"/>
    <col min="1295" max="1295" width="3.5" customWidth="1"/>
    <col min="1296" max="1296" width="9.19921875" customWidth="1"/>
    <col min="1297" max="1297" width="1.19921875" customWidth="1"/>
    <col min="1298" max="1298" width="9.5" customWidth="1"/>
    <col min="1299" max="1299" width="11.09765625" bestFit="1" customWidth="1"/>
    <col min="1487" max="1487" width="3.69921875" customWidth="1"/>
    <col min="1488" max="1488" width="13.19921875" customWidth="1"/>
    <col min="1489" max="1489" width="10.5" customWidth="1"/>
    <col min="1490" max="1495" width="9.19921875" customWidth="1"/>
    <col min="1496" max="1496" width="10.296875" customWidth="1"/>
    <col min="1497" max="1497" width="9.19921875" customWidth="1"/>
    <col min="1498" max="1498" width="10.796875" customWidth="1"/>
    <col min="1499" max="1504" width="9.19921875" customWidth="1"/>
    <col min="1505" max="1505" width="3.69921875" customWidth="1"/>
    <col min="1506" max="1506" width="13.59765625" customWidth="1"/>
    <col min="1527" max="1527" width="3.8984375" customWidth="1"/>
    <col min="1528" max="1528" width="10.69921875" customWidth="1"/>
    <col min="1529" max="1529" width="9.19921875" customWidth="1"/>
    <col min="1530" max="1530" width="11.296875" customWidth="1"/>
    <col min="1531" max="1531" width="4.3984375" customWidth="1"/>
    <col min="1532" max="1532" width="11.59765625" customWidth="1"/>
    <col min="1533" max="1534" width="7.09765625" customWidth="1"/>
    <col min="1535" max="1535" width="4.3984375" customWidth="1"/>
    <col min="1536" max="1536" width="12.3984375" customWidth="1"/>
    <col min="1537" max="1538" width="7.09765625" customWidth="1"/>
    <col min="1539" max="1539" width="4" customWidth="1"/>
    <col min="1540" max="1540" width="10.796875" customWidth="1"/>
    <col min="1541" max="1542" width="6.796875" customWidth="1"/>
    <col min="1543" max="1543" width="4.09765625" customWidth="1"/>
    <col min="1544" max="1544" width="10.796875" customWidth="1"/>
    <col min="1545" max="1546" width="6.796875" customWidth="1"/>
    <col min="1547" max="1547" width="4.09765625" customWidth="1"/>
    <col min="1548" max="1548" width="14.09765625" customWidth="1"/>
    <col min="1549" max="1550" width="6.796875" customWidth="1"/>
    <col min="1551" max="1551" width="3.5" customWidth="1"/>
    <col min="1552" max="1552" width="9.19921875" customWidth="1"/>
    <col min="1553" max="1553" width="1.19921875" customWidth="1"/>
    <col min="1554" max="1554" width="9.5" customWidth="1"/>
    <col min="1555" max="1555" width="11.09765625" bestFit="1" customWidth="1"/>
    <col min="1743" max="1743" width="3.69921875" customWidth="1"/>
    <col min="1744" max="1744" width="13.19921875" customWidth="1"/>
    <col min="1745" max="1745" width="10.5" customWidth="1"/>
    <col min="1746" max="1751" width="9.19921875" customWidth="1"/>
    <col min="1752" max="1752" width="10.296875" customWidth="1"/>
    <col min="1753" max="1753" width="9.19921875" customWidth="1"/>
    <col min="1754" max="1754" width="10.796875" customWidth="1"/>
    <col min="1755" max="1760" width="9.19921875" customWidth="1"/>
    <col min="1761" max="1761" width="3.69921875" customWidth="1"/>
    <col min="1762" max="1762" width="13.59765625" customWidth="1"/>
    <col min="1783" max="1783" width="3.8984375" customWidth="1"/>
    <col min="1784" max="1784" width="10.69921875" customWidth="1"/>
    <col min="1785" max="1785" width="9.19921875" customWidth="1"/>
    <col min="1786" max="1786" width="11.296875" customWidth="1"/>
    <col min="1787" max="1787" width="4.3984375" customWidth="1"/>
    <col min="1788" max="1788" width="11.59765625" customWidth="1"/>
    <col min="1789" max="1790" width="7.09765625" customWidth="1"/>
    <col min="1791" max="1791" width="4.3984375" customWidth="1"/>
    <col min="1792" max="1792" width="12.3984375" customWidth="1"/>
    <col min="1793" max="1794" width="7.09765625" customWidth="1"/>
    <col min="1795" max="1795" width="4" customWidth="1"/>
    <col min="1796" max="1796" width="10.796875" customWidth="1"/>
    <col min="1797" max="1798" width="6.796875" customWidth="1"/>
    <col min="1799" max="1799" width="4.09765625" customWidth="1"/>
    <col min="1800" max="1800" width="10.796875" customWidth="1"/>
    <col min="1801" max="1802" width="6.796875" customWidth="1"/>
    <col min="1803" max="1803" width="4.09765625" customWidth="1"/>
    <col min="1804" max="1804" width="14.09765625" customWidth="1"/>
    <col min="1805" max="1806" width="6.796875" customWidth="1"/>
    <col min="1807" max="1807" width="3.5" customWidth="1"/>
    <col min="1808" max="1808" width="9.19921875" customWidth="1"/>
    <col min="1809" max="1809" width="1.19921875" customWidth="1"/>
    <col min="1810" max="1810" width="9.5" customWidth="1"/>
    <col min="1811" max="1811" width="11.09765625" bestFit="1" customWidth="1"/>
    <col min="1999" max="1999" width="3.69921875" customWidth="1"/>
    <col min="2000" max="2000" width="13.19921875" customWidth="1"/>
    <col min="2001" max="2001" width="10.5" customWidth="1"/>
    <col min="2002" max="2007" width="9.19921875" customWidth="1"/>
    <col min="2008" max="2008" width="10.296875" customWidth="1"/>
    <col min="2009" max="2009" width="9.19921875" customWidth="1"/>
    <col min="2010" max="2010" width="10.796875" customWidth="1"/>
    <col min="2011" max="2016" width="9.19921875" customWidth="1"/>
    <col min="2017" max="2017" width="3.69921875" customWidth="1"/>
    <col min="2018" max="2018" width="13.59765625" customWidth="1"/>
    <col min="2039" max="2039" width="3.8984375" customWidth="1"/>
    <col min="2040" max="2040" width="10.69921875" customWidth="1"/>
    <col min="2041" max="2041" width="9.19921875" customWidth="1"/>
    <col min="2042" max="2042" width="11.296875" customWidth="1"/>
    <col min="2043" max="2043" width="4.3984375" customWidth="1"/>
    <col min="2044" max="2044" width="11.59765625" customWidth="1"/>
    <col min="2045" max="2046" width="7.09765625" customWidth="1"/>
    <col min="2047" max="2047" width="4.3984375" customWidth="1"/>
    <col min="2048" max="2048" width="12.3984375" customWidth="1"/>
    <col min="2049" max="2050" width="7.09765625" customWidth="1"/>
    <col min="2051" max="2051" width="4" customWidth="1"/>
    <col min="2052" max="2052" width="10.796875" customWidth="1"/>
    <col min="2053" max="2054" width="6.796875" customWidth="1"/>
    <col min="2055" max="2055" width="4.09765625" customWidth="1"/>
    <col min="2056" max="2056" width="10.796875" customWidth="1"/>
    <col min="2057" max="2058" width="6.796875" customWidth="1"/>
    <col min="2059" max="2059" width="4.09765625" customWidth="1"/>
    <col min="2060" max="2060" width="14.09765625" customWidth="1"/>
    <col min="2061" max="2062" width="6.796875" customWidth="1"/>
    <col min="2063" max="2063" width="3.5" customWidth="1"/>
    <col min="2064" max="2064" width="9.19921875" customWidth="1"/>
    <col min="2065" max="2065" width="1.19921875" customWidth="1"/>
    <col min="2066" max="2066" width="9.5" customWidth="1"/>
    <col min="2067" max="2067" width="11.09765625" bestFit="1" customWidth="1"/>
    <col min="2255" max="2255" width="3.69921875" customWidth="1"/>
    <col min="2256" max="2256" width="13.19921875" customWidth="1"/>
    <col min="2257" max="2257" width="10.5" customWidth="1"/>
    <col min="2258" max="2263" width="9.19921875" customWidth="1"/>
    <col min="2264" max="2264" width="10.296875" customWidth="1"/>
    <col min="2265" max="2265" width="9.19921875" customWidth="1"/>
    <col min="2266" max="2266" width="10.796875" customWidth="1"/>
    <col min="2267" max="2272" width="9.19921875" customWidth="1"/>
    <col min="2273" max="2273" width="3.69921875" customWidth="1"/>
    <col min="2274" max="2274" width="13.59765625" customWidth="1"/>
    <col min="2295" max="2295" width="3.8984375" customWidth="1"/>
    <col min="2296" max="2296" width="10.69921875" customWidth="1"/>
    <col min="2297" max="2297" width="9.19921875" customWidth="1"/>
    <col min="2298" max="2298" width="11.296875" customWidth="1"/>
    <col min="2299" max="2299" width="4.3984375" customWidth="1"/>
    <col min="2300" max="2300" width="11.59765625" customWidth="1"/>
    <col min="2301" max="2302" width="7.09765625" customWidth="1"/>
    <col min="2303" max="2303" width="4.3984375" customWidth="1"/>
    <col min="2304" max="2304" width="12.3984375" customWidth="1"/>
    <col min="2305" max="2306" width="7.09765625" customWidth="1"/>
    <col min="2307" max="2307" width="4" customWidth="1"/>
    <col min="2308" max="2308" width="10.796875" customWidth="1"/>
    <col min="2309" max="2310" width="6.796875" customWidth="1"/>
    <col min="2311" max="2311" width="4.09765625" customWidth="1"/>
    <col min="2312" max="2312" width="10.796875" customWidth="1"/>
    <col min="2313" max="2314" width="6.796875" customWidth="1"/>
    <col min="2315" max="2315" width="4.09765625" customWidth="1"/>
    <col min="2316" max="2316" width="14.09765625" customWidth="1"/>
    <col min="2317" max="2318" width="6.796875" customWidth="1"/>
    <col min="2319" max="2319" width="3.5" customWidth="1"/>
    <col min="2320" max="2320" width="9.19921875" customWidth="1"/>
    <col min="2321" max="2321" width="1.19921875" customWidth="1"/>
    <col min="2322" max="2322" width="9.5" customWidth="1"/>
    <col min="2323" max="2323" width="11.09765625" bestFit="1" customWidth="1"/>
    <col min="2511" max="2511" width="3.69921875" customWidth="1"/>
    <col min="2512" max="2512" width="13.19921875" customWidth="1"/>
    <col min="2513" max="2513" width="10.5" customWidth="1"/>
    <col min="2514" max="2519" width="9.19921875" customWidth="1"/>
    <col min="2520" max="2520" width="10.296875" customWidth="1"/>
    <col min="2521" max="2521" width="9.19921875" customWidth="1"/>
    <col min="2522" max="2522" width="10.796875" customWidth="1"/>
    <col min="2523" max="2528" width="9.19921875" customWidth="1"/>
    <col min="2529" max="2529" width="3.69921875" customWidth="1"/>
    <col min="2530" max="2530" width="13.59765625" customWidth="1"/>
    <col min="2551" max="2551" width="3.8984375" customWidth="1"/>
    <col min="2552" max="2552" width="10.69921875" customWidth="1"/>
    <col min="2553" max="2553" width="9.19921875" customWidth="1"/>
    <col min="2554" max="2554" width="11.296875" customWidth="1"/>
    <col min="2555" max="2555" width="4.3984375" customWidth="1"/>
    <col min="2556" max="2556" width="11.59765625" customWidth="1"/>
    <col min="2557" max="2558" width="7.09765625" customWidth="1"/>
    <col min="2559" max="2559" width="4.3984375" customWidth="1"/>
    <col min="2560" max="2560" width="12.3984375" customWidth="1"/>
    <col min="2561" max="2562" width="7.09765625" customWidth="1"/>
    <col min="2563" max="2563" width="4" customWidth="1"/>
    <col min="2564" max="2564" width="10.796875" customWidth="1"/>
    <col min="2565" max="2566" width="6.796875" customWidth="1"/>
    <col min="2567" max="2567" width="4.09765625" customWidth="1"/>
    <col min="2568" max="2568" width="10.796875" customWidth="1"/>
    <col min="2569" max="2570" width="6.796875" customWidth="1"/>
    <col min="2571" max="2571" width="4.09765625" customWidth="1"/>
    <col min="2572" max="2572" width="14.09765625" customWidth="1"/>
    <col min="2573" max="2574" width="6.796875" customWidth="1"/>
    <col min="2575" max="2575" width="3.5" customWidth="1"/>
    <col min="2576" max="2576" width="9.19921875" customWidth="1"/>
    <col min="2577" max="2577" width="1.19921875" customWidth="1"/>
    <col min="2578" max="2578" width="9.5" customWidth="1"/>
    <col min="2579" max="2579" width="11.09765625" bestFit="1" customWidth="1"/>
    <col min="2767" max="2767" width="3.69921875" customWidth="1"/>
    <col min="2768" max="2768" width="13.19921875" customWidth="1"/>
    <col min="2769" max="2769" width="10.5" customWidth="1"/>
    <col min="2770" max="2775" width="9.19921875" customWidth="1"/>
    <col min="2776" max="2776" width="10.296875" customWidth="1"/>
    <col min="2777" max="2777" width="9.19921875" customWidth="1"/>
    <col min="2778" max="2778" width="10.796875" customWidth="1"/>
    <col min="2779" max="2784" width="9.19921875" customWidth="1"/>
    <col min="2785" max="2785" width="3.69921875" customWidth="1"/>
    <col min="2786" max="2786" width="13.59765625" customWidth="1"/>
    <col min="2807" max="2807" width="3.8984375" customWidth="1"/>
    <col min="2808" max="2808" width="10.69921875" customWidth="1"/>
    <col min="2809" max="2809" width="9.19921875" customWidth="1"/>
    <col min="2810" max="2810" width="11.296875" customWidth="1"/>
    <col min="2811" max="2811" width="4.3984375" customWidth="1"/>
    <col min="2812" max="2812" width="11.59765625" customWidth="1"/>
    <col min="2813" max="2814" width="7.09765625" customWidth="1"/>
    <col min="2815" max="2815" width="4.3984375" customWidth="1"/>
    <col min="2816" max="2816" width="12.3984375" customWidth="1"/>
    <col min="2817" max="2818" width="7.09765625" customWidth="1"/>
    <col min="2819" max="2819" width="4" customWidth="1"/>
    <col min="2820" max="2820" width="10.796875" customWidth="1"/>
    <col min="2821" max="2822" width="6.796875" customWidth="1"/>
    <col min="2823" max="2823" width="4.09765625" customWidth="1"/>
    <col min="2824" max="2824" width="10.796875" customWidth="1"/>
    <col min="2825" max="2826" width="6.796875" customWidth="1"/>
    <col min="2827" max="2827" width="4.09765625" customWidth="1"/>
    <col min="2828" max="2828" width="14.09765625" customWidth="1"/>
    <col min="2829" max="2830" width="6.796875" customWidth="1"/>
    <col min="2831" max="2831" width="3.5" customWidth="1"/>
    <col min="2832" max="2832" width="9.19921875" customWidth="1"/>
    <col min="2833" max="2833" width="1.19921875" customWidth="1"/>
    <col min="2834" max="2834" width="9.5" customWidth="1"/>
    <col min="2835" max="2835" width="11.09765625" bestFit="1" customWidth="1"/>
    <col min="3023" max="3023" width="3.69921875" customWidth="1"/>
    <col min="3024" max="3024" width="13.19921875" customWidth="1"/>
    <col min="3025" max="3025" width="10.5" customWidth="1"/>
    <col min="3026" max="3031" width="9.19921875" customWidth="1"/>
    <col min="3032" max="3032" width="10.296875" customWidth="1"/>
    <col min="3033" max="3033" width="9.19921875" customWidth="1"/>
    <col min="3034" max="3034" width="10.796875" customWidth="1"/>
    <col min="3035" max="3040" width="9.19921875" customWidth="1"/>
    <col min="3041" max="3041" width="3.69921875" customWidth="1"/>
    <col min="3042" max="3042" width="13.59765625" customWidth="1"/>
    <col min="3063" max="3063" width="3.8984375" customWidth="1"/>
    <col min="3064" max="3064" width="10.69921875" customWidth="1"/>
    <col min="3065" max="3065" width="9.19921875" customWidth="1"/>
    <col min="3066" max="3066" width="11.296875" customWidth="1"/>
    <col min="3067" max="3067" width="4.3984375" customWidth="1"/>
    <col min="3068" max="3068" width="11.59765625" customWidth="1"/>
    <col min="3069" max="3070" width="7.09765625" customWidth="1"/>
    <col min="3071" max="3071" width="4.3984375" customWidth="1"/>
    <col min="3072" max="3072" width="12.3984375" customWidth="1"/>
    <col min="3073" max="3074" width="7.09765625" customWidth="1"/>
    <col min="3075" max="3075" width="4" customWidth="1"/>
    <col min="3076" max="3076" width="10.796875" customWidth="1"/>
    <col min="3077" max="3078" width="6.796875" customWidth="1"/>
    <col min="3079" max="3079" width="4.09765625" customWidth="1"/>
    <col min="3080" max="3080" width="10.796875" customWidth="1"/>
    <col min="3081" max="3082" width="6.796875" customWidth="1"/>
    <col min="3083" max="3083" width="4.09765625" customWidth="1"/>
    <col min="3084" max="3084" width="14.09765625" customWidth="1"/>
    <col min="3085" max="3086" width="6.796875" customWidth="1"/>
    <col min="3087" max="3087" width="3.5" customWidth="1"/>
    <col min="3088" max="3088" width="9.19921875" customWidth="1"/>
    <col min="3089" max="3089" width="1.19921875" customWidth="1"/>
    <col min="3090" max="3090" width="9.5" customWidth="1"/>
    <col min="3091" max="3091" width="11.09765625" bestFit="1" customWidth="1"/>
    <col min="3279" max="3279" width="3.69921875" customWidth="1"/>
    <col min="3280" max="3280" width="13.19921875" customWidth="1"/>
    <col min="3281" max="3281" width="10.5" customWidth="1"/>
    <col min="3282" max="3287" width="9.19921875" customWidth="1"/>
    <col min="3288" max="3288" width="10.296875" customWidth="1"/>
    <col min="3289" max="3289" width="9.19921875" customWidth="1"/>
    <col min="3290" max="3290" width="10.796875" customWidth="1"/>
    <col min="3291" max="3296" width="9.19921875" customWidth="1"/>
    <col min="3297" max="3297" width="3.69921875" customWidth="1"/>
    <col min="3298" max="3298" width="13.59765625" customWidth="1"/>
    <col min="3319" max="3319" width="3.8984375" customWidth="1"/>
    <col min="3320" max="3320" width="10.69921875" customWidth="1"/>
    <col min="3321" max="3321" width="9.19921875" customWidth="1"/>
    <col min="3322" max="3322" width="11.296875" customWidth="1"/>
    <col min="3323" max="3323" width="4.3984375" customWidth="1"/>
    <col min="3324" max="3324" width="11.59765625" customWidth="1"/>
    <col min="3325" max="3326" width="7.09765625" customWidth="1"/>
    <col min="3327" max="3327" width="4.3984375" customWidth="1"/>
    <col min="3328" max="3328" width="12.3984375" customWidth="1"/>
    <col min="3329" max="3330" width="7.09765625" customWidth="1"/>
    <col min="3331" max="3331" width="4" customWidth="1"/>
    <col min="3332" max="3332" width="10.796875" customWidth="1"/>
    <col min="3333" max="3334" width="6.796875" customWidth="1"/>
    <col min="3335" max="3335" width="4.09765625" customWidth="1"/>
    <col min="3336" max="3336" width="10.796875" customWidth="1"/>
    <col min="3337" max="3338" width="6.796875" customWidth="1"/>
    <col min="3339" max="3339" width="4.09765625" customWidth="1"/>
    <col min="3340" max="3340" width="14.09765625" customWidth="1"/>
    <col min="3341" max="3342" width="6.796875" customWidth="1"/>
    <col min="3343" max="3343" width="3.5" customWidth="1"/>
    <col min="3344" max="3344" width="9.19921875" customWidth="1"/>
    <col min="3345" max="3345" width="1.19921875" customWidth="1"/>
    <col min="3346" max="3346" width="9.5" customWidth="1"/>
    <col min="3347" max="3347" width="11.09765625" bestFit="1" customWidth="1"/>
    <col min="3535" max="3535" width="3.69921875" customWidth="1"/>
    <col min="3536" max="3536" width="13.19921875" customWidth="1"/>
    <col min="3537" max="3537" width="10.5" customWidth="1"/>
    <col min="3538" max="3543" width="9.19921875" customWidth="1"/>
    <col min="3544" max="3544" width="10.296875" customWidth="1"/>
    <col min="3545" max="3545" width="9.19921875" customWidth="1"/>
    <col min="3546" max="3546" width="10.796875" customWidth="1"/>
    <col min="3547" max="3552" width="9.19921875" customWidth="1"/>
    <col min="3553" max="3553" width="3.69921875" customWidth="1"/>
    <col min="3554" max="3554" width="13.59765625" customWidth="1"/>
    <col min="3575" max="3575" width="3.8984375" customWidth="1"/>
    <col min="3576" max="3576" width="10.69921875" customWidth="1"/>
    <col min="3577" max="3577" width="9.19921875" customWidth="1"/>
    <col min="3578" max="3578" width="11.296875" customWidth="1"/>
    <col min="3579" max="3579" width="4.3984375" customWidth="1"/>
    <col min="3580" max="3580" width="11.59765625" customWidth="1"/>
    <col min="3581" max="3582" width="7.09765625" customWidth="1"/>
    <col min="3583" max="3583" width="4.3984375" customWidth="1"/>
    <col min="3584" max="3584" width="12.3984375" customWidth="1"/>
    <col min="3585" max="3586" width="7.09765625" customWidth="1"/>
    <col min="3587" max="3587" width="4" customWidth="1"/>
    <col min="3588" max="3588" width="10.796875" customWidth="1"/>
    <col min="3589" max="3590" width="6.796875" customWidth="1"/>
    <col min="3591" max="3591" width="4.09765625" customWidth="1"/>
    <col min="3592" max="3592" width="10.796875" customWidth="1"/>
    <col min="3593" max="3594" width="6.796875" customWidth="1"/>
    <col min="3595" max="3595" width="4.09765625" customWidth="1"/>
    <col min="3596" max="3596" width="14.09765625" customWidth="1"/>
    <col min="3597" max="3598" width="6.796875" customWidth="1"/>
    <col min="3599" max="3599" width="3.5" customWidth="1"/>
    <col min="3600" max="3600" width="9.19921875" customWidth="1"/>
    <col min="3601" max="3601" width="1.19921875" customWidth="1"/>
    <col min="3602" max="3602" width="9.5" customWidth="1"/>
    <col min="3603" max="3603" width="11.09765625" bestFit="1" customWidth="1"/>
    <col min="3791" max="3791" width="3.69921875" customWidth="1"/>
    <col min="3792" max="3792" width="13.19921875" customWidth="1"/>
    <col min="3793" max="3793" width="10.5" customWidth="1"/>
    <col min="3794" max="3799" width="9.19921875" customWidth="1"/>
    <col min="3800" max="3800" width="10.296875" customWidth="1"/>
    <col min="3801" max="3801" width="9.19921875" customWidth="1"/>
    <col min="3802" max="3802" width="10.796875" customWidth="1"/>
    <col min="3803" max="3808" width="9.19921875" customWidth="1"/>
    <col min="3809" max="3809" width="3.69921875" customWidth="1"/>
    <col min="3810" max="3810" width="13.59765625" customWidth="1"/>
    <col min="3831" max="3831" width="3.8984375" customWidth="1"/>
    <col min="3832" max="3832" width="10.69921875" customWidth="1"/>
    <col min="3833" max="3833" width="9.19921875" customWidth="1"/>
    <col min="3834" max="3834" width="11.296875" customWidth="1"/>
    <col min="3835" max="3835" width="4.3984375" customWidth="1"/>
    <col min="3836" max="3836" width="11.59765625" customWidth="1"/>
    <col min="3837" max="3838" width="7.09765625" customWidth="1"/>
    <col min="3839" max="3839" width="4.3984375" customWidth="1"/>
    <col min="3840" max="3840" width="12.3984375" customWidth="1"/>
    <col min="3841" max="3842" width="7.09765625" customWidth="1"/>
    <col min="3843" max="3843" width="4" customWidth="1"/>
    <col min="3844" max="3844" width="10.796875" customWidth="1"/>
    <col min="3845" max="3846" width="6.796875" customWidth="1"/>
    <col min="3847" max="3847" width="4.09765625" customWidth="1"/>
    <col min="3848" max="3848" width="10.796875" customWidth="1"/>
    <col min="3849" max="3850" width="6.796875" customWidth="1"/>
    <col min="3851" max="3851" width="4.09765625" customWidth="1"/>
    <col min="3852" max="3852" width="14.09765625" customWidth="1"/>
    <col min="3853" max="3854" width="6.796875" customWidth="1"/>
    <col min="3855" max="3855" width="3.5" customWidth="1"/>
    <col min="3856" max="3856" width="9.19921875" customWidth="1"/>
    <col min="3857" max="3857" width="1.19921875" customWidth="1"/>
    <col min="3858" max="3858" width="9.5" customWidth="1"/>
    <col min="3859" max="3859" width="11.09765625" bestFit="1" customWidth="1"/>
    <col min="4047" max="4047" width="3.69921875" customWidth="1"/>
    <col min="4048" max="4048" width="13.19921875" customWidth="1"/>
    <col min="4049" max="4049" width="10.5" customWidth="1"/>
    <col min="4050" max="4055" width="9.19921875" customWidth="1"/>
    <col min="4056" max="4056" width="10.296875" customWidth="1"/>
    <col min="4057" max="4057" width="9.19921875" customWidth="1"/>
    <col min="4058" max="4058" width="10.796875" customWidth="1"/>
    <col min="4059" max="4064" width="9.19921875" customWidth="1"/>
    <col min="4065" max="4065" width="3.69921875" customWidth="1"/>
    <col min="4066" max="4066" width="13.59765625" customWidth="1"/>
    <col min="4087" max="4087" width="3.8984375" customWidth="1"/>
    <col min="4088" max="4088" width="10.69921875" customWidth="1"/>
    <col min="4089" max="4089" width="9.19921875" customWidth="1"/>
    <col min="4090" max="4090" width="11.296875" customWidth="1"/>
    <col min="4091" max="4091" width="4.3984375" customWidth="1"/>
    <col min="4092" max="4092" width="11.59765625" customWidth="1"/>
    <col min="4093" max="4094" width="7.09765625" customWidth="1"/>
    <col min="4095" max="4095" width="4.3984375" customWidth="1"/>
    <col min="4096" max="4096" width="12.3984375" customWidth="1"/>
    <col min="4097" max="4098" width="7.09765625" customWidth="1"/>
    <col min="4099" max="4099" width="4" customWidth="1"/>
    <col min="4100" max="4100" width="10.796875" customWidth="1"/>
    <col min="4101" max="4102" width="6.796875" customWidth="1"/>
    <col min="4103" max="4103" width="4.09765625" customWidth="1"/>
    <col min="4104" max="4104" width="10.796875" customWidth="1"/>
    <col min="4105" max="4106" width="6.796875" customWidth="1"/>
    <col min="4107" max="4107" width="4.09765625" customWidth="1"/>
    <col min="4108" max="4108" width="14.09765625" customWidth="1"/>
    <col min="4109" max="4110" width="6.796875" customWidth="1"/>
    <col min="4111" max="4111" width="3.5" customWidth="1"/>
    <col min="4112" max="4112" width="9.19921875" customWidth="1"/>
    <col min="4113" max="4113" width="1.19921875" customWidth="1"/>
    <col min="4114" max="4114" width="9.5" customWidth="1"/>
    <col min="4115" max="4115" width="11.09765625" bestFit="1" customWidth="1"/>
    <col min="4303" max="4303" width="3.69921875" customWidth="1"/>
    <col min="4304" max="4304" width="13.19921875" customWidth="1"/>
    <col min="4305" max="4305" width="10.5" customWidth="1"/>
    <col min="4306" max="4311" width="9.19921875" customWidth="1"/>
    <col min="4312" max="4312" width="10.296875" customWidth="1"/>
    <col min="4313" max="4313" width="9.19921875" customWidth="1"/>
    <col min="4314" max="4314" width="10.796875" customWidth="1"/>
    <col min="4315" max="4320" width="9.19921875" customWidth="1"/>
    <col min="4321" max="4321" width="3.69921875" customWidth="1"/>
    <col min="4322" max="4322" width="13.59765625" customWidth="1"/>
    <col min="4343" max="4343" width="3.8984375" customWidth="1"/>
    <col min="4344" max="4344" width="10.69921875" customWidth="1"/>
    <col min="4345" max="4345" width="9.19921875" customWidth="1"/>
    <col min="4346" max="4346" width="11.296875" customWidth="1"/>
    <col min="4347" max="4347" width="4.3984375" customWidth="1"/>
    <col min="4348" max="4348" width="11.59765625" customWidth="1"/>
    <col min="4349" max="4350" width="7.09765625" customWidth="1"/>
    <col min="4351" max="4351" width="4.3984375" customWidth="1"/>
    <col min="4352" max="4352" width="12.3984375" customWidth="1"/>
    <col min="4353" max="4354" width="7.09765625" customWidth="1"/>
    <col min="4355" max="4355" width="4" customWidth="1"/>
    <col min="4356" max="4356" width="10.796875" customWidth="1"/>
    <col min="4357" max="4358" width="6.796875" customWidth="1"/>
    <col min="4359" max="4359" width="4.09765625" customWidth="1"/>
    <col min="4360" max="4360" width="10.796875" customWidth="1"/>
    <col min="4361" max="4362" width="6.796875" customWidth="1"/>
    <col min="4363" max="4363" width="4.09765625" customWidth="1"/>
    <col min="4364" max="4364" width="14.09765625" customWidth="1"/>
    <col min="4365" max="4366" width="6.796875" customWidth="1"/>
    <col min="4367" max="4367" width="3.5" customWidth="1"/>
    <col min="4368" max="4368" width="9.19921875" customWidth="1"/>
    <col min="4369" max="4369" width="1.19921875" customWidth="1"/>
    <col min="4370" max="4370" width="9.5" customWidth="1"/>
    <col min="4371" max="4371" width="11.09765625" bestFit="1" customWidth="1"/>
    <col min="4559" max="4559" width="3.69921875" customWidth="1"/>
    <col min="4560" max="4560" width="13.19921875" customWidth="1"/>
    <col min="4561" max="4561" width="10.5" customWidth="1"/>
    <col min="4562" max="4567" width="9.19921875" customWidth="1"/>
    <col min="4568" max="4568" width="10.296875" customWidth="1"/>
    <col min="4569" max="4569" width="9.19921875" customWidth="1"/>
    <col min="4570" max="4570" width="10.796875" customWidth="1"/>
    <col min="4571" max="4576" width="9.19921875" customWidth="1"/>
    <col min="4577" max="4577" width="3.69921875" customWidth="1"/>
    <col min="4578" max="4578" width="13.59765625" customWidth="1"/>
    <col min="4599" max="4599" width="3.8984375" customWidth="1"/>
    <col min="4600" max="4600" width="10.69921875" customWidth="1"/>
    <col min="4601" max="4601" width="9.19921875" customWidth="1"/>
    <col min="4602" max="4602" width="11.296875" customWidth="1"/>
    <col min="4603" max="4603" width="4.3984375" customWidth="1"/>
    <col min="4604" max="4604" width="11.59765625" customWidth="1"/>
    <col min="4605" max="4606" width="7.09765625" customWidth="1"/>
    <col min="4607" max="4607" width="4.3984375" customWidth="1"/>
    <col min="4608" max="4608" width="12.3984375" customWidth="1"/>
    <col min="4609" max="4610" width="7.09765625" customWidth="1"/>
    <col min="4611" max="4611" width="4" customWidth="1"/>
    <col min="4612" max="4612" width="10.796875" customWidth="1"/>
    <col min="4613" max="4614" width="6.796875" customWidth="1"/>
    <col min="4615" max="4615" width="4.09765625" customWidth="1"/>
    <col min="4616" max="4616" width="10.796875" customWidth="1"/>
    <col min="4617" max="4618" width="6.796875" customWidth="1"/>
    <col min="4619" max="4619" width="4.09765625" customWidth="1"/>
    <col min="4620" max="4620" width="14.09765625" customWidth="1"/>
    <col min="4621" max="4622" width="6.796875" customWidth="1"/>
    <col min="4623" max="4623" width="3.5" customWidth="1"/>
    <col min="4624" max="4624" width="9.19921875" customWidth="1"/>
    <col min="4625" max="4625" width="1.19921875" customWidth="1"/>
    <col min="4626" max="4626" width="9.5" customWidth="1"/>
    <col min="4627" max="4627" width="11.09765625" bestFit="1" customWidth="1"/>
    <col min="4815" max="4815" width="3.69921875" customWidth="1"/>
    <col min="4816" max="4816" width="13.19921875" customWidth="1"/>
    <col min="4817" max="4817" width="10.5" customWidth="1"/>
    <col min="4818" max="4823" width="9.19921875" customWidth="1"/>
    <col min="4824" max="4824" width="10.296875" customWidth="1"/>
    <col min="4825" max="4825" width="9.19921875" customWidth="1"/>
    <col min="4826" max="4826" width="10.796875" customWidth="1"/>
    <col min="4827" max="4832" width="9.19921875" customWidth="1"/>
    <col min="4833" max="4833" width="3.69921875" customWidth="1"/>
    <col min="4834" max="4834" width="13.59765625" customWidth="1"/>
    <col min="4855" max="4855" width="3.8984375" customWidth="1"/>
    <col min="4856" max="4856" width="10.69921875" customWidth="1"/>
    <col min="4857" max="4857" width="9.19921875" customWidth="1"/>
    <col min="4858" max="4858" width="11.296875" customWidth="1"/>
    <col min="4859" max="4859" width="4.3984375" customWidth="1"/>
    <col min="4860" max="4860" width="11.59765625" customWidth="1"/>
    <col min="4861" max="4862" width="7.09765625" customWidth="1"/>
    <col min="4863" max="4863" width="4.3984375" customWidth="1"/>
    <col min="4864" max="4864" width="12.3984375" customWidth="1"/>
    <col min="4865" max="4866" width="7.09765625" customWidth="1"/>
    <col min="4867" max="4867" width="4" customWidth="1"/>
    <col min="4868" max="4868" width="10.796875" customWidth="1"/>
    <col min="4869" max="4870" width="6.796875" customWidth="1"/>
    <col min="4871" max="4871" width="4.09765625" customWidth="1"/>
    <col min="4872" max="4872" width="10.796875" customWidth="1"/>
    <col min="4873" max="4874" width="6.796875" customWidth="1"/>
    <col min="4875" max="4875" width="4.09765625" customWidth="1"/>
    <col min="4876" max="4876" width="14.09765625" customWidth="1"/>
    <col min="4877" max="4878" width="6.796875" customWidth="1"/>
    <col min="4879" max="4879" width="3.5" customWidth="1"/>
    <col min="4880" max="4880" width="9.19921875" customWidth="1"/>
    <col min="4881" max="4881" width="1.19921875" customWidth="1"/>
    <col min="4882" max="4882" width="9.5" customWidth="1"/>
    <col min="4883" max="4883" width="11.09765625" bestFit="1" customWidth="1"/>
    <col min="5071" max="5071" width="3.69921875" customWidth="1"/>
    <col min="5072" max="5072" width="13.19921875" customWidth="1"/>
    <col min="5073" max="5073" width="10.5" customWidth="1"/>
    <col min="5074" max="5079" width="9.19921875" customWidth="1"/>
    <col min="5080" max="5080" width="10.296875" customWidth="1"/>
    <col min="5081" max="5081" width="9.19921875" customWidth="1"/>
    <col min="5082" max="5082" width="10.796875" customWidth="1"/>
    <col min="5083" max="5088" width="9.19921875" customWidth="1"/>
    <col min="5089" max="5089" width="3.69921875" customWidth="1"/>
    <col min="5090" max="5090" width="13.59765625" customWidth="1"/>
    <col min="5111" max="5111" width="3.8984375" customWidth="1"/>
    <col min="5112" max="5112" width="10.69921875" customWidth="1"/>
    <col min="5113" max="5113" width="9.19921875" customWidth="1"/>
    <col min="5114" max="5114" width="11.296875" customWidth="1"/>
    <col min="5115" max="5115" width="4.3984375" customWidth="1"/>
    <col min="5116" max="5116" width="11.59765625" customWidth="1"/>
    <col min="5117" max="5118" width="7.09765625" customWidth="1"/>
    <col min="5119" max="5119" width="4.3984375" customWidth="1"/>
    <col min="5120" max="5120" width="12.3984375" customWidth="1"/>
    <col min="5121" max="5122" width="7.09765625" customWidth="1"/>
    <col min="5123" max="5123" width="4" customWidth="1"/>
    <col min="5124" max="5124" width="10.796875" customWidth="1"/>
    <col min="5125" max="5126" width="6.796875" customWidth="1"/>
    <col min="5127" max="5127" width="4.09765625" customWidth="1"/>
    <col min="5128" max="5128" width="10.796875" customWidth="1"/>
    <col min="5129" max="5130" width="6.796875" customWidth="1"/>
    <col min="5131" max="5131" width="4.09765625" customWidth="1"/>
    <col min="5132" max="5132" width="14.09765625" customWidth="1"/>
    <col min="5133" max="5134" width="6.796875" customWidth="1"/>
    <col min="5135" max="5135" width="3.5" customWidth="1"/>
    <col min="5136" max="5136" width="9.19921875" customWidth="1"/>
    <col min="5137" max="5137" width="1.19921875" customWidth="1"/>
    <col min="5138" max="5138" width="9.5" customWidth="1"/>
    <col min="5139" max="5139" width="11.09765625" bestFit="1" customWidth="1"/>
    <col min="5327" max="5327" width="3.69921875" customWidth="1"/>
    <col min="5328" max="5328" width="13.19921875" customWidth="1"/>
    <col min="5329" max="5329" width="10.5" customWidth="1"/>
    <col min="5330" max="5335" width="9.19921875" customWidth="1"/>
    <col min="5336" max="5336" width="10.296875" customWidth="1"/>
    <col min="5337" max="5337" width="9.19921875" customWidth="1"/>
    <col min="5338" max="5338" width="10.796875" customWidth="1"/>
    <col min="5339" max="5344" width="9.19921875" customWidth="1"/>
    <col min="5345" max="5345" width="3.69921875" customWidth="1"/>
    <col min="5346" max="5346" width="13.59765625" customWidth="1"/>
    <col min="5367" max="5367" width="3.8984375" customWidth="1"/>
    <col min="5368" max="5368" width="10.69921875" customWidth="1"/>
    <col min="5369" max="5369" width="9.19921875" customWidth="1"/>
    <col min="5370" max="5370" width="11.296875" customWidth="1"/>
    <col min="5371" max="5371" width="4.3984375" customWidth="1"/>
    <col min="5372" max="5372" width="11.59765625" customWidth="1"/>
    <col min="5373" max="5374" width="7.09765625" customWidth="1"/>
    <col min="5375" max="5375" width="4.3984375" customWidth="1"/>
    <col min="5376" max="5376" width="12.3984375" customWidth="1"/>
    <col min="5377" max="5378" width="7.09765625" customWidth="1"/>
    <col min="5379" max="5379" width="4" customWidth="1"/>
    <col min="5380" max="5380" width="10.796875" customWidth="1"/>
    <col min="5381" max="5382" width="6.796875" customWidth="1"/>
    <col min="5383" max="5383" width="4.09765625" customWidth="1"/>
    <col min="5384" max="5384" width="10.796875" customWidth="1"/>
    <col min="5385" max="5386" width="6.796875" customWidth="1"/>
    <col min="5387" max="5387" width="4.09765625" customWidth="1"/>
    <col min="5388" max="5388" width="14.09765625" customWidth="1"/>
    <col min="5389" max="5390" width="6.796875" customWidth="1"/>
    <col min="5391" max="5391" width="3.5" customWidth="1"/>
    <col min="5392" max="5392" width="9.19921875" customWidth="1"/>
    <col min="5393" max="5393" width="1.19921875" customWidth="1"/>
    <col min="5394" max="5394" width="9.5" customWidth="1"/>
    <col min="5395" max="5395" width="11.09765625" bestFit="1" customWidth="1"/>
    <col min="5583" max="5583" width="3.69921875" customWidth="1"/>
    <col min="5584" max="5584" width="13.19921875" customWidth="1"/>
    <col min="5585" max="5585" width="10.5" customWidth="1"/>
    <col min="5586" max="5591" width="9.19921875" customWidth="1"/>
    <col min="5592" max="5592" width="10.296875" customWidth="1"/>
    <col min="5593" max="5593" width="9.19921875" customWidth="1"/>
    <col min="5594" max="5594" width="10.796875" customWidth="1"/>
    <col min="5595" max="5600" width="9.19921875" customWidth="1"/>
    <col min="5601" max="5601" width="3.69921875" customWidth="1"/>
    <col min="5602" max="5602" width="13.59765625" customWidth="1"/>
    <col min="5623" max="5623" width="3.8984375" customWidth="1"/>
    <col min="5624" max="5624" width="10.69921875" customWidth="1"/>
    <col min="5625" max="5625" width="9.19921875" customWidth="1"/>
    <col min="5626" max="5626" width="11.296875" customWidth="1"/>
    <col min="5627" max="5627" width="4.3984375" customWidth="1"/>
    <col min="5628" max="5628" width="11.59765625" customWidth="1"/>
    <col min="5629" max="5630" width="7.09765625" customWidth="1"/>
    <col min="5631" max="5631" width="4.3984375" customWidth="1"/>
    <col min="5632" max="5632" width="12.3984375" customWidth="1"/>
    <col min="5633" max="5634" width="7.09765625" customWidth="1"/>
    <col min="5635" max="5635" width="4" customWidth="1"/>
    <col min="5636" max="5636" width="10.796875" customWidth="1"/>
    <col min="5637" max="5638" width="6.796875" customWidth="1"/>
    <col min="5639" max="5639" width="4.09765625" customWidth="1"/>
    <col min="5640" max="5640" width="10.796875" customWidth="1"/>
    <col min="5641" max="5642" width="6.796875" customWidth="1"/>
    <col min="5643" max="5643" width="4.09765625" customWidth="1"/>
    <col min="5644" max="5644" width="14.09765625" customWidth="1"/>
    <col min="5645" max="5646" width="6.796875" customWidth="1"/>
    <col min="5647" max="5647" width="3.5" customWidth="1"/>
    <col min="5648" max="5648" width="9.19921875" customWidth="1"/>
    <col min="5649" max="5649" width="1.19921875" customWidth="1"/>
    <col min="5650" max="5650" width="9.5" customWidth="1"/>
    <col min="5651" max="5651" width="11.09765625" bestFit="1" customWidth="1"/>
    <col min="5839" max="5839" width="3.69921875" customWidth="1"/>
    <col min="5840" max="5840" width="13.19921875" customWidth="1"/>
    <col min="5841" max="5841" width="10.5" customWidth="1"/>
    <col min="5842" max="5847" width="9.19921875" customWidth="1"/>
    <col min="5848" max="5848" width="10.296875" customWidth="1"/>
    <col min="5849" max="5849" width="9.19921875" customWidth="1"/>
    <col min="5850" max="5850" width="10.796875" customWidth="1"/>
    <col min="5851" max="5856" width="9.19921875" customWidth="1"/>
    <col min="5857" max="5857" width="3.69921875" customWidth="1"/>
    <col min="5858" max="5858" width="13.59765625" customWidth="1"/>
    <col min="5879" max="5879" width="3.8984375" customWidth="1"/>
    <col min="5880" max="5880" width="10.69921875" customWidth="1"/>
    <col min="5881" max="5881" width="9.19921875" customWidth="1"/>
    <col min="5882" max="5882" width="11.296875" customWidth="1"/>
    <col min="5883" max="5883" width="4.3984375" customWidth="1"/>
    <col min="5884" max="5884" width="11.59765625" customWidth="1"/>
    <col min="5885" max="5886" width="7.09765625" customWidth="1"/>
    <col min="5887" max="5887" width="4.3984375" customWidth="1"/>
    <col min="5888" max="5888" width="12.3984375" customWidth="1"/>
    <col min="5889" max="5890" width="7.09765625" customWidth="1"/>
    <col min="5891" max="5891" width="4" customWidth="1"/>
    <col min="5892" max="5892" width="10.796875" customWidth="1"/>
    <col min="5893" max="5894" width="6.796875" customWidth="1"/>
    <col min="5895" max="5895" width="4.09765625" customWidth="1"/>
    <col min="5896" max="5896" width="10.796875" customWidth="1"/>
    <col min="5897" max="5898" width="6.796875" customWidth="1"/>
    <col min="5899" max="5899" width="4.09765625" customWidth="1"/>
    <col min="5900" max="5900" width="14.09765625" customWidth="1"/>
    <col min="5901" max="5902" width="6.796875" customWidth="1"/>
    <col min="5903" max="5903" width="3.5" customWidth="1"/>
    <col min="5904" max="5904" width="9.19921875" customWidth="1"/>
    <col min="5905" max="5905" width="1.19921875" customWidth="1"/>
    <col min="5906" max="5906" width="9.5" customWidth="1"/>
    <col min="5907" max="5907" width="11.09765625" bestFit="1" customWidth="1"/>
    <col min="6095" max="6095" width="3.69921875" customWidth="1"/>
    <col min="6096" max="6096" width="13.19921875" customWidth="1"/>
    <col min="6097" max="6097" width="10.5" customWidth="1"/>
    <col min="6098" max="6103" width="9.19921875" customWidth="1"/>
    <col min="6104" max="6104" width="10.296875" customWidth="1"/>
    <col min="6105" max="6105" width="9.19921875" customWidth="1"/>
    <col min="6106" max="6106" width="10.796875" customWidth="1"/>
    <col min="6107" max="6112" width="9.19921875" customWidth="1"/>
    <col min="6113" max="6113" width="3.69921875" customWidth="1"/>
    <col min="6114" max="6114" width="13.59765625" customWidth="1"/>
    <col min="6135" max="6135" width="3.8984375" customWidth="1"/>
    <col min="6136" max="6136" width="10.69921875" customWidth="1"/>
    <col min="6137" max="6137" width="9.19921875" customWidth="1"/>
    <col min="6138" max="6138" width="11.296875" customWidth="1"/>
    <col min="6139" max="6139" width="4.3984375" customWidth="1"/>
    <col min="6140" max="6140" width="11.59765625" customWidth="1"/>
    <col min="6141" max="6142" width="7.09765625" customWidth="1"/>
    <col min="6143" max="6143" width="4.3984375" customWidth="1"/>
    <col min="6144" max="6144" width="12.3984375" customWidth="1"/>
    <col min="6145" max="6146" width="7.09765625" customWidth="1"/>
    <col min="6147" max="6147" width="4" customWidth="1"/>
    <col min="6148" max="6148" width="10.796875" customWidth="1"/>
    <col min="6149" max="6150" width="6.796875" customWidth="1"/>
    <col min="6151" max="6151" width="4.09765625" customWidth="1"/>
    <col min="6152" max="6152" width="10.796875" customWidth="1"/>
    <col min="6153" max="6154" width="6.796875" customWidth="1"/>
    <col min="6155" max="6155" width="4.09765625" customWidth="1"/>
    <col min="6156" max="6156" width="14.09765625" customWidth="1"/>
    <col min="6157" max="6158" width="6.796875" customWidth="1"/>
    <col min="6159" max="6159" width="3.5" customWidth="1"/>
    <col min="6160" max="6160" width="9.19921875" customWidth="1"/>
    <col min="6161" max="6161" width="1.19921875" customWidth="1"/>
    <col min="6162" max="6162" width="9.5" customWidth="1"/>
    <col min="6163" max="6163" width="11.09765625" bestFit="1" customWidth="1"/>
    <col min="6351" max="6351" width="3.69921875" customWidth="1"/>
    <col min="6352" max="6352" width="13.19921875" customWidth="1"/>
    <col min="6353" max="6353" width="10.5" customWidth="1"/>
    <col min="6354" max="6359" width="9.19921875" customWidth="1"/>
    <col min="6360" max="6360" width="10.296875" customWidth="1"/>
    <col min="6361" max="6361" width="9.19921875" customWidth="1"/>
    <col min="6362" max="6362" width="10.796875" customWidth="1"/>
    <col min="6363" max="6368" width="9.19921875" customWidth="1"/>
    <col min="6369" max="6369" width="3.69921875" customWidth="1"/>
    <col min="6370" max="6370" width="13.59765625" customWidth="1"/>
    <col min="6391" max="6391" width="3.8984375" customWidth="1"/>
    <col min="6392" max="6392" width="10.69921875" customWidth="1"/>
    <col min="6393" max="6393" width="9.19921875" customWidth="1"/>
    <col min="6394" max="6394" width="11.296875" customWidth="1"/>
    <col min="6395" max="6395" width="4.3984375" customWidth="1"/>
    <col min="6396" max="6396" width="11.59765625" customWidth="1"/>
    <col min="6397" max="6398" width="7.09765625" customWidth="1"/>
    <col min="6399" max="6399" width="4.3984375" customWidth="1"/>
    <col min="6400" max="6400" width="12.3984375" customWidth="1"/>
    <col min="6401" max="6402" width="7.09765625" customWidth="1"/>
    <col min="6403" max="6403" width="4" customWidth="1"/>
    <col min="6404" max="6404" width="10.796875" customWidth="1"/>
    <col min="6405" max="6406" width="6.796875" customWidth="1"/>
    <col min="6407" max="6407" width="4.09765625" customWidth="1"/>
    <col min="6408" max="6408" width="10.796875" customWidth="1"/>
    <col min="6409" max="6410" width="6.796875" customWidth="1"/>
    <col min="6411" max="6411" width="4.09765625" customWidth="1"/>
    <col min="6412" max="6412" width="14.09765625" customWidth="1"/>
    <col min="6413" max="6414" width="6.796875" customWidth="1"/>
    <col min="6415" max="6415" width="3.5" customWidth="1"/>
    <col min="6416" max="6416" width="9.19921875" customWidth="1"/>
    <col min="6417" max="6417" width="1.19921875" customWidth="1"/>
    <col min="6418" max="6418" width="9.5" customWidth="1"/>
    <col min="6419" max="6419" width="11.09765625" bestFit="1" customWidth="1"/>
    <col min="6607" max="6607" width="3.69921875" customWidth="1"/>
    <col min="6608" max="6608" width="13.19921875" customWidth="1"/>
    <col min="6609" max="6609" width="10.5" customWidth="1"/>
    <col min="6610" max="6615" width="9.19921875" customWidth="1"/>
    <col min="6616" max="6616" width="10.296875" customWidth="1"/>
    <col min="6617" max="6617" width="9.19921875" customWidth="1"/>
    <col min="6618" max="6618" width="10.796875" customWidth="1"/>
    <col min="6619" max="6624" width="9.19921875" customWidth="1"/>
    <col min="6625" max="6625" width="3.69921875" customWidth="1"/>
    <col min="6626" max="6626" width="13.59765625" customWidth="1"/>
    <col min="6647" max="6647" width="3.8984375" customWidth="1"/>
    <col min="6648" max="6648" width="10.69921875" customWidth="1"/>
    <col min="6649" max="6649" width="9.19921875" customWidth="1"/>
    <col min="6650" max="6650" width="11.296875" customWidth="1"/>
    <col min="6651" max="6651" width="4.3984375" customWidth="1"/>
    <col min="6652" max="6652" width="11.59765625" customWidth="1"/>
    <col min="6653" max="6654" width="7.09765625" customWidth="1"/>
    <col min="6655" max="6655" width="4.3984375" customWidth="1"/>
    <col min="6656" max="6656" width="12.3984375" customWidth="1"/>
    <col min="6657" max="6658" width="7.09765625" customWidth="1"/>
    <col min="6659" max="6659" width="4" customWidth="1"/>
    <col min="6660" max="6660" width="10.796875" customWidth="1"/>
    <col min="6661" max="6662" width="6.796875" customWidth="1"/>
    <col min="6663" max="6663" width="4.09765625" customWidth="1"/>
    <col min="6664" max="6664" width="10.796875" customWidth="1"/>
    <col min="6665" max="6666" width="6.796875" customWidth="1"/>
    <col min="6667" max="6667" width="4.09765625" customWidth="1"/>
    <col min="6668" max="6668" width="14.09765625" customWidth="1"/>
    <col min="6669" max="6670" width="6.796875" customWidth="1"/>
    <col min="6671" max="6671" width="3.5" customWidth="1"/>
    <col min="6672" max="6672" width="9.19921875" customWidth="1"/>
    <col min="6673" max="6673" width="1.19921875" customWidth="1"/>
    <col min="6674" max="6674" width="9.5" customWidth="1"/>
    <col min="6675" max="6675" width="11.09765625" bestFit="1" customWidth="1"/>
    <col min="6863" max="6863" width="3.69921875" customWidth="1"/>
    <col min="6864" max="6864" width="13.19921875" customWidth="1"/>
    <col min="6865" max="6865" width="10.5" customWidth="1"/>
    <col min="6866" max="6871" width="9.19921875" customWidth="1"/>
    <col min="6872" max="6872" width="10.296875" customWidth="1"/>
    <col min="6873" max="6873" width="9.19921875" customWidth="1"/>
    <col min="6874" max="6874" width="10.796875" customWidth="1"/>
    <col min="6875" max="6880" width="9.19921875" customWidth="1"/>
    <col min="6881" max="6881" width="3.69921875" customWidth="1"/>
    <col min="6882" max="6882" width="13.59765625" customWidth="1"/>
    <col min="6903" max="6903" width="3.8984375" customWidth="1"/>
    <col min="6904" max="6904" width="10.69921875" customWidth="1"/>
    <col min="6905" max="6905" width="9.19921875" customWidth="1"/>
    <col min="6906" max="6906" width="11.296875" customWidth="1"/>
    <col min="6907" max="6907" width="4.3984375" customWidth="1"/>
    <col min="6908" max="6908" width="11.59765625" customWidth="1"/>
    <col min="6909" max="6910" width="7.09765625" customWidth="1"/>
    <col min="6911" max="6911" width="4.3984375" customWidth="1"/>
    <col min="6912" max="6912" width="12.3984375" customWidth="1"/>
    <col min="6913" max="6914" width="7.09765625" customWidth="1"/>
    <col min="6915" max="6915" width="4" customWidth="1"/>
    <col min="6916" max="6916" width="10.796875" customWidth="1"/>
    <col min="6917" max="6918" width="6.796875" customWidth="1"/>
    <col min="6919" max="6919" width="4.09765625" customWidth="1"/>
    <col min="6920" max="6920" width="10.796875" customWidth="1"/>
    <col min="6921" max="6922" width="6.796875" customWidth="1"/>
    <col min="6923" max="6923" width="4.09765625" customWidth="1"/>
    <col min="6924" max="6924" width="14.09765625" customWidth="1"/>
    <col min="6925" max="6926" width="6.796875" customWidth="1"/>
    <col min="6927" max="6927" width="3.5" customWidth="1"/>
    <col min="6928" max="6928" width="9.19921875" customWidth="1"/>
    <col min="6929" max="6929" width="1.19921875" customWidth="1"/>
    <col min="6930" max="6930" width="9.5" customWidth="1"/>
    <col min="6931" max="6931" width="11.09765625" bestFit="1" customWidth="1"/>
    <col min="7119" max="7119" width="3.69921875" customWidth="1"/>
    <col min="7120" max="7120" width="13.19921875" customWidth="1"/>
    <col min="7121" max="7121" width="10.5" customWidth="1"/>
    <col min="7122" max="7127" width="9.19921875" customWidth="1"/>
    <col min="7128" max="7128" width="10.296875" customWidth="1"/>
    <col min="7129" max="7129" width="9.19921875" customWidth="1"/>
    <col min="7130" max="7130" width="10.796875" customWidth="1"/>
    <col min="7131" max="7136" width="9.19921875" customWidth="1"/>
    <col min="7137" max="7137" width="3.69921875" customWidth="1"/>
    <col min="7138" max="7138" width="13.59765625" customWidth="1"/>
    <col min="7159" max="7159" width="3.8984375" customWidth="1"/>
    <col min="7160" max="7160" width="10.69921875" customWidth="1"/>
    <col min="7161" max="7161" width="9.19921875" customWidth="1"/>
    <col min="7162" max="7162" width="11.296875" customWidth="1"/>
    <col min="7163" max="7163" width="4.3984375" customWidth="1"/>
    <col min="7164" max="7164" width="11.59765625" customWidth="1"/>
    <col min="7165" max="7166" width="7.09765625" customWidth="1"/>
    <col min="7167" max="7167" width="4.3984375" customWidth="1"/>
    <col min="7168" max="7168" width="12.3984375" customWidth="1"/>
    <col min="7169" max="7170" width="7.09765625" customWidth="1"/>
    <col min="7171" max="7171" width="4" customWidth="1"/>
    <col min="7172" max="7172" width="10.796875" customWidth="1"/>
    <col min="7173" max="7174" width="6.796875" customWidth="1"/>
    <col min="7175" max="7175" width="4.09765625" customWidth="1"/>
    <col min="7176" max="7176" width="10.796875" customWidth="1"/>
    <col min="7177" max="7178" width="6.796875" customWidth="1"/>
    <col min="7179" max="7179" width="4.09765625" customWidth="1"/>
    <col min="7180" max="7180" width="14.09765625" customWidth="1"/>
    <col min="7181" max="7182" width="6.796875" customWidth="1"/>
    <col min="7183" max="7183" width="3.5" customWidth="1"/>
    <col min="7184" max="7184" width="9.19921875" customWidth="1"/>
    <col min="7185" max="7185" width="1.19921875" customWidth="1"/>
    <col min="7186" max="7186" width="9.5" customWidth="1"/>
    <col min="7187" max="7187" width="11.09765625" bestFit="1" customWidth="1"/>
    <col min="7375" max="7375" width="3.69921875" customWidth="1"/>
    <col min="7376" max="7376" width="13.19921875" customWidth="1"/>
    <col min="7377" max="7377" width="10.5" customWidth="1"/>
    <col min="7378" max="7383" width="9.19921875" customWidth="1"/>
    <col min="7384" max="7384" width="10.296875" customWidth="1"/>
    <col min="7385" max="7385" width="9.19921875" customWidth="1"/>
    <col min="7386" max="7386" width="10.796875" customWidth="1"/>
    <col min="7387" max="7392" width="9.19921875" customWidth="1"/>
    <col min="7393" max="7393" width="3.69921875" customWidth="1"/>
    <col min="7394" max="7394" width="13.59765625" customWidth="1"/>
    <col min="7415" max="7415" width="3.8984375" customWidth="1"/>
    <col min="7416" max="7416" width="10.69921875" customWidth="1"/>
    <col min="7417" max="7417" width="9.19921875" customWidth="1"/>
    <col min="7418" max="7418" width="11.296875" customWidth="1"/>
    <col min="7419" max="7419" width="4.3984375" customWidth="1"/>
    <col min="7420" max="7420" width="11.59765625" customWidth="1"/>
    <col min="7421" max="7422" width="7.09765625" customWidth="1"/>
    <col min="7423" max="7423" width="4.3984375" customWidth="1"/>
    <col min="7424" max="7424" width="12.3984375" customWidth="1"/>
    <col min="7425" max="7426" width="7.09765625" customWidth="1"/>
    <col min="7427" max="7427" width="4" customWidth="1"/>
    <col min="7428" max="7428" width="10.796875" customWidth="1"/>
    <col min="7429" max="7430" width="6.796875" customWidth="1"/>
    <col min="7431" max="7431" width="4.09765625" customWidth="1"/>
    <col min="7432" max="7432" width="10.796875" customWidth="1"/>
    <col min="7433" max="7434" width="6.796875" customWidth="1"/>
    <col min="7435" max="7435" width="4.09765625" customWidth="1"/>
    <col min="7436" max="7436" width="14.09765625" customWidth="1"/>
    <col min="7437" max="7438" width="6.796875" customWidth="1"/>
    <col min="7439" max="7439" width="3.5" customWidth="1"/>
    <col min="7440" max="7440" width="9.19921875" customWidth="1"/>
    <col min="7441" max="7441" width="1.19921875" customWidth="1"/>
    <col min="7442" max="7442" width="9.5" customWidth="1"/>
    <col min="7443" max="7443" width="11.09765625" bestFit="1" customWidth="1"/>
    <col min="7631" max="7631" width="3.69921875" customWidth="1"/>
    <col min="7632" max="7632" width="13.19921875" customWidth="1"/>
    <col min="7633" max="7633" width="10.5" customWidth="1"/>
    <col min="7634" max="7639" width="9.19921875" customWidth="1"/>
    <col min="7640" max="7640" width="10.296875" customWidth="1"/>
    <col min="7641" max="7641" width="9.19921875" customWidth="1"/>
    <col min="7642" max="7642" width="10.796875" customWidth="1"/>
    <col min="7643" max="7648" width="9.19921875" customWidth="1"/>
    <col min="7649" max="7649" width="3.69921875" customWidth="1"/>
    <col min="7650" max="7650" width="13.59765625" customWidth="1"/>
    <col min="7671" max="7671" width="3.8984375" customWidth="1"/>
    <col min="7672" max="7672" width="10.69921875" customWidth="1"/>
    <col min="7673" max="7673" width="9.19921875" customWidth="1"/>
    <col min="7674" max="7674" width="11.296875" customWidth="1"/>
    <col min="7675" max="7675" width="4.3984375" customWidth="1"/>
    <col min="7676" max="7676" width="11.59765625" customWidth="1"/>
    <col min="7677" max="7678" width="7.09765625" customWidth="1"/>
    <col min="7679" max="7679" width="4.3984375" customWidth="1"/>
    <col min="7680" max="7680" width="12.3984375" customWidth="1"/>
    <col min="7681" max="7682" width="7.09765625" customWidth="1"/>
    <col min="7683" max="7683" width="4" customWidth="1"/>
    <col min="7684" max="7684" width="10.796875" customWidth="1"/>
    <col min="7685" max="7686" width="6.796875" customWidth="1"/>
    <col min="7687" max="7687" width="4.09765625" customWidth="1"/>
    <col min="7688" max="7688" width="10.796875" customWidth="1"/>
    <col min="7689" max="7690" width="6.796875" customWidth="1"/>
    <col min="7691" max="7691" width="4.09765625" customWidth="1"/>
    <col min="7692" max="7692" width="14.09765625" customWidth="1"/>
    <col min="7693" max="7694" width="6.796875" customWidth="1"/>
    <col min="7695" max="7695" width="3.5" customWidth="1"/>
    <col min="7696" max="7696" width="9.19921875" customWidth="1"/>
    <col min="7697" max="7697" width="1.19921875" customWidth="1"/>
    <col min="7698" max="7698" width="9.5" customWidth="1"/>
    <col min="7699" max="7699" width="11.09765625" bestFit="1" customWidth="1"/>
    <col min="7887" max="7887" width="3.69921875" customWidth="1"/>
    <col min="7888" max="7888" width="13.19921875" customWidth="1"/>
    <col min="7889" max="7889" width="10.5" customWidth="1"/>
    <col min="7890" max="7895" width="9.19921875" customWidth="1"/>
    <col min="7896" max="7896" width="10.296875" customWidth="1"/>
    <col min="7897" max="7897" width="9.19921875" customWidth="1"/>
    <col min="7898" max="7898" width="10.796875" customWidth="1"/>
    <col min="7899" max="7904" width="9.19921875" customWidth="1"/>
    <col min="7905" max="7905" width="3.69921875" customWidth="1"/>
    <col min="7906" max="7906" width="13.59765625" customWidth="1"/>
    <col min="7927" max="7927" width="3.8984375" customWidth="1"/>
    <col min="7928" max="7928" width="10.69921875" customWidth="1"/>
    <col min="7929" max="7929" width="9.19921875" customWidth="1"/>
    <col min="7930" max="7930" width="11.296875" customWidth="1"/>
    <col min="7931" max="7931" width="4.3984375" customWidth="1"/>
    <col min="7932" max="7932" width="11.59765625" customWidth="1"/>
    <col min="7933" max="7934" width="7.09765625" customWidth="1"/>
    <col min="7935" max="7935" width="4.3984375" customWidth="1"/>
    <col min="7936" max="7936" width="12.3984375" customWidth="1"/>
    <col min="7937" max="7938" width="7.09765625" customWidth="1"/>
    <col min="7939" max="7939" width="4" customWidth="1"/>
    <col min="7940" max="7940" width="10.796875" customWidth="1"/>
    <col min="7941" max="7942" width="6.796875" customWidth="1"/>
    <col min="7943" max="7943" width="4.09765625" customWidth="1"/>
    <col min="7944" max="7944" width="10.796875" customWidth="1"/>
    <col min="7945" max="7946" width="6.796875" customWidth="1"/>
    <col min="7947" max="7947" width="4.09765625" customWidth="1"/>
    <col min="7948" max="7948" width="14.09765625" customWidth="1"/>
    <col min="7949" max="7950" width="6.796875" customWidth="1"/>
    <col min="7951" max="7951" width="3.5" customWidth="1"/>
    <col min="7952" max="7952" width="9.19921875" customWidth="1"/>
    <col min="7953" max="7953" width="1.19921875" customWidth="1"/>
    <col min="7954" max="7954" width="9.5" customWidth="1"/>
    <col min="7955" max="7955" width="11.09765625" bestFit="1" customWidth="1"/>
    <col min="8143" max="8143" width="3.69921875" customWidth="1"/>
    <col min="8144" max="8144" width="13.19921875" customWidth="1"/>
    <col min="8145" max="8145" width="10.5" customWidth="1"/>
    <col min="8146" max="8151" width="9.19921875" customWidth="1"/>
    <col min="8152" max="8152" width="10.296875" customWidth="1"/>
    <col min="8153" max="8153" width="9.19921875" customWidth="1"/>
    <col min="8154" max="8154" width="10.796875" customWidth="1"/>
    <col min="8155" max="8160" width="9.19921875" customWidth="1"/>
    <col min="8161" max="8161" width="3.69921875" customWidth="1"/>
    <col min="8162" max="8162" width="13.59765625" customWidth="1"/>
    <col min="8183" max="8183" width="3.8984375" customWidth="1"/>
    <col min="8184" max="8184" width="10.69921875" customWidth="1"/>
    <col min="8185" max="8185" width="9.19921875" customWidth="1"/>
    <col min="8186" max="8186" width="11.296875" customWidth="1"/>
    <col min="8187" max="8187" width="4.3984375" customWidth="1"/>
    <col min="8188" max="8188" width="11.59765625" customWidth="1"/>
    <col min="8189" max="8190" width="7.09765625" customWidth="1"/>
    <col min="8191" max="8191" width="4.3984375" customWidth="1"/>
    <col min="8192" max="8192" width="12.3984375" customWidth="1"/>
    <col min="8193" max="8194" width="7.09765625" customWidth="1"/>
    <col min="8195" max="8195" width="4" customWidth="1"/>
    <col min="8196" max="8196" width="10.796875" customWidth="1"/>
    <col min="8197" max="8198" width="6.796875" customWidth="1"/>
    <col min="8199" max="8199" width="4.09765625" customWidth="1"/>
    <col min="8200" max="8200" width="10.796875" customWidth="1"/>
    <col min="8201" max="8202" width="6.796875" customWidth="1"/>
    <col min="8203" max="8203" width="4.09765625" customWidth="1"/>
    <col min="8204" max="8204" width="14.09765625" customWidth="1"/>
    <col min="8205" max="8206" width="6.796875" customWidth="1"/>
    <col min="8207" max="8207" width="3.5" customWidth="1"/>
    <col min="8208" max="8208" width="9.19921875" customWidth="1"/>
    <col min="8209" max="8209" width="1.19921875" customWidth="1"/>
    <col min="8210" max="8210" width="9.5" customWidth="1"/>
    <col min="8211" max="8211" width="11.09765625" bestFit="1" customWidth="1"/>
    <col min="8399" max="8399" width="3.69921875" customWidth="1"/>
    <col min="8400" max="8400" width="13.19921875" customWidth="1"/>
    <col min="8401" max="8401" width="10.5" customWidth="1"/>
    <col min="8402" max="8407" width="9.19921875" customWidth="1"/>
    <col min="8408" max="8408" width="10.296875" customWidth="1"/>
    <col min="8409" max="8409" width="9.19921875" customWidth="1"/>
    <col min="8410" max="8410" width="10.796875" customWidth="1"/>
    <col min="8411" max="8416" width="9.19921875" customWidth="1"/>
    <col min="8417" max="8417" width="3.69921875" customWidth="1"/>
    <col min="8418" max="8418" width="13.59765625" customWidth="1"/>
    <col min="8439" max="8439" width="3.8984375" customWidth="1"/>
    <col min="8440" max="8440" width="10.69921875" customWidth="1"/>
    <col min="8441" max="8441" width="9.19921875" customWidth="1"/>
    <col min="8442" max="8442" width="11.296875" customWidth="1"/>
    <col min="8443" max="8443" width="4.3984375" customWidth="1"/>
    <col min="8444" max="8444" width="11.59765625" customWidth="1"/>
    <col min="8445" max="8446" width="7.09765625" customWidth="1"/>
    <col min="8447" max="8447" width="4.3984375" customWidth="1"/>
    <col min="8448" max="8448" width="12.3984375" customWidth="1"/>
    <col min="8449" max="8450" width="7.09765625" customWidth="1"/>
    <col min="8451" max="8451" width="4" customWidth="1"/>
    <col min="8452" max="8452" width="10.796875" customWidth="1"/>
    <col min="8453" max="8454" width="6.796875" customWidth="1"/>
    <col min="8455" max="8455" width="4.09765625" customWidth="1"/>
    <col min="8456" max="8456" width="10.796875" customWidth="1"/>
    <col min="8457" max="8458" width="6.796875" customWidth="1"/>
    <col min="8459" max="8459" width="4.09765625" customWidth="1"/>
    <col min="8460" max="8460" width="14.09765625" customWidth="1"/>
    <col min="8461" max="8462" width="6.796875" customWidth="1"/>
    <col min="8463" max="8463" width="3.5" customWidth="1"/>
    <col min="8464" max="8464" width="9.19921875" customWidth="1"/>
    <col min="8465" max="8465" width="1.19921875" customWidth="1"/>
    <col min="8466" max="8466" width="9.5" customWidth="1"/>
    <col min="8467" max="8467" width="11.09765625" bestFit="1" customWidth="1"/>
    <col min="8655" max="8655" width="3.69921875" customWidth="1"/>
    <col min="8656" max="8656" width="13.19921875" customWidth="1"/>
    <col min="8657" max="8657" width="10.5" customWidth="1"/>
    <col min="8658" max="8663" width="9.19921875" customWidth="1"/>
    <col min="8664" max="8664" width="10.296875" customWidth="1"/>
    <col min="8665" max="8665" width="9.19921875" customWidth="1"/>
    <col min="8666" max="8666" width="10.796875" customWidth="1"/>
    <col min="8667" max="8672" width="9.19921875" customWidth="1"/>
    <col min="8673" max="8673" width="3.69921875" customWidth="1"/>
    <col min="8674" max="8674" width="13.59765625" customWidth="1"/>
    <col min="8695" max="8695" width="3.8984375" customWidth="1"/>
    <col min="8696" max="8696" width="10.69921875" customWidth="1"/>
    <col min="8697" max="8697" width="9.19921875" customWidth="1"/>
    <col min="8698" max="8698" width="11.296875" customWidth="1"/>
    <col min="8699" max="8699" width="4.3984375" customWidth="1"/>
    <col min="8700" max="8700" width="11.59765625" customWidth="1"/>
    <col min="8701" max="8702" width="7.09765625" customWidth="1"/>
    <col min="8703" max="8703" width="4.3984375" customWidth="1"/>
    <col min="8704" max="8704" width="12.3984375" customWidth="1"/>
    <col min="8705" max="8706" width="7.09765625" customWidth="1"/>
    <col min="8707" max="8707" width="4" customWidth="1"/>
    <col min="8708" max="8708" width="10.796875" customWidth="1"/>
    <col min="8709" max="8710" width="6.796875" customWidth="1"/>
    <col min="8711" max="8711" width="4.09765625" customWidth="1"/>
    <col min="8712" max="8712" width="10.796875" customWidth="1"/>
    <col min="8713" max="8714" width="6.796875" customWidth="1"/>
    <col min="8715" max="8715" width="4.09765625" customWidth="1"/>
    <col min="8716" max="8716" width="14.09765625" customWidth="1"/>
    <col min="8717" max="8718" width="6.796875" customWidth="1"/>
    <col min="8719" max="8719" width="3.5" customWidth="1"/>
    <col min="8720" max="8720" width="9.19921875" customWidth="1"/>
    <col min="8721" max="8721" width="1.19921875" customWidth="1"/>
    <col min="8722" max="8722" width="9.5" customWidth="1"/>
    <col min="8723" max="8723" width="11.09765625" bestFit="1" customWidth="1"/>
    <col min="8911" max="8911" width="3.69921875" customWidth="1"/>
    <col min="8912" max="8912" width="13.19921875" customWidth="1"/>
    <col min="8913" max="8913" width="10.5" customWidth="1"/>
    <col min="8914" max="8919" width="9.19921875" customWidth="1"/>
    <col min="8920" max="8920" width="10.296875" customWidth="1"/>
    <col min="8921" max="8921" width="9.19921875" customWidth="1"/>
    <col min="8922" max="8922" width="10.796875" customWidth="1"/>
    <col min="8923" max="8928" width="9.19921875" customWidth="1"/>
    <col min="8929" max="8929" width="3.69921875" customWidth="1"/>
    <col min="8930" max="8930" width="13.59765625" customWidth="1"/>
    <col min="8951" max="8951" width="3.8984375" customWidth="1"/>
    <col min="8952" max="8952" width="10.69921875" customWidth="1"/>
    <col min="8953" max="8953" width="9.19921875" customWidth="1"/>
    <col min="8954" max="8954" width="11.296875" customWidth="1"/>
    <col min="8955" max="8955" width="4.3984375" customWidth="1"/>
    <col min="8956" max="8956" width="11.59765625" customWidth="1"/>
    <col min="8957" max="8958" width="7.09765625" customWidth="1"/>
    <col min="8959" max="8959" width="4.3984375" customWidth="1"/>
    <col min="8960" max="8960" width="12.3984375" customWidth="1"/>
    <col min="8961" max="8962" width="7.09765625" customWidth="1"/>
    <col min="8963" max="8963" width="4" customWidth="1"/>
    <col min="8964" max="8964" width="10.796875" customWidth="1"/>
    <col min="8965" max="8966" width="6.796875" customWidth="1"/>
    <col min="8967" max="8967" width="4.09765625" customWidth="1"/>
    <col min="8968" max="8968" width="10.796875" customWidth="1"/>
    <col min="8969" max="8970" width="6.796875" customWidth="1"/>
    <col min="8971" max="8971" width="4.09765625" customWidth="1"/>
    <col min="8972" max="8972" width="14.09765625" customWidth="1"/>
    <col min="8973" max="8974" width="6.796875" customWidth="1"/>
    <col min="8975" max="8975" width="3.5" customWidth="1"/>
    <col min="8976" max="8976" width="9.19921875" customWidth="1"/>
    <col min="8977" max="8977" width="1.19921875" customWidth="1"/>
    <col min="8978" max="8978" width="9.5" customWidth="1"/>
    <col min="8979" max="8979" width="11.09765625" bestFit="1" customWidth="1"/>
    <col min="9167" max="9167" width="3.69921875" customWidth="1"/>
    <col min="9168" max="9168" width="13.19921875" customWidth="1"/>
    <col min="9169" max="9169" width="10.5" customWidth="1"/>
    <col min="9170" max="9175" width="9.19921875" customWidth="1"/>
    <col min="9176" max="9176" width="10.296875" customWidth="1"/>
    <col min="9177" max="9177" width="9.19921875" customWidth="1"/>
    <col min="9178" max="9178" width="10.796875" customWidth="1"/>
    <col min="9179" max="9184" width="9.19921875" customWidth="1"/>
    <col min="9185" max="9185" width="3.69921875" customWidth="1"/>
    <col min="9186" max="9186" width="13.59765625" customWidth="1"/>
    <col min="9207" max="9207" width="3.8984375" customWidth="1"/>
    <col min="9208" max="9208" width="10.69921875" customWidth="1"/>
    <col min="9209" max="9209" width="9.19921875" customWidth="1"/>
    <col min="9210" max="9210" width="11.296875" customWidth="1"/>
    <col min="9211" max="9211" width="4.3984375" customWidth="1"/>
    <col min="9212" max="9212" width="11.59765625" customWidth="1"/>
    <col min="9213" max="9214" width="7.09765625" customWidth="1"/>
    <col min="9215" max="9215" width="4.3984375" customWidth="1"/>
    <col min="9216" max="9216" width="12.3984375" customWidth="1"/>
    <col min="9217" max="9218" width="7.09765625" customWidth="1"/>
    <col min="9219" max="9219" width="4" customWidth="1"/>
    <col min="9220" max="9220" width="10.796875" customWidth="1"/>
    <col min="9221" max="9222" width="6.796875" customWidth="1"/>
    <col min="9223" max="9223" width="4.09765625" customWidth="1"/>
    <col min="9224" max="9224" width="10.796875" customWidth="1"/>
    <col min="9225" max="9226" width="6.796875" customWidth="1"/>
    <col min="9227" max="9227" width="4.09765625" customWidth="1"/>
    <col min="9228" max="9228" width="14.09765625" customWidth="1"/>
    <col min="9229" max="9230" width="6.796875" customWidth="1"/>
    <col min="9231" max="9231" width="3.5" customWidth="1"/>
    <col min="9232" max="9232" width="9.19921875" customWidth="1"/>
    <col min="9233" max="9233" width="1.19921875" customWidth="1"/>
    <col min="9234" max="9234" width="9.5" customWidth="1"/>
    <col min="9235" max="9235" width="11.09765625" bestFit="1" customWidth="1"/>
    <col min="9423" max="9423" width="3.69921875" customWidth="1"/>
    <col min="9424" max="9424" width="13.19921875" customWidth="1"/>
    <col min="9425" max="9425" width="10.5" customWidth="1"/>
    <col min="9426" max="9431" width="9.19921875" customWidth="1"/>
    <col min="9432" max="9432" width="10.296875" customWidth="1"/>
    <col min="9433" max="9433" width="9.19921875" customWidth="1"/>
    <col min="9434" max="9434" width="10.796875" customWidth="1"/>
    <col min="9435" max="9440" width="9.19921875" customWidth="1"/>
    <col min="9441" max="9441" width="3.69921875" customWidth="1"/>
    <col min="9442" max="9442" width="13.59765625" customWidth="1"/>
    <col min="9463" max="9463" width="3.8984375" customWidth="1"/>
    <col min="9464" max="9464" width="10.69921875" customWidth="1"/>
    <col min="9465" max="9465" width="9.19921875" customWidth="1"/>
    <col min="9466" max="9466" width="11.296875" customWidth="1"/>
    <col min="9467" max="9467" width="4.3984375" customWidth="1"/>
    <col min="9468" max="9468" width="11.59765625" customWidth="1"/>
    <col min="9469" max="9470" width="7.09765625" customWidth="1"/>
    <col min="9471" max="9471" width="4.3984375" customWidth="1"/>
    <col min="9472" max="9472" width="12.3984375" customWidth="1"/>
    <col min="9473" max="9474" width="7.09765625" customWidth="1"/>
    <col min="9475" max="9475" width="4" customWidth="1"/>
    <col min="9476" max="9476" width="10.796875" customWidth="1"/>
    <col min="9477" max="9478" width="6.796875" customWidth="1"/>
    <col min="9479" max="9479" width="4.09765625" customWidth="1"/>
    <col min="9480" max="9480" width="10.796875" customWidth="1"/>
    <col min="9481" max="9482" width="6.796875" customWidth="1"/>
    <col min="9483" max="9483" width="4.09765625" customWidth="1"/>
    <col min="9484" max="9484" width="14.09765625" customWidth="1"/>
    <col min="9485" max="9486" width="6.796875" customWidth="1"/>
    <col min="9487" max="9487" width="3.5" customWidth="1"/>
    <col min="9488" max="9488" width="9.19921875" customWidth="1"/>
    <col min="9489" max="9489" width="1.19921875" customWidth="1"/>
    <col min="9490" max="9490" width="9.5" customWidth="1"/>
    <col min="9491" max="9491" width="11.09765625" bestFit="1" customWidth="1"/>
    <col min="9679" max="9679" width="3.69921875" customWidth="1"/>
    <col min="9680" max="9680" width="13.19921875" customWidth="1"/>
    <col min="9681" max="9681" width="10.5" customWidth="1"/>
    <col min="9682" max="9687" width="9.19921875" customWidth="1"/>
    <col min="9688" max="9688" width="10.296875" customWidth="1"/>
    <col min="9689" max="9689" width="9.19921875" customWidth="1"/>
    <col min="9690" max="9690" width="10.796875" customWidth="1"/>
    <col min="9691" max="9696" width="9.19921875" customWidth="1"/>
    <col min="9697" max="9697" width="3.69921875" customWidth="1"/>
    <col min="9698" max="9698" width="13.59765625" customWidth="1"/>
    <col min="9719" max="9719" width="3.8984375" customWidth="1"/>
    <col min="9720" max="9720" width="10.69921875" customWidth="1"/>
    <col min="9721" max="9721" width="9.19921875" customWidth="1"/>
    <col min="9722" max="9722" width="11.296875" customWidth="1"/>
    <col min="9723" max="9723" width="4.3984375" customWidth="1"/>
    <col min="9724" max="9724" width="11.59765625" customWidth="1"/>
    <col min="9725" max="9726" width="7.09765625" customWidth="1"/>
    <col min="9727" max="9727" width="4.3984375" customWidth="1"/>
    <col min="9728" max="9728" width="12.3984375" customWidth="1"/>
    <col min="9729" max="9730" width="7.09765625" customWidth="1"/>
    <col min="9731" max="9731" width="4" customWidth="1"/>
    <col min="9732" max="9732" width="10.796875" customWidth="1"/>
    <col min="9733" max="9734" width="6.796875" customWidth="1"/>
    <col min="9735" max="9735" width="4.09765625" customWidth="1"/>
    <col min="9736" max="9736" width="10.796875" customWidth="1"/>
    <col min="9737" max="9738" width="6.796875" customWidth="1"/>
    <col min="9739" max="9739" width="4.09765625" customWidth="1"/>
    <col min="9740" max="9740" width="14.09765625" customWidth="1"/>
    <col min="9741" max="9742" width="6.796875" customWidth="1"/>
    <col min="9743" max="9743" width="3.5" customWidth="1"/>
    <col min="9744" max="9744" width="9.19921875" customWidth="1"/>
    <col min="9745" max="9745" width="1.19921875" customWidth="1"/>
    <col min="9746" max="9746" width="9.5" customWidth="1"/>
    <col min="9747" max="9747" width="11.09765625" bestFit="1" customWidth="1"/>
    <col min="9935" max="9935" width="3.69921875" customWidth="1"/>
    <col min="9936" max="9936" width="13.19921875" customWidth="1"/>
    <col min="9937" max="9937" width="10.5" customWidth="1"/>
    <col min="9938" max="9943" width="9.19921875" customWidth="1"/>
    <col min="9944" max="9944" width="10.296875" customWidth="1"/>
    <col min="9945" max="9945" width="9.19921875" customWidth="1"/>
    <col min="9946" max="9946" width="10.796875" customWidth="1"/>
    <col min="9947" max="9952" width="9.19921875" customWidth="1"/>
    <col min="9953" max="9953" width="3.69921875" customWidth="1"/>
    <col min="9954" max="9954" width="13.59765625" customWidth="1"/>
    <col min="9975" max="9975" width="3.8984375" customWidth="1"/>
    <col min="9976" max="9976" width="10.69921875" customWidth="1"/>
    <col min="9977" max="9977" width="9.19921875" customWidth="1"/>
    <col min="9978" max="9978" width="11.296875" customWidth="1"/>
    <col min="9979" max="9979" width="4.3984375" customWidth="1"/>
    <col min="9980" max="9980" width="11.59765625" customWidth="1"/>
    <col min="9981" max="9982" width="7.09765625" customWidth="1"/>
    <col min="9983" max="9983" width="4.3984375" customWidth="1"/>
    <col min="9984" max="9984" width="12.3984375" customWidth="1"/>
    <col min="9985" max="9986" width="7.09765625" customWidth="1"/>
    <col min="9987" max="9987" width="4" customWidth="1"/>
    <col min="9988" max="9988" width="10.796875" customWidth="1"/>
    <col min="9989" max="9990" width="6.796875" customWidth="1"/>
    <col min="9991" max="9991" width="4.09765625" customWidth="1"/>
    <col min="9992" max="9992" width="10.796875" customWidth="1"/>
    <col min="9993" max="9994" width="6.796875" customWidth="1"/>
    <col min="9995" max="9995" width="4.09765625" customWidth="1"/>
    <col min="9996" max="9996" width="14.09765625" customWidth="1"/>
    <col min="9997" max="9998" width="6.796875" customWidth="1"/>
    <col min="9999" max="9999" width="3.5" customWidth="1"/>
    <col min="10000" max="10000" width="9.19921875" customWidth="1"/>
    <col min="10001" max="10001" width="1.19921875" customWidth="1"/>
    <col min="10002" max="10002" width="9.5" customWidth="1"/>
    <col min="10003" max="10003" width="11.09765625" bestFit="1" customWidth="1"/>
    <col min="10191" max="10191" width="3.69921875" customWidth="1"/>
    <col min="10192" max="10192" width="13.19921875" customWidth="1"/>
    <col min="10193" max="10193" width="10.5" customWidth="1"/>
    <col min="10194" max="10199" width="9.19921875" customWidth="1"/>
    <col min="10200" max="10200" width="10.296875" customWidth="1"/>
    <col min="10201" max="10201" width="9.19921875" customWidth="1"/>
    <col min="10202" max="10202" width="10.796875" customWidth="1"/>
    <col min="10203" max="10208" width="9.19921875" customWidth="1"/>
    <col min="10209" max="10209" width="3.69921875" customWidth="1"/>
    <col min="10210" max="10210" width="13.59765625" customWidth="1"/>
    <col min="10231" max="10231" width="3.8984375" customWidth="1"/>
    <col min="10232" max="10232" width="10.69921875" customWidth="1"/>
    <col min="10233" max="10233" width="9.19921875" customWidth="1"/>
    <col min="10234" max="10234" width="11.296875" customWidth="1"/>
    <col min="10235" max="10235" width="4.3984375" customWidth="1"/>
    <col min="10236" max="10236" width="11.59765625" customWidth="1"/>
    <col min="10237" max="10238" width="7.09765625" customWidth="1"/>
    <col min="10239" max="10239" width="4.3984375" customWidth="1"/>
    <col min="10240" max="10240" width="12.3984375" customWidth="1"/>
    <col min="10241" max="10242" width="7.09765625" customWidth="1"/>
    <col min="10243" max="10243" width="4" customWidth="1"/>
    <col min="10244" max="10244" width="10.796875" customWidth="1"/>
    <col min="10245" max="10246" width="6.796875" customWidth="1"/>
    <col min="10247" max="10247" width="4.09765625" customWidth="1"/>
    <col min="10248" max="10248" width="10.796875" customWidth="1"/>
    <col min="10249" max="10250" width="6.796875" customWidth="1"/>
    <col min="10251" max="10251" width="4.09765625" customWidth="1"/>
    <col min="10252" max="10252" width="14.09765625" customWidth="1"/>
    <col min="10253" max="10254" width="6.796875" customWidth="1"/>
    <col min="10255" max="10255" width="3.5" customWidth="1"/>
    <col min="10256" max="10256" width="9.19921875" customWidth="1"/>
    <col min="10257" max="10257" width="1.19921875" customWidth="1"/>
    <col min="10258" max="10258" width="9.5" customWidth="1"/>
    <col min="10259" max="10259" width="11.09765625" bestFit="1" customWidth="1"/>
    <col min="10447" max="10447" width="3.69921875" customWidth="1"/>
    <col min="10448" max="10448" width="13.19921875" customWidth="1"/>
    <col min="10449" max="10449" width="10.5" customWidth="1"/>
    <col min="10450" max="10455" width="9.19921875" customWidth="1"/>
    <col min="10456" max="10456" width="10.296875" customWidth="1"/>
    <col min="10457" max="10457" width="9.19921875" customWidth="1"/>
    <col min="10458" max="10458" width="10.796875" customWidth="1"/>
    <col min="10459" max="10464" width="9.19921875" customWidth="1"/>
    <col min="10465" max="10465" width="3.69921875" customWidth="1"/>
    <col min="10466" max="10466" width="13.59765625" customWidth="1"/>
    <col min="10487" max="10487" width="3.8984375" customWidth="1"/>
    <col min="10488" max="10488" width="10.69921875" customWidth="1"/>
    <col min="10489" max="10489" width="9.19921875" customWidth="1"/>
    <col min="10490" max="10490" width="11.296875" customWidth="1"/>
    <col min="10491" max="10491" width="4.3984375" customWidth="1"/>
    <col min="10492" max="10492" width="11.59765625" customWidth="1"/>
    <col min="10493" max="10494" width="7.09765625" customWidth="1"/>
    <col min="10495" max="10495" width="4.3984375" customWidth="1"/>
    <col min="10496" max="10496" width="12.3984375" customWidth="1"/>
    <col min="10497" max="10498" width="7.09765625" customWidth="1"/>
    <col min="10499" max="10499" width="4" customWidth="1"/>
    <col min="10500" max="10500" width="10.796875" customWidth="1"/>
    <col min="10501" max="10502" width="6.796875" customWidth="1"/>
    <col min="10503" max="10503" width="4.09765625" customWidth="1"/>
    <col min="10504" max="10504" width="10.796875" customWidth="1"/>
    <col min="10505" max="10506" width="6.796875" customWidth="1"/>
    <col min="10507" max="10507" width="4.09765625" customWidth="1"/>
    <col min="10508" max="10508" width="14.09765625" customWidth="1"/>
    <col min="10509" max="10510" width="6.796875" customWidth="1"/>
    <col min="10511" max="10511" width="3.5" customWidth="1"/>
    <col min="10512" max="10512" width="9.19921875" customWidth="1"/>
    <col min="10513" max="10513" width="1.19921875" customWidth="1"/>
    <col min="10514" max="10514" width="9.5" customWidth="1"/>
    <col min="10515" max="10515" width="11.09765625" bestFit="1" customWidth="1"/>
    <col min="10703" max="10703" width="3.69921875" customWidth="1"/>
    <col min="10704" max="10704" width="13.19921875" customWidth="1"/>
    <col min="10705" max="10705" width="10.5" customWidth="1"/>
    <col min="10706" max="10711" width="9.19921875" customWidth="1"/>
    <col min="10712" max="10712" width="10.296875" customWidth="1"/>
    <col min="10713" max="10713" width="9.19921875" customWidth="1"/>
    <col min="10714" max="10714" width="10.796875" customWidth="1"/>
    <col min="10715" max="10720" width="9.19921875" customWidth="1"/>
    <col min="10721" max="10721" width="3.69921875" customWidth="1"/>
    <col min="10722" max="10722" width="13.59765625" customWidth="1"/>
    <col min="10743" max="10743" width="3.8984375" customWidth="1"/>
    <col min="10744" max="10744" width="10.69921875" customWidth="1"/>
    <col min="10745" max="10745" width="9.19921875" customWidth="1"/>
    <col min="10746" max="10746" width="11.296875" customWidth="1"/>
    <col min="10747" max="10747" width="4.3984375" customWidth="1"/>
    <col min="10748" max="10748" width="11.59765625" customWidth="1"/>
    <col min="10749" max="10750" width="7.09765625" customWidth="1"/>
    <col min="10751" max="10751" width="4.3984375" customWidth="1"/>
    <col min="10752" max="10752" width="12.3984375" customWidth="1"/>
    <col min="10753" max="10754" width="7.09765625" customWidth="1"/>
    <col min="10755" max="10755" width="4" customWidth="1"/>
    <col min="10756" max="10756" width="10.796875" customWidth="1"/>
    <col min="10757" max="10758" width="6.796875" customWidth="1"/>
    <col min="10759" max="10759" width="4.09765625" customWidth="1"/>
    <col min="10760" max="10760" width="10.796875" customWidth="1"/>
    <col min="10761" max="10762" width="6.796875" customWidth="1"/>
    <col min="10763" max="10763" width="4.09765625" customWidth="1"/>
    <col min="10764" max="10764" width="14.09765625" customWidth="1"/>
    <col min="10765" max="10766" width="6.796875" customWidth="1"/>
    <col min="10767" max="10767" width="3.5" customWidth="1"/>
    <col min="10768" max="10768" width="9.19921875" customWidth="1"/>
    <col min="10769" max="10769" width="1.19921875" customWidth="1"/>
    <col min="10770" max="10770" width="9.5" customWidth="1"/>
    <col min="10771" max="10771" width="11.09765625" bestFit="1" customWidth="1"/>
    <col min="10959" max="10959" width="3.69921875" customWidth="1"/>
    <col min="10960" max="10960" width="13.19921875" customWidth="1"/>
    <col min="10961" max="10961" width="10.5" customWidth="1"/>
    <col min="10962" max="10967" width="9.19921875" customWidth="1"/>
    <col min="10968" max="10968" width="10.296875" customWidth="1"/>
    <col min="10969" max="10969" width="9.19921875" customWidth="1"/>
    <col min="10970" max="10970" width="10.796875" customWidth="1"/>
    <col min="10971" max="10976" width="9.19921875" customWidth="1"/>
    <col min="10977" max="10977" width="3.69921875" customWidth="1"/>
    <col min="10978" max="10978" width="13.59765625" customWidth="1"/>
    <col min="10999" max="10999" width="3.8984375" customWidth="1"/>
    <col min="11000" max="11000" width="10.69921875" customWidth="1"/>
    <col min="11001" max="11001" width="9.19921875" customWidth="1"/>
    <col min="11002" max="11002" width="11.296875" customWidth="1"/>
    <col min="11003" max="11003" width="4.3984375" customWidth="1"/>
    <col min="11004" max="11004" width="11.59765625" customWidth="1"/>
    <col min="11005" max="11006" width="7.09765625" customWidth="1"/>
    <col min="11007" max="11007" width="4.3984375" customWidth="1"/>
    <col min="11008" max="11008" width="12.3984375" customWidth="1"/>
    <col min="11009" max="11010" width="7.09765625" customWidth="1"/>
    <col min="11011" max="11011" width="4" customWidth="1"/>
    <col min="11012" max="11012" width="10.796875" customWidth="1"/>
    <col min="11013" max="11014" width="6.796875" customWidth="1"/>
    <col min="11015" max="11015" width="4.09765625" customWidth="1"/>
    <col min="11016" max="11016" width="10.796875" customWidth="1"/>
    <col min="11017" max="11018" width="6.796875" customWidth="1"/>
    <col min="11019" max="11019" width="4.09765625" customWidth="1"/>
    <col min="11020" max="11020" width="14.09765625" customWidth="1"/>
    <col min="11021" max="11022" width="6.796875" customWidth="1"/>
    <col min="11023" max="11023" width="3.5" customWidth="1"/>
    <col min="11024" max="11024" width="9.19921875" customWidth="1"/>
    <col min="11025" max="11025" width="1.19921875" customWidth="1"/>
    <col min="11026" max="11026" width="9.5" customWidth="1"/>
    <col min="11027" max="11027" width="11.09765625" bestFit="1" customWidth="1"/>
    <col min="11215" max="11215" width="3.69921875" customWidth="1"/>
    <col min="11216" max="11216" width="13.19921875" customWidth="1"/>
    <col min="11217" max="11217" width="10.5" customWidth="1"/>
    <col min="11218" max="11223" width="9.19921875" customWidth="1"/>
    <col min="11224" max="11224" width="10.296875" customWidth="1"/>
    <col min="11225" max="11225" width="9.19921875" customWidth="1"/>
    <col min="11226" max="11226" width="10.796875" customWidth="1"/>
    <col min="11227" max="11232" width="9.19921875" customWidth="1"/>
    <col min="11233" max="11233" width="3.69921875" customWidth="1"/>
    <col min="11234" max="11234" width="13.59765625" customWidth="1"/>
    <col min="11255" max="11255" width="3.8984375" customWidth="1"/>
    <col min="11256" max="11256" width="10.69921875" customWidth="1"/>
    <col min="11257" max="11257" width="9.19921875" customWidth="1"/>
    <col min="11258" max="11258" width="11.296875" customWidth="1"/>
    <col min="11259" max="11259" width="4.3984375" customWidth="1"/>
    <col min="11260" max="11260" width="11.59765625" customWidth="1"/>
    <col min="11261" max="11262" width="7.09765625" customWidth="1"/>
    <col min="11263" max="11263" width="4.3984375" customWidth="1"/>
    <col min="11264" max="11264" width="12.3984375" customWidth="1"/>
    <col min="11265" max="11266" width="7.09765625" customWidth="1"/>
    <col min="11267" max="11267" width="4" customWidth="1"/>
    <col min="11268" max="11268" width="10.796875" customWidth="1"/>
    <col min="11269" max="11270" width="6.796875" customWidth="1"/>
    <col min="11271" max="11271" width="4.09765625" customWidth="1"/>
    <col min="11272" max="11272" width="10.796875" customWidth="1"/>
    <col min="11273" max="11274" width="6.796875" customWidth="1"/>
    <col min="11275" max="11275" width="4.09765625" customWidth="1"/>
    <col min="11276" max="11276" width="14.09765625" customWidth="1"/>
    <col min="11277" max="11278" width="6.796875" customWidth="1"/>
    <col min="11279" max="11279" width="3.5" customWidth="1"/>
    <col min="11280" max="11280" width="9.19921875" customWidth="1"/>
    <col min="11281" max="11281" width="1.19921875" customWidth="1"/>
    <col min="11282" max="11282" width="9.5" customWidth="1"/>
    <col min="11283" max="11283" width="11.09765625" bestFit="1" customWidth="1"/>
    <col min="11471" max="11471" width="3.69921875" customWidth="1"/>
    <col min="11472" max="11472" width="13.19921875" customWidth="1"/>
    <col min="11473" max="11473" width="10.5" customWidth="1"/>
    <col min="11474" max="11479" width="9.19921875" customWidth="1"/>
    <col min="11480" max="11480" width="10.296875" customWidth="1"/>
    <col min="11481" max="11481" width="9.19921875" customWidth="1"/>
    <col min="11482" max="11482" width="10.796875" customWidth="1"/>
    <col min="11483" max="11488" width="9.19921875" customWidth="1"/>
    <col min="11489" max="11489" width="3.69921875" customWidth="1"/>
    <col min="11490" max="11490" width="13.59765625" customWidth="1"/>
    <col min="11511" max="11511" width="3.8984375" customWidth="1"/>
    <col min="11512" max="11512" width="10.69921875" customWidth="1"/>
    <col min="11513" max="11513" width="9.19921875" customWidth="1"/>
    <col min="11514" max="11514" width="11.296875" customWidth="1"/>
    <col min="11515" max="11515" width="4.3984375" customWidth="1"/>
    <col min="11516" max="11516" width="11.59765625" customWidth="1"/>
    <col min="11517" max="11518" width="7.09765625" customWidth="1"/>
    <col min="11519" max="11519" width="4.3984375" customWidth="1"/>
    <col min="11520" max="11520" width="12.3984375" customWidth="1"/>
    <col min="11521" max="11522" width="7.09765625" customWidth="1"/>
    <col min="11523" max="11523" width="4" customWidth="1"/>
    <col min="11524" max="11524" width="10.796875" customWidth="1"/>
    <col min="11525" max="11526" width="6.796875" customWidth="1"/>
    <col min="11527" max="11527" width="4.09765625" customWidth="1"/>
    <col min="11528" max="11528" width="10.796875" customWidth="1"/>
    <col min="11529" max="11530" width="6.796875" customWidth="1"/>
    <col min="11531" max="11531" width="4.09765625" customWidth="1"/>
    <col min="11532" max="11532" width="14.09765625" customWidth="1"/>
    <col min="11533" max="11534" width="6.796875" customWidth="1"/>
    <col min="11535" max="11535" width="3.5" customWidth="1"/>
    <col min="11536" max="11536" width="9.19921875" customWidth="1"/>
    <col min="11537" max="11537" width="1.19921875" customWidth="1"/>
    <col min="11538" max="11538" width="9.5" customWidth="1"/>
    <col min="11539" max="11539" width="11.09765625" bestFit="1" customWidth="1"/>
    <col min="11727" max="11727" width="3.69921875" customWidth="1"/>
    <col min="11728" max="11728" width="13.19921875" customWidth="1"/>
    <col min="11729" max="11729" width="10.5" customWidth="1"/>
    <col min="11730" max="11735" width="9.19921875" customWidth="1"/>
    <col min="11736" max="11736" width="10.296875" customWidth="1"/>
    <col min="11737" max="11737" width="9.19921875" customWidth="1"/>
    <col min="11738" max="11738" width="10.796875" customWidth="1"/>
    <col min="11739" max="11744" width="9.19921875" customWidth="1"/>
    <col min="11745" max="11745" width="3.69921875" customWidth="1"/>
    <col min="11746" max="11746" width="13.59765625" customWidth="1"/>
    <col min="11767" max="11767" width="3.8984375" customWidth="1"/>
    <col min="11768" max="11768" width="10.69921875" customWidth="1"/>
    <col min="11769" max="11769" width="9.19921875" customWidth="1"/>
    <col min="11770" max="11770" width="11.296875" customWidth="1"/>
    <col min="11771" max="11771" width="4.3984375" customWidth="1"/>
    <col min="11772" max="11772" width="11.59765625" customWidth="1"/>
    <col min="11773" max="11774" width="7.09765625" customWidth="1"/>
    <col min="11775" max="11775" width="4.3984375" customWidth="1"/>
    <col min="11776" max="11776" width="12.3984375" customWidth="1"/>
    <col min="11777" max="11778" width="7.09765625" customWidth="1"/>
    <col min="11779" max="11779" width="4" customWidth="1"/>
    <col min="11780" max="11780" width="10.796875" customWidth="1"/>
    <col min="11781" max="11782" width="6.796875" customWidth="1"/>
    <col min="11783" max="11783" width="4.09765625" customWidth="1"/>
    <col min="11784" max="11784" width="10.796875" customWidth="1"/>
    <col min="11785" max="11786" width="6.796875" customWidth="1"/>
    <col min="11787" max="11787" width="4.09765625" customWidth="1"/>
    <col min="11788" max="11788" width="14.09765625" customWidth="1"/>
    <col min="11789" max="11790" width="6.796875" customWidth="1"/>
    <col min="11791" max="11791" width="3.5" customWidth="1"/>
    <col min="11792" max="11792" width="9.19921875" customWidth="1"/>
    <col min="11793" max="11793" width="1.19921875" customWidth="1"/>
    <col min="11794" max="11794" width="9.5" customWidth="1"/>
    <col min="11795" max="11795" width="11.09765625" bestFit="1" customWidth="1"/>
    <col min="11983" max="11983" width="3.69921875" customWidth="1"/>
    <col min="11984" max="11984" width="13.19921875" customWidth="1"/>
    <col min="11985" max="11985" width="10.5" customWidth="1"/>
    <col min="11986" max="11991" width="9.19921875" customWidth="1"/>
    <col min="11992" max="11992" width="10.296875" customWidth="1"/>
    <col min="11993" max="11993" width="9.19921875" customWidth="1"/>
    <col min="11994" max="11994" width="10.796875" customWidth="1"/>
    <col min="11995" max="12000" width="9.19921875" customWidth="1"/>
    <col min="12001" max="12001" width="3.69921875" customWidth="1"/>
    <col min="12002" max="12002" width="13.59765625" customWidth="1"/>
    <col min="12023" max="12023" width="3.8984375" customWidth="1"/>
    <col min="12024" max="12024" width="10.69921875" customWidth="1"/>
    <col min="12025" max="12025" width="9.19921875" customWidth="1"/>
    <col min="12026" max="12026" width="11.296875" customWidth="1"/>
    <col min="12027" max="12027" width="4.3984375" customWidth="1"/>
    <col min="12028" max="12028" width="11.59765625" customWidth="1"/>
    <col min="12029" max="12030" width="7.09765625" customWidth="1"/>
    <col min="12031" max="12031" width="4.3984375" customWidth="1"/>
    <col min="12032" max="12032" width="12.3984375" customWidth="1"/>
    <col min="12033" max="12034" width="7.09765625" customWidth="1"/>
    <col min="12035" max="12035" width="4" customWidth="1"/>
    <col min="12036" max="12036" width="10.796875" customWidth="1"/>
    <col min="12037" max="12038" width="6.796875" customWidth="1"/>
    <col min="12039" max="12039" width="4.09765625" customWidth="1"/>
    <col min="12040" max="12040" width="10.796875" customWidth="1"/>
    <col min="12041" max="12042" width="6.796875" customWidth="1"/>
    <col min="12043" max="12043" width="4.09765625" customWidth="1"/>
    <col min="12044" max="12044" width="14.09765625" customWidth="1"/>
    <col min="12045" max="12046" width="6.796875" customWidth="1"/>
    <col min="12047" max="12047" width="3.5" customWidth="1"/>
    <col min="12048" max="12048" width="9.19921875" customWidth="1"/>
    <col min="12049" max="12049" width="1.19921875" customWidth="1"/>
    <col min="12050" max="12050" width="9.5" customWidth="1"/>
    <col min="12051" max="12051" width="11.09765625" bestFit="1" customWidth="1"/>
    <col min="12239" max="12239" width="3.69921875" customWidth="1"/>
    <col min="12240" max="12240" width="13.19921875" customWidth="1"/>
    <col min="12241" max="12241" width="10.5" customWidth="1"/>
    <col min="12242" max="12247" width="9.19921875" customWidth="1"/>
    <col min="12248" max="12248" width="10.296875" customWidth="1"/>
    <col min="12249" max="12249" width="9.19921875" customWidth="1"/>
    <col min="12250" max="12250" width="10.796875" customWidth="1"/>
    <col min="12251" max="12256" width="9.19921875" customWidth="1"/>
    <col min="12257" max="12257" width="3.69921875" customWidth="1"/>
    <col min="12258" max="12258" width="13.59765625" customWidth="1"/>
    <col min="12279" max="12279" width="3.8984375" customWidth="1"/>
    <col min="12280" max="12280" width="10.69921875" customWidth="1"/>
    <col min="12281" max="12281" width="9.19921875" customWidth="1"/>
    <col min="12282" max="12282" width="11.296875" customWidth="1"/>
    <col min="12283" max="12283" width="4.3984375" customWidth="1"/>
    <col min="12284" max="12284" width="11.59765625" customWidth="1"/>
    <col min="12285" max="12286" width="7.09765625" customWidth="1"/>
    <col min="12287" max="12287" width="4.3984375" customWidth="1"/>
    <col min="12288" max="12288" width="12.3984375" customWidth="1"/>
    <col min="12289" max="12290" width="7.09765625" customWidth="1"/>
    <col min="12291" max="12291" width="4" customWidth="1"/>
    <col min="12292" max="12292" width="10.796875" customWidth="1"/>
    <col min="12293" max="12294" width="6.796875" customWidth="1"/>
    <col min="12295" max="12295" width="4.09765625" customWidth="1"/>
    <col min="12296" max="12296" width="10.796875" customWidth="1"/>
    <col min="12297" max="12298" width="6.796875" customWidth="1"/>
    <col min="12299" max="12299" width="4.09765625" customWidth="1"/>
    <col min="12300" max="12300" width="14.09765625" customWidth="1"/>
    <col min="12301" max="12302" width="6.796875" customWidth="1"/>
    <col min="12303" max="12303" width="3.5" customWidth="1"/>
    <col min="12304" max="12304" width="9.19921875" customWidth="1"/>
    <col min="12305" max="12305" width="1.19921875" customWidth="1"/>
    <col min="12306" max="12306" width="9.5" customWidth="1"/>
    <col min="12307" max="12307" width="11.09765625" bestFit="1" customWidth="1"/>
    <col min="12495" max="12495" width="3.69921875" customWidth="1"/>
    <col min="12496" max="12496" width="13.19921875" customWidth="1"/>
    <col min="12497" max="12497" width="10.5" customWidth="1"/>
    <col min="12498" max="12503" width="9.19921875" customWidth="1"/>
    <col min="12504" max="12504" width="10.296875" customWidth="1"/>
    <col min="12505" max="12505" width="9.19921875" customWidth="1"/>
    <col min="12506" max="12506" width="10.796875" customWidth="1"/>
    <col min="12507" max="12512" width="9.19921875" customWidth="1"/>
    <col min="12513" max="12513" width="3.69921875" customWidth="1"/>
    <col min="12514" max="12514" width="13.59765625" customWidth="1"/>
    <col min="12535" max="12535" width="3.8984375" customWidth="1"/>
    <col min="12536" max="12536" width="10.69921875" customWidth="1"/>
    <col min="12537" max="12537" width="9.19921875" customWidth="1"/>
    <col min="12538" max="12538" width="11.296875" customWidth="1"/>
    <col min="12539" max="12539" width="4.3984375" customWidth="1"/>
    <col min="12540" max="12540" width="11.59765625" customWidth="1"/>
    <col min="12541" max="12542" width="7.09765625" customWidth="1"/>
    <col min="12543" max="12543" width="4.3984375" customWidth="1"/>
    <col min="12544" max="12544" width="12.3984375" customWidth="1"/>
    <col min="12545" max="12546" width="7.09765625" customWidth="1"/>
    <col min="12547" max="12547" width="4" customWidth="1"/>
    <col min="12548" max="12548" width="10.796875" customWidth="1"/>
    <col min="12549" max="12550" width="6.796875" customWidth="1"/>
    <col min="12551" max="12551" width="4.09765625" customWidth="1"/>
    <col min="12552" max="12552" width="10.796875" customWidth="1"/>
    <col min="12553" max="12554" width="6.796875" customWidth="1"/>
    <col min="12555" max="12555" width="4.09765625" customWidth="1"/>
    <col min="12556" max="12556" width="14.09765625" customWidth="1"/>
    <col min="12557" max="12558" width="6.796875" customWidth="1"/>
    <col min="12559" max="12559" width="3.5" customWidth="1"/>
    <col min="12560" max="12560" width="9.19921875" customWidth="1"/>
    <col min="12561" max="12561" width="1.19921875" customWidth="1"/>
    <col min="12562" max="12562" width="9.5" customWidth="1"/>
    <col min="12563" max="12563" width="11.09765625" bestFit="1" customWidth="1"/>
    <col min="12751" max="12751" width="3.69921875" customWidth="1"/>
    <col min="12752" max="12752" width="13.19921875" customWidth="1"/>
    <col min="12753" max="12753" width="10.5" customWidth="1"/>
    <col min="12754" max="12759" width="9.19921875" customWidth="1"/>
    <col min="12760" max="12760" width="10.296875" customWidth="1"/>
    <col min="12761" max="12761" width="9.19921875" customWidth="1"/>
    <col min="12762" max="12762" width="10.796875" customWidth="1"/>
    <col min="12763" max="12768" width="9.19921875" customWidth="1"/>
    <col min="12769" max="12769" width="3.69921875" customWidth="1"/>
    <col min="12770" max="12770" width="13.59765625" customWidth="1"/>
    <col min="12791" max="12791" width="3.8984375" customWidth="1"/>
    <col min="12792" max="12792" width="10.69921875" customWidth="1"/>
    <col min="12793" max="12793" width="9.19921875" customWidth="1"/>
    <col min="12794" max="12794" width="11.296875" customWidth="1"/>
    <col min="12795" max="12795" width="4.3984375" customWidth="1"/>
    <col min="12796" max="12796" width="11.59765625" customWidth="1"/>
    <col min="12797" max="12798" width="7.09765625" customWidth="1"/>
    <col min="12799" max="12799" width="4.3984375" customWidth="1"/>
    <col min="12800" max="12800" width="12.3984375" customWidth="1"/>
    <col min="12801" max="12802" width="7.09765625" customWidth="1"/>
    <col min="12803" max="12803" width="4" customWidth="1"/>
    <col min="12804" max="12804" width="10.796875" customWidth="1"/>
    <col min="12805" max="12806" width="6.796875" customWidth="1"/>
    <col min="12807" max="12807" width="4.09765625" customWidth="1"/>
    <col min="12808" max="12808" width="10.796875" customWidth="1"/>
    <col min="12809" max="12810" width="6.796875" customWidth="1"/>
    <col min="12811" max="12811" width="4.09765625" customWidth="1"/>
    <col min="12812" max="12812" width="14.09765625" customWidth="1"/>
    <col min="12813" max="12814" width="6.796875" customWidth="1"/>
    <col min="12815" max="12815" width="3.5" customWidth="1"/>
    <col min="12816" max="12816" width="9.19921875" customWidth="1"/>
    <col min="12817" max="12817" width="1.19921875" customWidth="1"/>
    <col min="12818" max="12818" width="9.5" customWidth="1"/>
    <col min="12819" max="12819" width="11.09765625" bestFit="1" customWidth="1"/>
    <col min="13007" max="13007" width="3.69921875" customWidth="1"/>
    <col min="13008" max="13008" width="13.19921875" customWidth="1"/>
    <col min="13009" max="13009" width="10.5" customWidth="1"/>
    <col min="13010" max="13015" width="9.19921875" customWidth="1"/>
    <col min="13016" max="13016" width="10.296875" customWidth="1"/>
    <col min="13017" max="13017" width="9.19921875" customWidth="1"/>
    <col min="13018" max="13018" width="10.796875" customWidth="1"/>
    <col min="13019" max="13024" width="9.19921875" customWidth="1"/>
    <col min="13025" max="13025" width="3.69921875" customWidth="1"/>
    <col min="13026" max="13026" width="13.59765625" customWidth="1"/>
    <col min="13047" max="13047" width="3.8984375" customWidth="1"/>
    <col min="13048" max="13048" width="10.69921875" customWidth="1"/>
    <col min="13049" max="13049" width="9.19921875" customWidth="1"/>
    <col min="13050" max="13050" width="11.296875" customWidth="1"/>
    <col min="13051" max="13051" width="4.3984375" customWidth="1"/>
    <col min="13052" max="13052" width="11.59765625" customWidth="1"/>
    <col min="13053" max="13054" width="7.09765625" customWidth="1"/>
    <col min="13055" max="13055" width="4.3984375" customWidth="1"/>
    <col min="13056" max="13056" width="12.3984375" customWidth="1"/>
    <col min="13057" max="13058" width="7.09765625" customWidth="1"/>
    <col min="13059" max="13059" width="4" customWidth="1"/>
    <col min="13060" max="13060" width="10.796875" customWidth="1"/>
    <col min="13061" max="13062" width="6.796875" customWidth="1"/>
    <col min="13063" max="13063" width="4.09765625" customWidth="1"/>
    <col min="13064" max="13064" width="10.796875" customWidth="1"/>
    <col min="13065" max="13066" width="6.796875" customWidth="1"/>
    <col min="13067" max="13067" width="4.09765625" customWidth="1"/>
    <col min="13068" max="13068" width="14.09765625" customWidth="1"/>
    <col min="13069" max="13070" width="6.796875" customWidth="1"/>
    <col min="13071" max="13071" width="3.5" customWidth="1"/>
    <col min="13072" max="13072" width="9.19921875" customWidth="1"/>
    <col min="13073" max="13073" width="1.19921875" customWidth="1"/>
    <col min="13074" max="13074" width="9.5" customWidth="1"/>
    <col min="13075" max="13075" width="11.09765625" bestFit="1" customWidth="1"/>
    <col min="13263" max="13263" width="3.69921875" customWidth="1"/>
    <col min="13264" max="13264" width="13.19921875" customWidth="1"/>
    <col min="13265" max="13265" width="10.5" customWidth="1"/>
    <col min="13266" max="13271" width="9.19921875" customWidth="1"/>
    <col min="13272" max="13272" width="10.296875" customWidth="1"/>
    <col min="13273" max="13273" width="9.19921875" customWidth="1"/>
    <col min="13274" max="13274" width="10.796875" customWidth="1"/>
    <col min="13275" max="13280" width="9.19921875" customWidth="1"/>
    <col min="13281" max="13281" width="3.69921875" customWidth="1"/>
    <col min="13282" max="13282" width="13.59765625" customWidth="1"/>
    <col min="13303" max="13303" width="3.8984375" customWidth="1"/>
    <col min="13304" max="13304" width="10.69921875" customWidth="1"/>
    <col min="13305" max="13305" width="9.19921875" customWidth="1"/>
    <col min="13306" max="13306" width="11.296875" customWidth="1"/>
    <col min="13307" max="13307" width="4.3984375" customWidth="1"/>
    <col min="13308" max="13308" width="11.59765625" customWidth="1"/>
    <col min="13309" max="13310" width="7.09765625" customWidth="1"/>
    <col min="13311" max="13311" width="4.3984375" customWidth="1"/>
    <col min="13312" max="13312" width="12.3984375" customWidth="1"/>
    <col min="13313" max="13314" width="7.09765625" customWidth="1"/>
    <col min="13315" max="13315" width="4" customWidth="1"/>
    <col min="13316" max="13316" width="10.796875" customWidth="1"/>
    <col min="13317" max="13318" width="6.796875" customWidth="1"/>
    <col min="13319" max="13319" width="4.09765625" customWidth="1"/>
    <col min="13320" max="13320" width="10.796875" customWidth="1"/>
    <col min="13321" max="13322" width="6.796875" customWidth="1"/>
    <col min="13323" max="13323" width="4.09765625" customWidth="1"/>
    <col min="13324" max="13324" width="14.09765625" customWidth="1"/>
    <col min="13325" max="13326" width="6.796875" customWidth="1"/>
    <col min="13327" max="13327" width="3.5" customWidth="1"/>
    <col min="13328" max="13328" width="9.19921875" customWidth="1"/>
    <col min="13329" max="13329" width="1.19921875" customWidth="1"/>
    <col min="13330" max="13330" width="9.5" customWidth="1"/>
    <col min="13331" max="13331" width="11.09765625" bestFit="1" customWidth="1"/>
    <col min="13519" max="13519" width="3.69921875" customWidth="1"/>
    <col min="13520" max="13520" width="13.19921875" customWidth="1"/>
    <col min="13521" max="13521" width="10.5" customWidth="1"/>
    <col min="13522" max="13527" width="9.19921875" customWidth="1"/>
    <col min="13528" max="13528" width="10.296875" customWidth="1"/>
    <col min="13529" max="13529" width="9.19921875" customWidth="1"/>
    <col min="13530" max="13530" width="10.796875" customWidth="1"/>
    <col min="13531" max="13536" width="9.19921875" customWidth="1"/>
    <col min="13537" max="13537" width="3.69921875" customWidth="1"/>
    <col min="13538" max="13538" width="13.59765625" customWidth="1"/>
    <col min="13559" max="13559" width="3.8984375" customWidth="1"/>
    <col min="13560" max="13560" width="10.69921875" customWidth="1"/>
    <col min="13561" max="13561" width="9.19921875" customWidth="1"/>
    <col min="13562" max="13562" width="11.296875" customWidth="1"/>
    <col min="13563" max="13563" width="4.3984375" customWidth="1"/>
    <col min="13564" max="13564" width="11.59765625" customWidth="1"/>
    <col min="13565" max="13566" width="7.09765625" customWidth="1"/>
    <col min="13567" max="13567" width="4.3984375" customWidth="1"/>
    <col min="13568" max="13568" width="12.3984375" customWidth="1"/>
    <col min="13569" max="13570" width="7.09765625" customWidth="1"/>
    <col min="13571" max="13571" width="4" customWidth="1"/>
    <col min="13572" max="13572" width="10.796875" customWidth="1"/>
    <col min="13573" max="13574" width="6.796875" customWidth="1"/>
    <col min="13575" max="13575" width="4.09765625" customWidth="1"/>
    <col min="13576" max="13576" width="10.796875" customWidth="1"/>
    <col min="13577" max="13578" width="6.796875" customWidth="1"/>
    <col min="13579" max="13579" width="4.09765625" customWidth="1"/>
    <col min="13580" max="13580" width="14.09765625" customWidth="1"/>
    <col min="13581" max="13582" width="6.796875" customWidth="1"/>
    <col min="13583" max="13583" width="3.5" customWidth="1"/>
    <col min="13584" max="13584" width="9.19921875" customWidth="1"/>
    <col min="13585" max="13585" width="1.19921875" customWidth="1"/>
    <col min="13586" max="13586" width="9.5" customWidth="1"/>
    <col min="13587" max="13587" width="11.09765625" bestFit="1" customWidth="1"/>
    <col min="13775" max="13775" width="3.69921875" customWidth="1"/>
    <col min="13776" max="13776" width="13.19921875" customWidth="1"/>
    <col min="13777" max="13777" width="10.5" customWidth="1"/>
    <col min="13778" max="13783" width="9.19921875" customWidth="1"/>
    <col min="13784" max="13784" width="10.296875" customWidth="1"/>
    <col min="13785" max="13785" width="9.19921875" customWidth="1"/>
    <col min="13786" max="13786" width="10.796875" customWidth="1"/>
    <col min="13787" max="13792" width="9.19921875" customWidth="1"/>
    <col min="13793" max="13793" width="3.69921875" customWidth="1"/>
    <col min="13794" max="13794" width="13.59765625" customWidth="1"/>
    <col min="13815" max="13815" width="3.8984375" customWidth="1"/>
    <col min="13816" max="13816" width="10.69921875" customWidth="1"/>
    <col min="13817" max="13817" width="9.19921875" customWidth="1"/>
    <col min="13818" max="13818" width="11.296875" customWidth="1"/>
    <col min="13819" max="13819" width="4.3984375" customWidth="1"/>
    <col min="13820" max="13820" width="11.59765625" customWidth="1"/>
    <col min="13821" max="13822" width="7.09765625" customWidth="1"/>
    <col min="13823" max="13823" width="4.3984375" customWidth="1"/>
    <col min="13824" max="13824" width="12.3984375" customWidth="1"/>
    <col min="13825" max="13826" width="7.09765625" customWidth="1"/>
    <col min="13827" max="13827" width="4" customWidth="1"/>
    <col min="13828" max="13828" width="10.796875" customWidth="1"/>
    <col min="13829" max="13830" width="6.796875" customWidth="1"/>
    <col min="13831" max="13831" width="4.09765625" customWidth="1"/>
    <col min="13832" max="13832" width="10.796875" customWidth="1"/>
    <col min="13833" max="13834" width="6.796875" customWidth="1"/>
    <col min="13835" max="13835" width="4.09765625" customWidth="1"/>
    <col min="13836" max="13836" width="14.09765625" customWidth="1"/>
    <col min="13837" max="13838" width="6.796875" customWidth="1"/>
    <col min="13839" max="13839" width="3.5" customWidth="1"/>
    <col min="13840" max="13840" width="9.19921875" customWidth="1"/>
    <col min="13841" max="13841" width="1.19921875" customWidth="1"/>
    <col min="13842" max="13842" width="9.5" customWidth="1"/>
    <col min="13843" max="13843" width="11.09765625" bestFit="1" customWidth="1"/>
    <col min="14031" max="14031" width="3.69921875" customWidth="1"/>
    <col min="14032" max="14032" width="13.19921875" customWidth="1"/>
    <col min="14033" max="14033" width="10.5" customWidth="1"/>
    <col min="14034" max="14039" width="9.19921875" customWidth="1"/>
    <col min="14040" max="14040" width="10.296875" customWidth="1"/>
    <col min="14041" max="14041" width="9.19921875" customWidth="1"/>
    <col min="14042" max="14042" width="10.796875" customWidth="1"/>
    <col min="14043" max="14048" width="9.19921875" customWidth="1"/>
    <col min="14049" max="14049" width="3.69921875" customWidth="1"/>
    <col min="14050" max="14050" width="13.59765625" customWidth="1"/>
    <col min="14071" max="14071" width="3.8984375" customWidth="1"/>
    <col min="14072" max="14072" width="10.69921875" customWidth="1"/>
    <col min="14073" max="14073" width="9.19921875" customWidth="1"/>
    <col min="14074" max="14074" width="11.296875" customWidth="1"/>
    <col min="14075" max="14075" width="4.3984375" customWidth="1"/>
    <col min="14076" max="14076" width="11.59765625" customWidth="1"/>
    <col min="14077" max="14078" width="7.09765625" customWidth="1"/>
    <col min="14079" max="14079" width="4.3984375" customWidth="1"/>
    <col min="14080" max="14080" width="12.3984375" customWidth="1"/>
    <col min="14081" max="14082" width="7.09765625" customWidth="1"/>
    <col min="14083" max="14083" width="4" customWidth="1"/>
    <col min="14084" max="14084" width="10.796875" customWidth="1"/>
    <col min="14085" max="14086" width="6.796875" customWidth="1"/>
    <col min="14087" max="14087" width="4.09765625" customWidth="1"/>
    <col min="14088" max="14088" width="10.796875" customWidth="1"/>
    <col min="14089" max="14090" width="6.796875" customWidth="1"/>
    <col min="14091" max="14091" width="4.09765625" customWidth="1"/>
    <col min="14092" max="14092" width="14.09765625" customWidth="1"/>
    <col min="14093" max="14094" width="6.796875" customWidth="1"/>
    <col min="14095" max="14095" width="3.5" customWidth="1"/>
    <col min="14096" max="14096" width="9.19921875" customWidth="1"/>
    <col min="14097" max="14097" width="1.19921875" customWidth="1"/>
    <col min="14098" max="14098" width="9.5" customWidth="1"/>
    <col min="14099" max="14099" width="11.09765625" bestFit="1" customWidth="1"/>
    <col min="14287" max="14287" width="3.69921875" customWidth="1"/>
    <col min="14288" max="14288" width="13.19921875" customWidth="1"/>
    <col min="14289" max="14289" width="10.5" customWidth="1"/>
    <col min="14290" max="14295" width="9.19921875" customWidth="1"/>
    <col min="14296" max="14296" width="10.296875" customWidth="1"/>
    <col min="14297" max="14297" width="9.19921875" customWidth="1"/>
    <col min="14298" max="14298" width="10.796875" customWidth="1"/>
    <col min="14299" max="14304" width="9.19921875" customWidth="1"/>
    <col min="14305" max="14305" width="3.69921875" customWidth="1"/>
    <col min="14306" max="14306" width="13.59765625" customWidth="1"/>
    <col min="14327" max="14327" width="3.8984375" customWidth="1"/>
    <col min="14328" max="14328" width="10.69921875" customWidth="1"/>
    <col min="14329" max="14329" width="9.19921875" customWidth="1"/>
    <col min="14330" max="14330" width="11.296875" customWidth="1"/>
    <col min="14331" max="14331" width="4.3984375" customWidth="1"/>
    <col min="14332" max="14332" width="11.59765625" customWidth="1"/>
    <col min="14333" max="14334" width="7.09765625" customWidth="1"/>
    <col min="14335" max="14335" width="4.3984375" customWidth="1"/>
    <col min="14336" max="14336" width="12.3984375" customWidth="1"/>
    <col min="14337" max="14338" width="7.09765625" customWidth="1"/>
    <col min="14339" max="14339" width="4" customWidth="1"/>
    <col min="14340" max="14340" width="10.796875" customWidth="1"/>
    <col min="14341" max="14342" width="6.796875" customWidth="1"/>
    <col min="14343" max="14343" width="4.09765625" customWidth="1"/>
    <col min="14344" max="14344" width="10.796875" customWidth="1"/>
    <col min="14345" max="14346" width="6.796875" customWidth="1"/>
    <col min="14347" max="14347" width="4.09765625" customWidth="1"/>
    <col min="14348" max="14348" width="14.09765625" customWidth="1"/>
    <col min="14349" max="14350" width="6.796875" customWidth="1"/>
    <col min="14351" max="14351" width="3.5" customWidth="1"/>
    <col min="14352" max="14352" width="9.19921875" customWidth="1"/>
    <col min="14353" max="14353" width="1.19921875" customWidth="1"/>
    <col min="14354" max="14354" width="9.5" customWidth="1"/>
    <col min="14355" max="14355" width="11.09765625" bestFit="1" customWidth="1"/>
    <col min="14543" max="14543" width="3.69921875" customWidth="1"/>
    <col min="14544" max="14544" width="13.19921875" customWidth="1"/>
    <col min="14545" max="14545" width="10.5" customWidth="1"/>
    <col min="14546" max="14551" width="9.19921875" customWidth="1"/>
    <col min="14552" max="14552" width="10.296875" customWidth="1"/>
    <col min="14553" max="14553" width="9.19921875" customWidth="1"/>
    <col min="14554" max="14554" width="10.796875" customWidth="1"/>
    <col min="14555" max="14560" width="9.19921875" customWidth="1"/>
    <col min="14561" max="14561" width="3.69921875" customWidth="1"/>
    <col min="14562" max="14562" width="13.59765625" customWidth="1"/>
    <col min="14583" max="14583" width="3.8984375" customWidth="1"/>
    <col min="14584" max="14584" width="10.69921875" customWidth="1"/>
    <col min="14585" max="14585" width="9.19921875" customWidth="1"/>
    <col min="14586" max="14586" width="11.296875" customWidth="1"/>
    <col min="14587" max="14587" width="4.3984375" customWidth="1"/>
    <col min="14588" max="14588" width="11.59765625" customWidth="1"/>
    <col min="14589" max="14590" width="7.09765625" customWidth="1"/>
    <col min="14591" max="14591" width="4.3984375" customWidth="1"/>
    <col min="14592" max="14592" width="12.3984375" customWidth="1"/>
    <col min="14593" max="14594" width="7.09765625" customWidth="1"/>
    <col min="14595" max="14595" width="4" customWidth="1"/>
    <col min="14596" max="14596" width="10.796875" customWidth="1"/>
    <col min="14597" max="14598" width="6.796875" customWidth="1"/>
    <col min="14599" max="14599" width="4.09765625" customWidth="1"/>
    <col min="14600" max="14600" width="10.796875" customWidth="1"/>
    <col min="14601" max="14602" width="6.796875" customWidth="1"/>
    <col min="14603" max="14603" width="4.09765625" customWidth="1"/>
    <col min="14604" max="14604" width="14.09765625" customWidth="1"/>
    <col min="14605" max="14606" width="6.796875" customWidth="1"/>
    <col min="14607" max="14607" width="3.5" customWidth="1"/>
    <col min="14608" max="14608" width="9.19921875" customWidth="1"/>
    <col min="14609" max="14609" width="1.19921875" customWidth="1"/>
    <col min="14610" max="14610" width="9.5" customWidth="1"/>
    <col min="14611" max="14611" width="11.09765625" bestFit="1" customWidth="1"/>
    <col min="14799" max="14799" width="3.69921875" customWidth="1"/>
    <col min="14800" max="14800" width="13.19921875" customWidth="1"/>
    <col min="14801" max="14801" width="10.5" customWidth="1"/>
    <col min="14802" max="14807" width="9.19921875" customWidth="1"/>
    <col min="14808" max="14808" width="10.296875" customWidth="1"/>
    <col min="14809" max="14809" width="9.19921875" customWidth="1"/>
    <col min="14810" max="14810" width="10.796875" customWidth="1"/>
    <col min="14811" max="14816" width="9.19921875" customWidth="1"/>
    <col min="14817" max="14817" width="3.69921875" customWidth="1"/>
    <col min="14818" max="14818" width="13.59765625" customWidth="1"/>
    <col min="14839" max="14839" width="3.8984375" customWidth="1"/>
    <col min="14840" max="14840" width="10.69921875" customWidth="1"/>
    <col min="14841" max="14841" width="9.19921875" customWidth="1"/>
    <col min="14842" max="14842" width="11.296875" customWidth="1"/>
    <col min="14843" max="14843" width="4.3984375" customWidth="1"/>
    <col min="14844" max="14844" width="11.59765625" customWidth="1"/>
    <col min="14845" max="14846" width="7.09765625" customWidth="1"/>
    <col min="14847" max="14847" width="4.3984375" customWidth="1"/>
    <col min="14848" max="14848" width="12.3984375" customWidth="1"/>
    <col min="14849" max="14850" width="7.09765625" customWidth="1"/>
    <col min="14851" max="14851" width="4" customWidth="1"/>
    <col min="14852" max="14852" width="10.796875" customWidth="1"/>
    <col min="14853" max="14854" width="6.796875" customWidth="1"/>
    <col min="14855" max="14855" width="4.09765625" customWidth="1"/>
    <col min="14856" max="14856" width="10.796875" customWidth="1"/>
    <col min="14857" max="14858" width="6.796875" customWidth="1"/>
    <col min="14859" max="14859" width="4.09765625" customWidth="1"/>
    <col min="14860" max="14860" width="14.09765625" customWidth="1"/>
    <col min="14861" max="14862" width="6.796875" customWidth="1"/>
    <col min="14863" max="14863" width="3.5" customWidth="1"/>
    <col min="14864" max="14864" width="9.19921875" customWidth="1"/>
    <col min="14865" max="14865" width="1.19921875" customWidth="1"/>
    <col min="14866" max="14866" width="9.5" customWidth="1"/>
    <col min="14867" max="14867" width="11.09765625" bestFit="1" customWidth="1"/>
    <col min="15055" max="15055" width="3.69921875" customWidth="1"/>
    <col min="15056" max="15056" width="13.19921875" customWidth="1"/>
    <col min="15057" max="15057" width="10.5" customWidth="1"/>
    <col min="15058" max="15063" width="9.19921875" customWidth="1"/>
    <col min="15064" max="15064" width="10.296875" customWidth="1"/>
    <col min="15065" max="15065" width="9.19921875" customWidth="1"/>
    <col min="15066" max="15066" width="10.796875" customWidth="1"/>
    <col min="15067" max="15072" width="9.19921875" customWidth="1"/>
    <col min="15073" max="15073" width="3.69921875" customWidth="1"/>
    <col min="15074" max="15074" width="13.59765625" customWidth="1"/>
    <col min="15095" max="15095" width="3.8984375" customWidth="1"/>
    <col min="15096" max="15096" width="10.69921875" customWidth="1"/>
    <col min="15097" max="15097" width="9.19921875" customWidth="1"/>
    <col min="15098" max="15098" width="11.296875" customWidth="1"/>
    <col min="15099" max="15099" width="4.3984375" customWidth="1"/>
    <col min="15100" max="15100" width="11.59765625" customWidth="1"/>
    <col min="15101" max="15102" width="7.09765625" customWidth="1"/>
    <col min="15103" max="15103" width="4.3984375" customWidth="1"/>
    <col min="15104" max="15104" width="12.3984375" customWidth="1"/>
    <col min="15105" max="15106" width="7.09765625" customWidth="1"/>
    <col min="15107" max="15107" width="4" customWidth="1"/>
    <col min="15108" max="15108" width="10.796875" customWidth="1"/>
    <col min="15109" max="15110" width="6.796875" customWidth="1"/>
    <col min="15111" max="15111" width="4.09765625" customWidth="1"/>
    <col min="15112" max="15112" width="10.796875" customWidth="1"/>
    <col min="15113" max="15114" width="6.796875" customWidth="1"/>
    <col min="15115" max="15115" width="4.09765625" customWidth="1"/>
    <col min="15116" max="15116" width="14.09765625" customWidth="1"/>
    <col min="15117" max="15118" width="6.796875" customWidth="1"/>
    <col min="15119" max="15119" width="3.5" customWidth="1"/>
    <col min="15120" max="15120" width="9.19921875" customWidth="1"/>
    <col min="15121" max="15121" width="1.19921875" customWidth="1"/>
    <col min="15122" max="15122" width="9.5" customWidth="1"/>
    <col min="15123" max="15123" width="11.09765625" bestFit="1" customWidth="1"/>
    <col min="15311" max="15311" width="3.69921875" customWidth="1"/>
    <col min="15312" max="15312" width="13.19921875" customWidth="1"/>
    <col min="15313" max="15313" width="10.5" customWidth="1"/>
    <col min="15314" max="15319" width="9.19921875" customWidth="1"/>
    <col min="15320" max="15320" width="10.296875" customWidth="1"/>
    <col min="15321" max="15321" width="9.19921875" customWidth="1"/>
    <col min="15322" max="15322" width="10.796875" customWidth="1"/>
    <col min="15323" max="15328" width="9.19921875" customWidth="1"/>
    <col min="15329" max="15329" width="3.69921875" customWidth="1"/>
    <col min="15330" max="15330" width="13.59765625" customWidth="1"/>
    <col min="15351" max="15351" width="3.8984375" customWidth="1"/>
    <col min="15352" max="15352" width="10.69921875" customWidth="1"/>
    <col min="15353" max="15353" width="9.19921875" customWidth="1"/>
    <col min="15354" max="15354" width="11.296875" customWidth="1"/>
    <col min="15355" max="15355" width="4.3984375" customWidth="1"/>
    <col min="15356" max="15356" width="11.59765625" customWidth="1"/>
    <col min="15357" max="15358" width="7.09765625" customWidth="1"/>
    <col min="15359" max="15359" width="4.3984375" customWidth="1"/>
    <col min="15360" max="15360" width="12.3984375" customWidth="1"/>
    <col min="15361" max="15362" width="7.09765625" customWidth="1"/>
    <col min="15363" max="15363" width="4" customWidth="1"/>
    <col min="15364" max="15364" width="10.796875" customWidth="1"/>
    <col min="15365" max="15366" width="6.796875" customWidth="1"/>
    <col min="15367" max="15367" width="4.09765625" customWidth="1"/>
    <col min="15368" max="15368" width="10.796875" customWidth="1"/>
    <col min="15369" max="15370" width="6.796875" customWidth="1"/>
    <col min="15371" max="15371" width="4.09765625" customWidth="1"/>
    <col min="15372" max="15372" width="14.09765625" customWidth="1"/>
    <col min="15373" max="15374" width="6.796875" customWidth="1"/>
    <col min="15375" max="15375" width="3.5" customWidth="1"/>
    <col min="15376" max="15376" width="9.19921875" customWidth="1"/>
    <col min="15377" max="15377" width="1.19921875" customWidth="1"/>
    <col min="15378" max="15378" width="9.5" customWidth="1"/>
    <col min="15379" max="15379" width="11.09765625" bestFit="1" customWidth="1"/>
    <col min="15567" max="15567" width="3.69921875" customWidth="1"/>
    <col min="15568" max="15568" width="13.19921875" customWidth="1"/>
    <col min="15569" max="15569" width="10.5" customWidth="1"/>
    <col min="15570" max="15575" width="9.19921875" customWidth="1"/>
    <col min="15576" max="15576" width="10.296875" customWidth="1"/>
    <col min="15577" max="15577" width="9.19921875" customWidth="1"/>
    <col min="15578" max="15578" width="10.796875" customWidth="1"/>
    <col min="15579" max="15584" width="9.19921875" customWidth="1"/>
    <col min="15585" max="15585" width="3.69921875" customWidth="1"/>
    <col min="15586" max="15586" width="13.59765625" customWidth="1"/>
    <col min="15607" max="15607" width="3.8984375" customWidth="1"/>
    <col min="15608" max="15608" width="10.69921875" customWidth="1"/>
    <col min="15609" max="15609" width="9.19921875" customWidth="1"/>
    <col min="15610" max="15610" width="11.296875" customWidth="1"/>
    <col min="15611" max="15611" width="4.3984375" customWidth="1"/>
    <col min="15612" max="15612" width="11.59765625" customWidth="1"/>
    <col min="15613" max="15614" width="7.09765625" customWidth="1"/>
    <col min="15615" max="15615" width="4.3984375" customWidth="1"/>
    <col min="15616" max="15616" width="12.3984375" customWidth="1"/>
    <col min="15617" max="15618" width="7.09765625" customWidth="1"/>
    <col min="15619" max="15619" width="4" customWidth="1"/>
    <col min="15620" max="15620" width="10.796875" customWidth="1"/>
    <col min="15621" max="15622" width="6.796875" customWidth="1"/>
    <col min="15623" max="15623" width="4.09765625" customWidth="1"/>
    <col min="15624" max="15624" width="10.796875" customWidth="1"/>
    <col min="15625" max="15626" width="6.796875" customWidth="1"/>
    <col min="15627" max="15627" width="4.09765625" customWidth="1"/>
    <col min="15628" max="15628" width="14.09765625" customWidth="1"/>
    <col min="15629" max="15630" width="6.796875" customWidth="1"/>
    <col min="15631" max="15631" width="3.5" customWidth="1"/>
    <col min="15632" max="15632" width="9.19921875" customWidth="1"/>
    <col min="15633" max="15633" width="1.19921875" customWidth="1"/>
    <col min="15634" max="15634" width="9.5" customWidth="1"/>
    <col min="15635" max="15635" width="11.09765625" bestFit="1" customWidth="1"/>
    <col min="15823" max="15823" width="3.69921875" customWidth="1"/>
    <col min="15824" max="15824" width="13.19921875" customWidth="1"/>
    <col min="15825" max="15825" width="10.5" customWidth="1"/>
    <col min="15826" max="15831" width="9.19921875" customWidth="1"/>
    <col min="15832" max="15832" width="10.296875" customWidth="1"/>
    <col min="15833" max="15833" width="9.19921875" customWidth="1"/>
    <col min="15834" max="15834" width="10.796875" customWidth="1"/>
    <col min="15835" max="15840" width="9.19921875" customWidth="1"/>
    <col min="15841" max="15841" width="3.69921875" customWidth="1"/>
    <col min="15842" max="15842" width="13.59765625" customWidth="1"/>
    <col min="15863" max="15863" width="3.8984375" customWidth="1"/>
    <col min="15864" max="15864" width="10.69921875" customWidth="1"/>
    <col min="15865" max="15865" width="9.19921875" customWidth="1"/>
    <col min="15866" max="15866" width="11.296875" customWidth="1"/>
    <col min="15867" max="15867" width="4.3984375" customWidth="1"/>
    <col min="15868" max="15868" width="11.59765625" customWidth="1"/>
    <col min="15869" max="15870" width="7.09765625" customWidth="1"/>
    <col min="15871" max="15871" width="4.3984375" customWidth="1"/>
    <col min="15872" max="15872" width="12.3984375" customWidth="1"/>
    <col min="15873" max="15874" width="7.09765625" customWidth="1"/>
    <col min="15875" max="15875" width="4" customWidth="1"/>
    <col min="15876" max="15876" width="10.796875" customWidth="1"/>
    <col min="15877" max="15878" width="6.796875" customWidth="1"/>
    <col min="15879" max="15879" width="4.09765625" customWidth="1"/>
    <col min="15880" max="15880" width="10.796875" customWidth="1"/>
    <col min="15881" max="15882" width="6.796875" customWidth="1"/>
    <col min="15883" max="15883" width="4.09765625" customWidth="1"/>
    <col min="15884" max="15884" width="14.09765625" customWidth="1"/>
    <col min="15885" max="15886" width="6.796875" customWidth="1"/>
    <col min="15887" max="15887" width="3.5" customWidth="1"/>
    <col min="15888" max="15888" width="9.19921875" customWidth="1"/>
    <col min="15889" max="15889" width="1.19921875" customWidth="1"/>
    <col min="15890" max="15890" width="9.5" customWidth="1"/>
    <col min="15891" max="15891" width="11.09765625" bestFit="1" customWidth="1"/>
    <col min="16079" max="16079" width="3.69921875" customWidth="1"/>
    <col min="16080" max="16080" width="13.19921875" customWidth="1"/>
    <col min="16081" max="16081" width="10.5" customWidth="1"/>
    <col min="16082" max="16087" width="9.19921875" customWidth="1"/>
    <col min="16088" max="16088" width="10.296875" customWidth="1"/>
    <col min="16089" max="16089" width="9.19921875" customWidth="1"/>
    <col min="16090" max="16090" width="10.796875" customWidth="1"/>
    <col min="16091" max="16096" width="9.19921875" customWidth="1"/>
    <col min="16097" max="16097" width="3.69921875" customWidth="1"/>
    <col min="16098" max="16098" width="13.59765625" customWidth="1"/>
    <col min="16119" max="16119" width="3.8984375" customWidth="1"/>
    <col min="16120" max="16120" width="10.69921875" customWidth="1"/>
    <col min="16121" max="16121" width="9.19921875" customWidth="1"/>
    <col min="16122" max="16122" width="11.296875" customWidth="1"/>
    <col min="16123" max="16123" width="4.3984375" customWidth="1"/>
    <col min="16124" max="16124" width="11.59765625" customWidth="1"/>
    <col min="16125" max="16126" width="7.09765625" customWidth="1"/>
    <col min="16127" max="16127" width="4.3984375" customWidth="1"/>
    <col min="16128" max="16128" width="12.3984375" customWidth="1"/>
    <col min="16129" max="16130" width="7.09765625" customWidth="1"/>
    <col min="16131" max="16131" width="4" customWidth="1"/>
    <col min="16132" max="16132" width="10.796875" customWidth="1"/>
    <col min="16133" max="16134" width="6.796875" customWidth="1"/>
    <col min="16135" max="16135" width="4.09765625" customWidth="1"/>
    <col min="16136" max="16136" width="10.796875" customWidth="1"/>
    <col min="16137" max="16138" width="6.796875" customWidth="1"/>
    <col min="16139" max="16139" width="4.09765625" customWidth="1"/>
    <col min="16140" max="16140" width="14.09765625" customWidth="1"/>
    <col min="16141" max="16142" width="6.796875" customWidth="1"/>
    <col min="16143" max="16143" width="3.5" customWidth="1"/>
    <col min="16144" max="16144" width="9.19921875" customWidth="1"/>
    <col min="16145" max="16145" width="1.19921875" customWidth="1"/>
    <col min="16146" max="16146" width="9.5" customWidth="1"/>
    <col min="16147" max="16147" width="11.09765625" bestFit="1" customWidth="1"/>
  </cols>
  <sheetData>
    <row r="2" spans="1:53" ht="21.6">
      <c r="B2" s="764" t="s">
        <v>248</v>
      </c>
    </row>
    <row r="4" spans="1:53" ht="44.4" customHeight="1">
      <c r="L4" s="188" t="s">
        <v>118</v>
      </c>
      <c r="AM4" s="188" t="s">
        <v>119</v>
      </c>
    </row>
    <row r="5" spans="1:53" ht="18.600000000000001" thickBot="1">
      <c r="A5" s="763" t="s">
        <v>199</v>
      </c>
      <c r="AB5" s="763" t="s">
        <v>199</v>
      </c>
    </row>
    <row r="6" spans="1:53" s="87" customFormat="1" ht="17.399999999999999" customHeight="1">
      <c r="A6" s="189"/>
      <c r="B6" s="190"/>
      <c r="C6" s="191"/>
      <c r="D6" s="192"/>
      <c r="E6" s="193"/>
      <c r="F6" s="194"/>
      <c r="G6" s="194"/>
      <c r="H6" s="195"/>
      <c r="I6" s="193"/>
      <c r="J6" s="194"/>
      <c r="K6" s="194"/>
      <c r="L6" s="195"/>
      <c r="M6" s="193"/>
      <c r="N6" s="194"/>
      <c r="O6" s="194"/>
      <c r="P6" s="195"/>
      <c r="Q6" s="193"/>
      <c r="R6" s="194"/>
      <c r="S6" s="194"/>
      <c r="T6" s="195"/>
      <c r="U6" s="193"/>
      <c r="V6" s="194"/>
      <c r="W6" s="194"/>
      <c r="X6" s="195"/>
      <c r="Y6" s="189"/>
      <c r="Z6" s="190"/>
      <c r="AB6" s="189"/>
      <c r="AC6" s="190"/>
      <c r="AD6" s="191"/>
      <c r="AE6" s="192"/>
      <c r="AF6" s="193"/>
      <c r="AG6" s="194"/>
      <c r="AH6" s="194"/>
      <c r="AI6" s="195"/>
      <c r="AJ6" s="193"/>
      <c r="AK6" s="194"/>
      <c r="AL6" s="194"/>
      <c r="AM6" s="195"/>
      <c r="AN6" s="193"/>
      <c r="AO6" s="194"/>
      <c r="AP6" s="194"/>
      <c r="AQ6" s="195"/>
      <c r="AR6" s="193"/>
      <c r="AS6" s="194"/>
      <c r="AT6" s="194"/>
      <c r="AU6" s="195"/>
      <c r="AV6" s="193"/>
      <c r="AW6" s="194"/>
      <c r="AX6" s="194"/>
      <c r="AY6" s="195"/>
      <c r="AZ6" s="189"/>
      <c r="BA6" s="190"/>
    </row>
    <row r="7" spans="1:53" s="87" customFormat="1" ht="17.399999999999999" customHeight="1">
      <c r="A7" s="196" t="s">
        <v>34</v>
      </c>
      <c r="B7" s="197" t="s">
        <v>188</v>
      </c>
      <c r="C7" s="198" t="s">
        <v>189</v>
      </c>
      <c r="D7" s="199" t="s">
        <v>190</v>
      </c>
      <c r="E7" s="200" t="s">
        <v>191</v>
      </c>
      <c r="F7" s="201" t="s">
        <v>192</v>
      </c>
      <c r="G7" s="201" t="s">
        <v>193</v>
      </c>
      <c r="H7" s="202" t="s">
        <v>190</v>
      </c>
      <c r="I7" s="200" t="s">
        <v>191</v>
      </c>
      <c r="J7" s="201" t="s">
        <v>192</v>
      </c>
      <c r="K7" s="201" t="s">
        <v>194</v>
      </c>
      <c r="L7" s="202" t="s">
        <v>190</v>
      </c>
      <c r="M7" s="200" t="s">
        <v>191</v>
      </c>
      <c r="N7" s="201" t="s">
        <v>192</v>
      </c>
      <c r="O7" s="201" t="s">
        <v>194</v>
      </c>
      <c r="P7" s="202" t="s">
        <v>190</v>
      </c>
      <c r="Q7" s="200" t="s">
        <v>191</v>
      </c>
      <c r="R7" s="201" t="s">
        <v>192</v>
      </c>
      <c r="S7" s="201" t="s">
        <v>194</v>
      </c>
      <c r="T7" s="202" t="s">
        <v>190</v>
      </c>
      <c r="U7" s="200" t="s">
        <v>191</v>
      </c>
      <c r="V7" s="201" t="s">
        <v>192</v>
      </c>
      <c r="W7" s="201" t="s">
        <v>194</v>
      </c>
      <c r="X7" s="202" t="s">
        <v>190</v>
      </c>
      <c r="Y7" s="196" t="s">
        <v>34</v>
      </c>
      <c r="Z7" s="197" t="s">
        <v>43</v>
      </c>
      <c r="AB7" s="196" t="s">
        <v>34</v>
      </c>
      <c r="AC7" s="197" t="s">
        <v>188</v>
      </c>
      <c r="AD7" s="198" t="s">
        <v>189</v>
      </c>
      <c r="AE7" s="199" t="s">
        <v>190</v>
      </c>
      <c r="AF7" s="200" t="s">
        <v>191</v>
      </c>
      <c r="AG7" s="201" t="s">
        <v>192</v>
      </c>
      <c r="AH7" s="201" t="s">
        <v>193</v>
      </c>
      <c r="AI7" s="202" t="s">
        <v>190</v>
      </c>
      <c r="AJ7" s="200" t="s">
        <v>191</v>
      </c>
      <c r="AK7" s="201" t="s">
        <v>192</v>
      </c>
      <c r="AL7" s="201" t="s">
        <v>194</v>
      </c>
      <c r="AM7" s="202" t="s">
        <v>190</v>
      </c>
      <c r="AN7" s="200" t="s">
        <v>191</v>
      </c>
      <c r="AO7" s="201" t="s">
        <v>192</v>
      </c>
      <c r="AP7" s="201" t="s">
        <v>194</v>
      </c>
      <c r="AQ7" s="202" t="s">
        <v>190</v>
      </c>
      <c r="AR7" s="200" t="s">
        <v>191</v>
      </c>
      <c r="AS7" s="201" t="s">
        <v>192</v>
      </c>
      <c r="AT7" s="201" t="s">
        <v>194</v>
      </c>
      <c r="AU7" s="202" t="s">
        <v>190</v>
      </c>
      <c r="AV7" s="200" t="s">
        <v>191</v>
      </c>
      <c r="AW7" s="201" t="s">
        <v>192</v>
      </c>
      <c r="AX7" s="201" t="s">
        <v>194</v>
      </c>
      <c r="AY7" s="202" t="s">
        <v>190</v>
      </c>
      <c r="AZ7" s="196" t="s">
        <v>34</v>
      </c>
      <c r="BA7" s="197" t="s">
        <v>43</v>
      </c>
    </row>
    <row r="8" spans="1:53" s="87" customFormat="1" ht="17.399999999999999" customHeight="1" thickBot="1">
      <c r="A8" s="203"/>
      <c r="B8" s="204" t="s">
        <v>195</v>
      </c>
      <c r="C8" s="205"/>
      <c r="D8" s="206"/>
      <c r="E8" s="207"/>
      <c r="F8" s="208"/>
      <c r="G8" s="208"/>
      <c r="H8" s="209"/>
      <c r="I8" s="207"/>
      <c r="J8" s="208"/>
      <c r="K8" s="208"/>
      <c r="L8" s="209"/>
      <c r="M8" s="207"/>
      <c r="N8" s="208"/>
      <c r="O8" s="208"/>
      <c r="P8" s="209"/>
      <c r="Q8" s="207"/>
      <c r="R8" s="208"/>
      <c r="S8" s="208"/>
      <c r="T8" s="209"/>
      <c r="U8" s="207"/>
      <c r="V8" s="208"/>
      <c r="W8" s="208"/>
      <c r="X8" s="209"/>
      <c r="Y8" s="203"/>
      <c r="Z8" s="204" t="s">
        <v>195</v>
      </c>
      <c r="AB8" s="203"/>
      <c r="AC8" s="204" t="s">
        <v>195</v>
      </c>
      <c r="AD8" s="205"/>
      <c r="AE8" s="206"/>
      <c r="AF8" s="207"/>
      <c r="AG8" s="208"/>
      <c r="AH8" s="208"/>
      <c r="AI8" s="209"/>
      <c r="AJ8" s="207"/>
      <c r="AK8" s="208"/>
      <c r="AL8" s="208"/>
      <c r="AM8" s="209"/>
      <c r="AN8" s="207"/>
      <c r="AO8" s="208"/>
      <c r="AP8" s="208"/>
      <c r="AQ8" s="209"/>
      <c r="AR8" s="207"/>
      <c r="AS8" s="208"/>
      <c r="AT8" s="208"/>
      <c r="AU8" s="209"/>
      <c r="AV8" s="207"/>
      <c r="AW8" s="208"/>
      <c r="AX8" s="208"/>
      <c r="AY8" s="209"/>
      <c r="AZ8" s="203"/>
      <c r="BA8" s="204" t="s">
        <v>195</v>
      </c>
    </row>
    <row r="9" spans="1:53" s="87" customFormat="1" ht="21.6" customHeight="1" thickBot="1">
      <c r="A9" s="1399" t="s">
        <v>16</v>
      </c>
      <c r="B9" s="1400"/>
      <c r="C9" s="210">
        <v>27394</v>
      </c>
      <c r="D9" s="211">
        <v>1542.4549549549549</v>
      </c>
      <c r="E9" s="212">
        <v>1</v>
      </c>
      <c r="F9" s="213" t="s">
        <v>240</v>
      </c>
      <c r="G9" s="213">
        <v>6481</v>
      </c>
      <c r="H9" s="214">
        <v>364.92117117117118</v>
      </c>
      <c r="I9" s="212">
        <v>2</v>
      </c>
      <c r="J9" s="213" t="s">
        <v>143</v>
      </c>
      <c r="K9" s="213">
        <v>4110</v>
      </c>
      <c r="L9" s="214">
        <v>231.41891891891893</v>
      </c>
      <c r="M9" s="212">
        <v>3</v>
      </c>
      <c r="N9" s="213" t="s">
        <v>241</v>
      </c>
      <c r="O9" s="213">
        <v>3239</v>
      </c>
      <c r="P9" s="214">
        <v>182.37612612612611</v>
      </c>
      <c r="Q9" s="212">
        <v>4</v>
      </c>
      <c r="R9" s="213" t="s">
        <v>242</v>
      </c>
      <c r="S9" s="213">
        <v>2312</v>
      </c>
      <c r="T9" s="214">
        <v>130.18018018018017</v>
      </c>
      <c r="U9" s="212">
        <v>5</v>
      </c>
      <c r="V9" s="213" t="s">
        <v>239</v>
      </c>
      <c r="W9" s="213">
        <v>1231</v>
      </c>
      <c r="X9" s="214">
        <v>69.313063063063069</v>
      </c>
      <c r="Y9" s="1399" t="s">
        <v>16</v>
      </c>
      <c r="Z9" s="1400"/>
      <c r="AB9" s="1399" t="s">
        <v>16</v>
      </c>
      <c r="AC9" s="1400"/>
      <c r="AD9" s="210">
        <v>27394</v>
      </c>
      <c r="AE9" s="211">
        <v>1542.4549549549549</v>
      </c>
      <c r="AF9" s="212">
        <v>1</v>
      </c>
      <c r="AG9" s="213" t="s">
        <v>240</v>
      </c>
      <c r="AH9" s="213">
        <v>6481</v>
      </c>
      <c r="AI9" s="214">
        <v>364.92117117117118</v>
      </c>
      <c r="AJ9" s="212">
        <v>2</v>
      </c>
      <c r="AK9" s="213" t="s">
        <v>143</v>
      </c>
      <c r="AL9" s="213">
        <v>4110</v>
      </c>
      <c r="AM9" s="214">
        <v>231.41891891891893</v>
      </c>
      <c r="AN9" s="212">
        <v>3</v>
      </c>
      <c r="AO9" s="213" t="s">
        <v>241</v>
      </c>
      <c r="AP9" s="213">
        <v>3239</v>
      </c>
      <c r="AQ9" s="214">
        <v>182.37612612612611</v>
      </c>
      <c r="AR9" s="212">
        <v>4</v>
      </c>
      <c r="AS9" s="213" t="s">
        <v>242</v>
      </c>
      <c r="AT9" s="213">
        <v>2312</v>
      </c>
      <c r="AU9" s="214">
        <v>130.18018018018017</v>
      </c>
      <c r="AV9" s="212">
        <v>5</v>
      </c>
      <c r="AW9" s="213" t="s">
        <v>239</v>
      </c>
      <c r="AX9" s="213">
        <v>1231</v>
      </c>
      <c r="AY9" s="214">
        <v>69.313063063063069</v>
      </c>
      <c r="AZ9" s="1399" t="s">
        <v>16</v>
      </c>
      <c r="BA9" s="1400"/>
    </row>
    <row r="10" spans="1:53" s="87" customFormat="1" ht="21.9" customHeight="1" thickBot="1">
      <c r="A10" s="215" t="s">
        <v>17</v>
      </c>
      <c r="B10" s="216"/>
      <c r="C10" s="217">
        <v>2997</v>
      </c>
      <c r="D10" s="243">
        <v>1679.2267824625299</v>
      </c>
      <c r="E10" s="218">
        <v>1</v>
      </c>
      <c r="F10" s="219" t="s">
        <v>240</v>
      </c>
      <c r="G10" s="219">
        <v>672</v>
      </c>
      <c r="H10" s="220">
        <v>376.52332259420086</v>
      </c>
      <c r="I10" s="218">
        <v>2</v>
      </c>
      <c r="J10" s="219" t="s">
        <v>241</v>
      </c>
      <c r="K10" s="219">
        <v>451</v>
      </c>
      <c r="L10" s="220">
        <v>252.69645608628656</v>
      </c>
      <c r="M10" s="218">
        <v>3</v>
      </c>
      <c r="N10" s="219" t="s">
        <v>143</v>
      </c>
      <c r="O10" s="219">
        <v>413</v>
      </c>
      <c r="P10" s="220">
        <v>231.40495867768595</v>
      </c>
      <c r="Q10" s="218">
        <v>4</v>
      </c>
      <c r="R10" s="219" t="s">
        <v>242</v>
      </c>
      <c r="S10" s="219">
        <v>236</v>
      </c>
      <c r="T10" s="220">
        <v>132.2314049586777</v>
      </c>
      <c r="U10" s="218">
        <v>5</v>
      </c>
      <c r="V10" s="221" t="s">
        <v>239</v>
      </c>
      <c r="W10" s="219">
        <v>135</v>
      </c>
      <c r="X10" s="220">
        <v>75.6408460568707</v>
      </c>
      <c r="Y10" s="215" t="s">
        <v>17</v>
      </c>
      <c r="Z10" s="216"/>
      <c r="AB10" s="215" t="s">
        <v>17</v>
      </c>
      <c r="AC10" s="216"/>
      <c r="AD10" s="217">
        <v>2997</v>
      </c>
      <c r="AE10" s="243">
        <v>1679.1985566848573</v>
      </c>
      <c r="AF10" s="218">
        <v>1</v>
      </c>
      <c r="AG10" s="219" t="s">
        <v>240</v>
      </c>
      <c r="AH10" s="219">
        <v>672</v>
      </c>
      <c r="AI10" s="220">
        <v>376.51699369109917</v>
      </c>
      <c r="AJ10" s="218">
        <v>2</v>
      </c>
      <c r="AK10" s="219" t="s">
        <v>241</v>
      </c>
      <c r="AL10" s="219">
        <v>451</v>
      </c>
      <c r="AM10" s="220">
        <v>252.69220856352044</v>
      </c>
      <c r="AN10" s="218">
        <v>3</v>
      </c>
      <c r="AO10" s="219" t="s">
        <v>143</v>
      </c>
      <c r="AP10" s="219">
        <v>413</v>
      </c>
      <c r="AQ10" s="220">
        <v>231.40106903932136</v>
      </c>
      <c r="AR10" s="218">
        <v>4</v>
      </c>
      <c r="AS10" s="219" t="s">
        <v>242</v>
      </c>
      <c r="AT10" s="219">
        <v>236</v>
      </c>
      <c r="AU10" s="220">
        <v>132.22918230818362</v>
      </c>
      <c r="AV10" s="218">
        <v>5</v>
      </c>
      <c r="AW10" s="221" t="s">
        <v>239</v>
      </c>
      <c r="AX10" s="219">
        <v>135</v>
      </c>
      <c r="AY10" s="220">
        <v>75.639574625444027</v>
      </c>
      <c r="AZ10" s="215" t="s">
        <v>17</v>
      </c>
      <c r="BA10" s="216"/>
    </row>
    <row r="11" spans="1:53" s="87" customFormat="1" ht="21.9" customHeight="1">
      <c r="A11" s="118"/>
      <c r="B11" s="119" t="s">
        <v>54</v>
      </c>
      <c r="C11" s="222">
        <v>894</v>
      </c>
      <c r="D11" s="307">
        <v>1716.3262171709416</v>
      </c>
      <c r="E11" s="223">
        <v>1</v>
      </c>
      <c r="F11" s="224" t="s">
        <v>240</v>
      </c>
      <c r="G11" s="224">
        <v>203</v>
      </c>
      <c r="H11" s="228">
        <v>389.7250806327753</v>
      </c>
      <c r="I11" s="225">
        <v>2</v>
      </c>
      <c r="J11" s="224" t="s">
        <v>241</v>
      </c>
      <c r="K11" s="224">
        <v>124</v>
      </c>
      <c r="L11" s="309">
        <v>238.0586699431731</v>
      </c>
      <c r="M11" s="225">
        <v>3</v>
      </c>
      <c r="N11" s="224" t="s">
        <v>143</v>
      </c>
      <c r="O11" s="224">
        <v>106</v>
      </c>
      <c r="P11" s="228">
        <v>203.50176624174475</v>
      </c>
      <c r="Q11" s="225">
        <v>4</v>
      </c>
      <c r="R11" s="224" t="s">
        <v>242</v>
      </c>
      <c r="S11" s="224">
        <v>73</v>
      </c>
      <c r="T11" s="228">
        <v>140.1474427891261</v>
      </c>
      <c r="U11" s="223">
        <v>5</v>
      </c>
      <c r="V11" s="226" t="s">
        <v>243</v>
      </c>
      <c r="W11" s="224">
        <v>32</v>
      </c>
      <c r="X11" s="228">
        <v>61.434495469205963</v>
      </c>
      <c r="Y11" s="118"/>
      <c r="Z11" s="119" t="s">
        <v>54</v>
      </c>
      <c r="AB11" s="118"/>
      <c r="AC11" s="119" t="s">
        <v>54</v>
      </c>
      <c r="AD11" s="222">
        <v>894</v>
      </c>
      <c r="AE11" s="307">
        <v>1716.2273713309401</v>
      </c>
      <c r="AF11" s="223">
        <v>1</v>
      </c>
      <c r="AG11" s="224" t="s">
        <v>240</v>
      </c>
      <c r="AH11" s="224">
        <v>203</v>
      </c>
      <c r="AI11" s="228">
        <v>389.70263577201433</v>
      </c>
      <c r="AJ11" s="225">
        <v>2</v>
      </c>
      <c r="AK11" s="224" t="s">
        <v>241</v>
      </c>
      <c r="AL11" s="224">
        <v>124</v>
      </c>
      <c r="AM11" s="309">
        <v>238.04495978192011</v>
      </c>
      <c r="AN11" s="225">
        <v>3</v>
      </c>
      <c r="AO11" s="224" t="s">
        <v>143</v>
      </c>
      <c r="AP11" s="224">
        <v>106</v>
      </c>
      <c r="AQ11" s="228">
        <v>203.49004626518979</v>
      </c>
      <c r="AR11" s="225">
        <v>4</v>
      </c>
      <c r="AS11" s="224" t="s">
        <v>242</v>
      </c>
      <c r="AT11" s="224">
        <v>73</v>
      </c>
      <c r="AU11" s="228">
        <v>140.13937148451748</v>
      </c>
      <c r="AV11" s="223">
        <v>5</v>
      </c>
      <c r="AW11" s="226" t="s">
        <v>243</v>
      </c>
      <c r="AX11" s="224">
        <v>32</v>
      </c>
      <c r="AY11" s="228">
        <v>61.430957363076153</v>
      </c>
      <c r="AZ11" s="118"/>
      <c r="BA11" s="119" t="s">
        <v>54</v>
      </c>
    </row>
    <row r="12" spans="1:53" s="87" customFormat="1" ht="21.9" customHeight="1">
      <c r="A12" s="122"/>
      <c r="B12" s="123" t="s">
        <v>55</v>
      </c>
      <c r="C12" s="222">
        <v>986</v>
      </c>
      <c r="D12" s="230">
        <v>1744.1140572762811</v>
      </c>
      <c r="E12" s="225">
        <v>1</v>
      </c>
      <c r="F12" s="227" t="s">
        <v>240</v>
      </c>
      <c r="G12" s="224">
        <v>215</v>
      </c>
      <c r="H12" s="228">
        <v>380.30884616064952</v>
      </c>
      <c r="I12" s="225">
        <v>2</v>
      </c>
      <c r="J12" s="227" t="s">
        <v>241</v>
      </c>
      <c r="K12" s="224">
        <v>164</v>
      </c>
      <c r="L12" s="228">
        <v>290.09605009463502</v>
      </c>
      <c r="M12" s="225">
        <v>3</v>
      </c>
      <c r="N12" s="227" t="s">
        <v>143</v>
      </c>
      <c r="O12" s="227">
        <v>139</v>
      </c>
      <c r="P12" s="228">
        <v>245.87409123874551</v>
      </c>
      <c r="Q12" s="225">
        <v>4</v>
      </c>
      <c r="R12" s="227" t="s">
        <v>242</v>
      </c>
      <c r="S12" s="227">
        <v>79</v>
      </c>
      <c r="T12" s="228">
        <v>139.74138998461075</v>
      </c>
      <c r="U12" s="225">
        <v>5</v>
      </c>
      <c r="V12" s="229" t="s">
        <v>239</v>
      </c>
      <c r="W12" s="227">
        <v>51</v>
      </c>
      <c r="X12" s="228">
        <v>90.212796066014533</v>
      </c>
      <c r="Y12" s="122"/>
      <c r="Z12" s="123" t="s">
        <v>55</v>
      </c>
      <c r="AB12" s="122"/>
      <c r="AC12" s="123" t="s">
        <v>55</v>
      </c>
      <c r="AD12" s="222">
        <v>986</v>
      </c>
      <c r="AE12" s="230">
        <v>1744.1140572762811</v>
      </c>
      <c r="AF12" s="225">
        <v>1</v>
      </c>
      <c r="AG12" s="227" t="s">
        <v>240</v>
      </c>
      <c r="AH12" s="224">
        <v>215</v>
      </c>
      <c r="AI12" s="228">
        <v>380.30884616064952</v>
      </c>
      <c r="AJ12" s="225">
        <v>2</v>
      </c>
      <c r="AK12" s="227" t="s">
        <v>241</v>
      </c>
      <c r="AL12" s="224">
        <v>164</v>
      </c>
      <c r="AM12" s="228">
        <v>290.09605009463502</v>
      </c>
      <c r="AN12" s="225">
        <v>3</v>
      </c>
      <c r="AO12" s="227" t="s">
        <v>143</v>
      </c>
      <c r="AP12" s="227">
        <v>139</v>
      </c>
      <c r="AQ12" s="228">
        <v>245.87409123874551</v>
      </c>
      <c r="AR12" s="225">
        <v>4</v>
      </c>
      <c r="AS12" s="227" t="s">
        <v>242</v>
      </c>
      <c r="AT12" s="227">
        <v>79</v>
      </c>
      <c r="AU12" s="228">
        <v>139.74138998461075</v>
      </c>
      <c r="AV12" s="225">
        <v>5</v>
      </c>
      <c r="AW12" s="229" t="s">
        <v>239</v>
      </c>
      <c r="AX12" s="227">
        <v>51</v>
      </c>
      <c r="AY12" s="228">
        <v>90.212796066014533</v>
      </c>
      <c r="AZ12" s="122"/>
      <c r="BA12" s="123" t="s">
        <v>55</v>
      </c>
    </row>
    <row r="13" spans="1:53" s="87" customFormat="1" ht="21.9" customHeight="1">
      <c r="A13" s="122"/>
      <c r="B13" s="123" t="s">
        <v>168</v>
      </c>
      <c r="C13" s="222">
        <v>362</v>
      </c>
      <c r="D13" s="230">
        <v>1204.2180898839026</v>
      </c>
      <c r="E13" s="225">
        <v>1</v>
      </c>
      <c r="F13" s="227" t="s">
        <v>240</v>
      </c>
      <c r="G13" s="224">
        <v>81</v>
      </c>
      <c r="H13" s="228">
        <v>269.4521140347959</v>
      </c>
      <c r="I13" s="225">
        <v>2</v>
      </c>
      <c r="J13" s="227" t="s">
        <v>143</v>
      </c>
      <c r="K13" s="224">
        <v>60</v>
      </c>
      <c r="L13" s="228">
        <v>199.59415854429326</v>
      </c>
      <c r="M13" s="225">
        <v>3</v>
      </c>
      <c r="N13" s="227" t="s">
        <v>241</v>
      </c>
      <c r="O13" s="227">
        <v>48</v>
      </c>
      <c r="P13" s="228">
        <v>159.67532683543462</v>
      </c>
      <c r="Q13" s="225">
        <v>4</v>
      </c>
      <c r="R13" s="227" t="s">
        <v>242</v>
      </c>
      <c r="S13" s="227">
        <v>21</v>
      </c>
      <c r="T13" s="228">
        <v>69.857955490502633</v>
      </c>
      <c r="U13" s="225">
        <v>5</v>
      </c>
      <c r="V13" s="229" t="s">
        <v>243</v>
      </c>
      <c r="W13" s="227">
        <v>20</v>
      </c>
      <c r="X13" s="228">
        <v>66.531386181431088</v>
      </c>
      <c r="Y13" s="122"/>
      <c r="Z13" s="123" t="s">
        <v>168</v>
      </c>
      <c r="AB13" s="122"/>
      <c r="AC13" s="123" t="s">
        <v>168</v>
      </c>
      <c r="AD13" s="222">
        <v>362</v>
      </c>
      <c r="AE13" s="230">
        <v>1204.2180898839026</v>
      </c>
      <c r="AF13" s="225">
        <v>1</v>
      </c>
      <c r="AG13" s="227" t="s">
        <v>240</v>
      </c>
      <c r="AH13" s="224">
        <v>81</v>
      </c>
      <c r="AI13" s="228">
        <v>269.4521140347959</v>
      </c>
      <c r="AJ13" s="225">
        <v>2</v>
      </c>
      <c r="AK13" s="227" t="s">
        <v>143</v>
      </c>
      <c r="AL13" s="224">
        <v>60</v>
      </c>
      <c r="AM13" s="228">
        <v>199.59415854429326</v>
      </c>
      <c r="AN13" s="225">
        <v>3</v>
      </c>
      <c r="AO13" s="227" t="s">
        <v>241</v>
      </c>
      <c r="AP13" s="227">
        <v>48</v>
      </c>
      <c r="AQ13" s="228">
        <v>159.67532683543462</v>
      </c>
      <c r="AR13" s="225">
        <v>4</v>
      </c>
      <c r="AS13" s="227" t="s">
        <v>242</v>
      </c>
      <c r="AT13" s="227">
        <v>21</v>
      </c>
      <c r="AU13" s="228">
        <v>69.857955490502633</v>
      </c>
      <c r="AV13" s="225">
        <v>5</v>
      </c>
      <c r="AW13" s="229" t="s">
        <v>243</v>
      </c>
      <c r="AX13" s="227">
        <v>20</v>
      </c>
      <c r="AY13" s="228">
        <v>66.531386181431088</v>
      </c>
      <c r="AZ13" s="122"/>
      <c r="BA13" s="123" t="s">
        <v>168</v>
      </c>
    </row>
    <row r="14" spans="1:53" s="87" customFormat="1" ht="21.9" customHeight="1">
      <c r="A14" s="122"/>
      <c r="B14" s="123" t="s">
        <v>169</v>
      </c>
      <c r="C14" s="222">
        <v>251</v>
      </c>
      <c r="D14" s="230">
        <v>2253.5464176692403</v>
      </c>
      <c r="E14" s="225">
        <v>1</v>
      </c>
      <c r="F14" s="227" t="s">
        <v>240</v>
      </c>
      <c r="G14" s="224">
        <v>64</v>
      </c>
      <c r="H14" s="228">
        <v>574.60944514275457</v>
      </c>
      <c r="I14" s="225">
        <v>2</v>
      </c>
      <c r="J14" s="227" t="s">
        <v>241</v>
      </c>
      <c r="K14" s="224">
        <v>47</v>
      </c>
      <c r="L14" s="228">
        <v>421.9788112767103</v>
      </c>
      <c r="M14" s="225">
        <v>3</v>
      </c>
      <c r="N14" s="227" t="s">
        <v>143</v>
      </c>
      <c r="O14" s="227">
        <v>40</v>
      </c>
      <c r="P14" s="228">
        <v>359.13090321422158</v>
      </c>
      <c r="Q14" s="225">
        <v>4</v>
      </c>
      <c r="R14" s="227" t="s">
        <v>242</v>
      </c>
      <c r="S14" s="227">
        <v>18</v>
      </c>
      <c r="T14" s="228">
        <v>161.60890644639971</v>
      </c>
      <c r="U14" s="225">
        <v>5</v>
      </c>
      <c r="V14" s="229" t="s">
        <v>243</v>
      </c>
      <c r="W14" s="227">
        <v>12</v>
      </c>
      <c r="X14" s="228">
        <v>107.73927096426647</v>
      </c>
      <c r="Y14" s="122"/>
      <c r="Z14" s="123" t="s">
        <v>169</v>
      </c>
      <c r="AB14" s="122"/>
      <c r="AC14" s="123" t="s">
        <v>169</v>
      </c>
      <c r="AD14" s="222">
        <v>251</v>
      </c>
      <c r="AE14" s="230">
        <v>2253.5464176692403</v>
      </c>
      <c r="AF14" s="225">
        <v>1</v>
      </c>
      <c r="AG14" s="227" t="s">
        <v>240</v>
      </c>
      <c r="AH14" s="224">
        <v>64</v>
      </c>
      <c r="AI14" s="228">
        <v>574.60944514275457</v>
      </c>
      <c r="AJ14" s="225">
        <v>2</v>
      </c>
      <c r="AK14" s="227" t="s">
        <v>241</v>
      </c>
      <c r="AL14" s="224">
        <v>47</v>
      </c>
      <c r="AM14" s="228">
        <v>421.9788112767103</v>
      </c>
      <c r="AN14" s="225">
        <v>3</v>
      </c>
      <c r="AO14" s="227" t="s">
        <v>143</v>
      </c>
      <c r="AP14" s="227">
        <v>40</v>
      </c>
      <c r="AQ14" s="228">
        <v>359.13090321422158</v>
      </c>
      <c r="AR14" s="225">
        <v>4</v>
      </c>
      <c r="AS14" s="227" t="s">
        <v>242</v>
      </c>
      <c r="AT14" s="227">
        <v>18</v>
      </c>
      <c r="AU14" s="228">
        <v>161.60890644639971</v>
      </c>
      <c r="AV14" s="225">
        <v>5</v>
      </c>
      <c r="AW14" s="229" t="s">
        <v>243</v>
      </c>
      <c r="AX14" s="227">
        <v>12</v>
      </c>
      <c r="AY14" s="228">
        <v>107.73927096426647</v>
      </c>
      <c r="AZ14" s="122"/>
      <c r="BA14" s="123" t="s">
        <v>169</v>
      </c>
    </row>
    <row r="15" spans="1:53" s="87" customFormat="1" ht="21.9" customHeight="1">
      <c r="A15" s="122"/>
      <c r="B15" s="123" t="s">
        <v>58</v>
      </c>
      <c r="C15" s="222">
        <v>139</v>
      </c>
      <c r="D15" s="230">
        <v>1687.7124817872752</v>
      </c>
      <c r="E15" s="225">
        <v>1</v>
      </c>
      <c r="F15" s="227" t="s">
        <v>240</v>
      </c>
      <c r="G15" s="224">
        <v>31</v>
      </c>
      <c r="H15" s="228">
        <v>376.3963088878096</v>
      </c>
      <c r="I15" s="225">
        <v>2</v>
      </c>
      <c r="J15" s="227" t="s">
        <v>241</v>
      </c>
      <c r="K15" s="224">
        <v>30</v>
      </c>
      <c r="L15" s="228">
        <v>364.25449247207382</v>
      </c>
      <c r="M15" s="225">
        <v>3</v>
      </c>
      <c r="N15" s="224" t="s">
        <v>143</v>
      </c>
      <c r="O15" s="227">
        <v>17</v>
      </c>
      <c r="P15" s="228">
        <v>206.41087906750852</v>
      </c>
      <c r="Q15" s="225">
        <v>4</v>
      </c>
      <c r="R15" s="227" t="s">
        <v>242</v>
      </c>
      <c r="S15" s="227">
        <v>12</v>
      </c>
      <c r="T15" s="228">
        <v>145.70179698882953</v>
      </c>
      <c r="U15" s="225">
        <v>5</v>
      </c>
      <c r="V15" s="229" t="s">
        <v>239</v>
      </c>
      <c r="W15" s="227">
        <v>6</v>
      </c>
      <c r="X15" s="228">
        <v>72.850898494414764</v>
      </c>
      <c r="Y15" s="122"/>
      <c r="Z15" s="123" t="s">
        <v>58</v>
      </c>
      <c r="AB15" s="122"/>
      <c r="AC15" s="123" t="s">
        <v>58</v>
      </c>
      <c r="AD15" s="222">
        <v>139</v>
      </c>
      <c r="AE15" s="230">
        <v>1687.7124817872752</v>
      </c>
      <c r="AF15" s="225">
        <v>1</v>
      </c>
      <c r="AG15" s="227" t="s">
        <v>240</v>
      </c>
      <c r="AH15" s="224">
        <v>31</v>
      </c>
      <c r="AI15" s="228">
        <v>376.3963088878096</v>
      </c>
      <c r="AJ15" s="225">
        <v>2</v>
      </c>
      <c r="AK15" s="227" t="s">
        <v>241</v>
      </c>
      <c r="AL15" s="224">
        <v>30</v>
      </c>
      <c r="AM15" s="228">
        <v>364.25449247207382</v>
      </c>
      <c r="AN15" s="225">
        <v>3</v>
      </c>
      <c r="AO15" s="224" t="s">
        <v>143</v>
      </c>
      <c r="AP15" s="227">
        <v>17</v>
      </c>
      <c r="AQ15" s="228">
        <v>206.41087906750852</v>
      </c>
      <c r="AR15" s="225">
        <v>4</v>
      </c>
      <c r="AS15" s="227" t="s">
        <v>242</v>
      </c>
      <c r="AT15" s="227">
        <v>12</v>
      </c>
      <c r="AU15" s="228">
        <v>145.70179698882953</v>
      </c>
      <c r="AV15" s="225">
        <v>5</v>
      </c>
      <c r="AW15" s="229" t="s">
        <v>239</v>
      </c>
      <c r="AX15" s="227">
        <v>6</v>
      </c>
      <c r="AY15" s="228">
        <v>72.850898494414764</v>
      </c>
      <c r="AZ15" s="122"/>
      <c r="BA15" s="123" t="s">
        <v>58</v>
      </c>
    </row>
    <row r="16" spans="1:53" s="87" customFormat="1" ht="21.9" customHeight="1">
      <c r="A16" s="122"/>
      <c r="B16" s="123" t="s">
        <v>170</v>
      </c>
      <c r="C16" s="222">
        <v>257</v>
      </c>
      <c r="D16" s="230">
        <v>2228.9679098005204</v>
      </c>
      <c r="E16" s="225">
        <v>1</v>
      </c>
      <c r="F16" s="227" t="s">
        <v>240</v>
      </c>
      <c r="G16" s="224">
        <v>55</v>
      </c>
      <c r="H16" s="228">
        <v>477.01647875108415</v>
      </c>
      <c r="I16" s="225">
        <v>2</v>
      </c>
      <c r="J16" s="227" t="s">
        <v>143</v>
      </c>
      <c r="K16" s="224">
        <v>35</v>
      </c>
      <c r="L16" s="228">
        <v>303.55594102341718</v>
      </c>
      <c r="M16" s="225">
        <v>3</v>
      </c>
      <c r="N16" s="227" t="s">
        <v>241</v>
      </c>
      <c r="O16" s="227">
        <v>29</v>
      </c>
      <c r="P16" s="228">
        <v>251.51777970511708</v>
      </c>
      <c r="Q16" s="225">
        <v>4</v>
      </c>
      <c r="R16" s="227" t="s">
        <v>242</v>
      </c>
      <c r="S16" s="227">
        <v>26</v>
      </c>
      <c r="T16" s="228">
        <v>225.49869904596704</v>
      </c>
      <c r="U16" s="225">
        <v>5</v>
      </c>
      <c r="V16" s="229" t="s">
        <v>239</v>
      </c>
      <c r="W16" s="227">
        <v>15</v>
      </c>
      <c r="X16" s="228">
        <v>130.09540329575023</v>
      </c>
      <c r="Y16" s="122"/>
      <c r="Z16" s="123" t="s">
        <v>170</v>
      </c>
      <c r="AB16" s="122"/>
      <c r="AC16" s="123" t="s">
        <v>170</v>
      </c>
      <c r="AD16" s="222">
        <v>257</v>
      </c>
      <c r="AE16" s="230">
        <v>2228.9679098005204</v>
      </c>
      <c r="AF16" s="225">
        <v>1</v>
      </c>
      <c r="AG16" s="227" t="s">
        <v>240</v>
      </c>
      <c r="AH16" s="224">
        <v>55</v>
      </c>
      <c r="AI16" s="228">
        <v>477.01647875108415</v>
      </c>
      <c r="AJ16" s="225">
        <v>2</v>
      </c>
      <c r="AK16" s="227" t="s">
        <v>143</v>
      </c>
      <c r="AL16" s="224">
        <v>35</v>
      </c>
      <c r="AM16" s="228">
        <v>303.55594102341718</v>
      </c>
      <c r="AN16" s="225">
        <v>3</v>
      </c>
      <c r="AO16" s="227" t="s">
        <v>241</v>
      </c>
      <c r="AP16" s="227">
        <v>29</v>
      </c>
      <c r="AQ16" s="228">
        <v>251.51777970511708</v>
      </c>
      <c r="AR16" s="225">
        <v>4</v>
      </c>
      <c r="AS16" s="227" t="s">
        <v>242</v>
      </c>
      <c r="AT16" s="227">
        <v>26</v>
      </c>
      <c r="AU16" s="228">
        <v>225.49869904596704</v>
      </c>
      <c r="AV16" s="225">
        <v>5</v>
      </c>
      <c r="AW16" s="229" t="s">
        <v>239</v>
      </c>
      <c r="AX16" s="227">
        <v>15</v>
      </c>
      <c r="AY16" s="228">
        <v>130.09540329575023</v>
      </c>
      <c r="AZ16" s="122"/>
      <c r="BA16" s="123" t="s">
        <v>170</v>
      </c>
    </row>
    <row r="17" spans="1:53" s="87" customFormat="1" ht="21.9" customHeight="1" thickBot="1">
      <c r="A17" s="122"/>
      <c r="B17" s="123" t="s">
        <v>171</v>
      </c>
      <c r="C17" s="222">
        <v>108</v>
      </c>
      <c r="D17" s="230">
        <v>1214.9848126898414</v>
      </c>
      <c r="E17" s="225">
        <v>1</v>
      </c>
      <c r="F17" s="227" t="s">
        <v>240</v>
      </c>
      <c r="G17" s="224">
        <v>23</v>
      </c>
      <c r="H17" s="228">
        <v>258.74676566542917</v>
      </c>
      <c r="I17" s="225">
        <v>2</v>
      </c>
      <c r="J17" s="227" t="s">
        <v>143</v>
      </c>
      <c r="K17" s="224">
        <v>16</v>
      </c>
      <c r="L17" s="228">
        <v>179.99775002812464</v>
      </c>
      <c r="M17" s="225">
        <v>3</v>
      </c>
      <c r="N17" s="227" t="s">
        <v>239</v>
      </c>
      <c r="O17" s="227">
        <v>13</v>
      </c>
      <c r="P17" s="228">
        <v>146.24817189785128</v>
      </c>
      <c r="Q17" s="225">
        <v>4</v>
      </c>
      <c r="R17" s="227" t="s">
        <v>241</v>
      </c>
      <c r="S17" s="227">
        <v>9</v>
      </c>
      <c r="T17" s="228">
        <v>101.24873439082012</v>
      </c>
      <c r="U17" s="225">
        <v>5</v>
      </c>
      <c r="V17" s="226" t="s">
        <v>242</v>
      </c>
      <c r="W17" s="227">
        <v>7</v>
      </c>
      <c r="X17" s="228">
        <v>78.749015637304538</v>
      </c>
      <c r="Y17" s="231"/>
      <c r="Z17" s="123" t="s">
        <v>171</v>
      </c>
      <c r="AB17" s="122"/>
      <c r="AC17" s="123" t="s">
        <v>171</v>
      </c>
      <c r="AD17" s="222">
        <v>108</v>
      </c>
      <c r="AE17" s="230">
        <v>1214.9848126898414</v>
      </c>
      <c r="AF17" s="225">
        <v>1</v>
      </c>
      <c r="AG17" s="227" t="s">
        <v>240</v>
      </c>
      <c r="AH17" s="224">
        <v>23</v>
      </c>
      <c r="AI17" s="228">
        <v>258.74676566542917</v>
      </c>
      <c r="AJ17" s="225">
        <v>2</v>
      </c>
      <c r="AK17" s="227" t="s">
        <v>143</v>
      </c>
      <c r="AL17" s="224">
        <v>16</v>
      </c>
      <c r="AM17" s="228">
        <v>179.99775002812464</v>
      </c>
      <c r="AN17" s="225">
        <v>3</v>
      </c>
      <c r="AO17" s="227" t="s">
        <v>239</v>
      </c>
      <c r="AP17" s="227">
        <v>13</v>
      </c>
      <c r="AQ17" s="228">
        <v>146.24817189785128</v>
      </c>
      <c r="AR17" s="225">
        <v>4</v>
      </c>
      <c r="AS17" s="227" t="s">
        <v>241</v>
      </c>
      <c r="AT17" s="227">
        <v>9</v>
      </c>
      <c r="AU17" s="228">
        <v>101.24873439082012</v>
      </c>
      <c r="AV17" s="225">
        <v>5</v>
      </c>
      <c r="AW17" s="226" t="s">
        <v>242</v>
      </c>
      <c r="AX17" s="227">
        <v>7</v>
      </c>
      <c r="AY17" s="228">
        <v>78.749015637304538</v>
      </c>
      <c r="AZ17" s="122"/>
      <c r="BA17" s="123" t="s">
        <v>171</v>
      </c>
    </row>
    <row r="18" spans="1:53" s="87" customFormat="1" ht="21.9" customHeight="1" thickBot="1">
      <c r="A18" s="215" t="s">
        <v>19</v>
      </c>
      <c r="B18" s="216"/>
      <c r="C18" s="217">
        <v>3000</v>
      </c>
      <c r="D18" s="243">
        <v>1607.8893772108479</v>
      </c>
      <c r="E18" s="218">
        <v>1</v>
      </c>
      <c r="F18" s="219" t="s">
        <v>240</v>
      </c>
      <c r="G18" s="219">
        <v>704</v>
      </c>
      <c r="H18" s="220">
        <v>377.31804051881232</v>
      </c>
      <c r="I18" s="218">
        <v>2</v>
      </c>
      <c r="J18" s="219" t="s">
        <v>143</v>
      </c>
      <c r="K18" s="219">
        <v>422</v>
      </c>
      <c r="L18" s="220">
        <v>226.17643906099264</v>
      </c>
      <c r="M18" s="218">
        <v>3</v>
      </c>
      <c r="N18" s="219" t="s">
        <v>241</v>
      </c>
      <c r="O18" s="219">
        <v>380</v>
      </c>
      <c r="P18" s="220">
        <v>203.66598778004072</v>
      </c>
      <c r="Q18" s="218">
        <v>4</v>
      </c>
      <c r="R18" s="219" t="s">
        <v>242</v>
      </c>
      <c r="S18" s="219">
        <v>226</v>
      </c>
      <c r="T18" s="220">
        <v>121.12766641655054</v>
      </c>
      <c r="U18" s="218">
        <v>5</v>
      </c>
      <c r="V18" s="219" t="s">
        <v>239</v>
      </c>
      <c r="W18" s="219">
        <v>126</v>
      </c>
      <c r="X18" s="220">
        <v>67.531353842855623</v>
      </c>
      <c r="Y18" s="215" t="s">
        <v>19</v>
      </c>
      <c r="Z18" s="216"/>
      <c r="AB18" s="215" t="s">
        <v>19</v>
      </c>
      <c r="AC18" s="216"/>
      <c r="AD18" s="217">
        <v>3000</v>
      </c>
      <c r="AE18" s="243">
        <v>1607.8893772108479</v>
      </c>
      <c r="AF18" s="218">
        <v>1</v>
      </c>
      <c r="AG18" s="219" t="s">
        <v>240</v>
      </c>
      <c r="AH18" s="219">
        <v>704</v>
      </c>
      <c r="AI18" s="220">
        <v>377.31804051881232</v>
      </c>
      <c r="AJ18" s="218">
        <v>2</v>
      </c>
      <c r="AK18" s="219" t="s">
        <v>143</v>
      </c>
      <c r="AL18" s="219">
        <v>422</v>
      </c>
      <c r="AM18" s="220">
        <v>226.17643906099264</v>
      </c>
      <c r="AN18" s="218">
        <v>3</v>
      </c>
      <c r="AO18" s="219" t="s">
        <v>241</v>
      </c>
      <c r="AP18" s="219">
        <v>380</v>
      </c>
      <c r="AQ18" s="220">
        <v>203.66598778004072</v>
      </c>
      <c r="AR18" s="218">
        <v>4</v>
      </c>
      <c r="AS18" s="219" t="s">
        <v>242</v>
      </c>
      <c r="AT18" s="219">
        <v>226</v>
      </c>
      <c r="AU18" s="220">
        <v>121.12766641655054</v>
      </c>
      <c r="AV18" s="218">
        <v>5</v>
      </c>
      <c r="AW18" s="219" t="s">
        <v>239</v>
      </c>
      <c r="AX18" s="219">
        <v>126</v>
      </c>
      <c r="AY18" s="220">
        <v>67.531353842855623</v>
      </c>
      <c r="AZ18" s="215" t="s">
        <v>19</v>
      </c>
      <c r="BA18" s="216"/>
    </row>
    <row r="19" spans="1:53" s="87" customFormat="1" ht="21.9" customHeight="1">
      <c r="A19" s="118"/>
      <c r="B19" s="119" t="s">
        <v>61</v>
      </c>
      <c r="C19" s="232">
        <v>981</v>
      </c>
      <c r="D19" s="234">
        <v>1329.2682926829268</v>
      </c>
      <c r="E19" s="223">
        <v>1</v>
      </c>
      <c r="F19" s="224" t="s">
        <v>240</v>
      </c>
      <c r="G19" s="224">
        <v>234</v>
      </c>
      <c r="H19" s="233">
        <v>317.07317073170736</v>
      </c>
      <c r="I19" s="223">
        <v>2</v>
      </c>
      <c r="J19" s="224" t="s">
        <v>241</v>
      </c>
      <c r="K19" s="224">
        <v>138</v>
      </c>
      <c r="L19" s="233">
        <v>186.99186991869919</v>
      </c>
      <c r="M19" s="223">
        <v>3</v>
      </c>
      <c r="N19" s="224" t="s">
        <v>143</v>
      </c>
      <c r="O19" s="224">
        <v>127</v>
      </c>
      <c r="P19" s="233">
        <v>172.08672086720867</v>
      </c>
      <c r="Q19" s="223">
        <v>4</v>
      </c>
      <c r="R19" s="224" t="s">
        <v>242</v>
      </c>
      <c r="S19" s="224">
        <v>79</v>
      </c>
      <c r="T19" s="233">
        <v>107.04607046070461</v>
      </c>
      <c r="U19" s="223">
        <v>5</v>
      </c>
      <c r="V19" s="226" t="s">
        <v>243</v>
      </c>
      <c r="W19" s="224">
        <v>36</v>
      </c>
      <c r="X19" s="233">
        <v>48.780487804878049</v>
      </c>
      <c r="Y19" s="118"/>
      <c r="Z19" s="119" t="s">
        <v>61</v>
      </c>
      <c r="AB19" s="118"/>
      <c r="AC19" s="119" t="s">
        <v>61</v>
      </c>
      <c r="AD19" s="232">
        <v>981</v>
      </c>
      <c r="AE19" s="234">
        <v>1329.2682926829268</v>
      </c>
      <c r="AF19" s="223">
        <v>1</v>
      </c>
      <c r="AG19" s="224" t="s">
        <v>240</v>
      </c>
      <c r="AH19" s="224">
        <v>234</v>
      </c>
      <c r="AI19" s="233">
        <v>317.07317073170736</v>
      </c>
      <c r="AJ19" s="223">
        <v>2</v>
      </c>
      <c r="AK19" s="224" t="s">
        <v>241</v>
      </c>
      <c r="AL19" s="224">
        <v>138</v>
      </c>
      <c r="AM19" s="233">
        <v>186.99186991869919</v>
      </c>
      <c r="AN19" s="223">
        <v>3</v>
      </c>
      <c r="AO19" s="224" t="s">
        <v>143</v>
      </c>
      <c r="AP19" s="224">
        <v>127</v>
      </c>
      <c r="AQ19" s="233">
        <v>172.08672086720867</v>
      </c>
      <c r="AR19" s="223">
        <v>4</v>
      </c>
      <c r="AS19" s="224" t="s">
        <v>242</v>
      </c>
      <c r="AT19" s="224">
        <v>79</v>
      </c>
      <c r="AU19" s="233">
        <v>107.04607046070461</v>
      </c>
      <c r="AV19" s="223">
        <v>5</v>
      </c>
      <c r="AW19" s="226" t="s">
        <v>243</v>
      </c>
      <c r="AX19" s="224">
        <v>36</v>
      </c>
      <c r="AY19" s="233">
        <v>48.780487804878049</v>
      </c>
      <c r="AZ19" s="118"/>
      <c r="BA19" s="119" t="s">
        <v>61</v>
      </c>
    </row>
    <row r="20" spans="1:53" s="87" customFormat="1" ht="21.9" customHeight="1">
      <c r="A20" s="118"/>
      <c r="B20" s="119" t="s">
        <v>62</v>
      </c>
      <c r="C20" s="232">
        <v>656</v>
      </c>
      <c r="D20" s="234">
        <v>1942.1499837167303</v>
      </c>
      <c r="E20" s="223">
        <v>1</v>
      </c>
      <c r="F20" s="224" t="s">
        <v>240</v>
      </c>
      <c r="G20" s="224">
        <v>132</v>
      </c>
      <c r="H20" s="228">
        <v>390.79847233324449</v>
      </c>
      <c r="I20" s="223">
        <v>2</v>
      </c>
      <c r="J20" s="224" t="s">
        <v>241</v>
      </c>
      <c r="K20" s="224">
        <v>117</v>
      </c>
      <c r="L20" s="233">
        <v>346.38955502264855</v>
      </c>
      <c r="M20" s="223">
        <v>3</v>
      </c>
      <c r="N20" s="224" t="s">
        <v>143</v>
      </c>
      <c r="O20" s="224">
        <v>77</v>
      </c>
      <c r="P20" s="228">
        <v>227.96577552772595</v>
      </c>
      <c r="Q20" s="223">
        <v>4</v>
      </c>
      <c r="R20" s="224" t="s">
        <v>242</v>
      </c>
      <c r="S20" s="224">
        <v>53</v>
      </c>
      <c r="T20" s="228">
        <v>156.91150783077242</v>
      </c>
      <c r="U20" s="223">
        <v>5</v>
      </c>
      <c r="V20" s="226" t="s">
        <v>239</v>
      </c>
      <c r="W20" s="224">
        <v>35</v>
      </c>
      <c r="X20" s="233">
        <v>103.62080705805727</v>
      </c>
      <c r="Y20" s="118"/>
      <c r="Z20" s="119" t="s">
        <v>62</v>
      </c>
      <c r="AB20" s="118"/>
      <c r="AC20" s="119" t="s">
        <v>62</v>
      </c>
      <c r="AD20" s="232">
        <v>656</v>
      </c>
      <c r="AE20" s="234">
        <v>1942.1499837167303</v>
      </c>
      <c r="AF20" s="223">
        <v>1</v>
      </c>
      <c r="AG20" s="224" t="s">
        <v>240</v>
      </c>
      <c r="AH20" s="224">
        <v>132</v>
      </c>
      <c r="AI20" s="228">
        <v>390.79847233324449</v>
      </c>
      <c r="AJ20" s="223">
        <v>2</v>
      </c>
      <c r="AK20" s="224" t="s">
        <v>241</v>
      </c>
      <c r="AL20" s="224">
        <v>117</v>
      </c>
      <c r="AM20" s="233">
        <v>346.38955502264855</v>
      </c>
      <c r="AN20" s="223">
        <v>3</v>
      </c>
      <c r="AO20" s="224" t="s">
        <v>143</v>
      </c>
      <c r="AP20" s="224">
        <v>77</v>
      </c>
      <c r="AQ20" s="228">
        <v>227.96577552772595</v>
      </c>
      <c r="AR20" s="223">
        <v>4</v>
      </c>
      <c r="AS20" s="224" t="s">
        <v>242</v>
      </c>
      <c r="AT20" s="224">
        <v>53</v>
      </c>
      <c r="AU20" s="228">
        <v>156.91150783077242</v>
      </c>
      <c r="AV20" s="223">
        <v>5</v>
      </c>
      <c r="AW20" s="226" t="s">
        <v>239</v>
      </c>
      <c r="AX20" s="224">
        <v>35</v>
      </c>
      <c r="AY20" s="233">
        <v>103.62080705805727</v>
      </c>
      <c r="AZ20" s="118"/>
      <c r="BA20" s="119" t="s">
        <v>62</v>
      </c>
    </row>
    <row r="21" spans="1:53" s="87" customFormat="1" ht="27" customHeight="1">
      <c r="A21" s="118"/>
      <c r="B21" s="119" t="s">
        <v>63</v>
      </c>
      <c r="C21" s="232">
        <v>147</v>
      </c>
      <c r="D21" s="235">
        <v>1204.5231071779745</v>
      </c>
      <c r="E21" s="223">
        <v>1</v>
      </c>
      <c r="F21" s="224" t="s">
        <v>240</v>
      </c>
      <c r="G21" s="224">
        <v>49</v>
      </c>
      <c r="H21" s="233">
        <v>401.50770239265819</v>
      </c>
      <c r="I21" s="223">
        <v>2</v>
      </c>
      <c r="J21" s="224" t="s">
        <v>143</v>
      </c>
      <c r="K21" s="224">
        <v>25</v>
      </c>
      <c r="L21" s="233">
        <v>204.85086856768274</v>
      </c>
      <c r="M21" s="223">
        <v>3</v>
      </c>
      <c r="N21" s="224" t="s">
        <v>242</v>
      </c>
      <c r="O21" s="224">
        <v>9</v>
      </c>
      <c r="P21" s="233">
        <v>73.746312684365776</v>
      </c>
      <c r="Q21" s="223">
        <v>4</v>
      </c>
      <c r="R21" s="224" t="s">
        <v>241</v>
      </c>
      <c r="S21" s="224">
        <v>7</v>
      </c>
      <c r="T21" s="233">
        <v>57.358243198951165</v>
      </c>
      <c r="U21" s="223">
        <v>5</v>
      </c>
      <c r="V21" s="226" t="s">
        <v>150</v>
      </c>
      <c r="W21" s="224">
        <v>6</v>
      </c>
      <c r="X21" s="233">
        <v>49.164208456243855</v>
      </c>
      <c r="Y21" s="118"/>
      <c r="Z21" s="119" t="s">
        <v>63</v>
      </c>
      <c r="AB21" s="118"/>
      <c r="AC21" s="119" t="s">
        <v>63</v>
      </c>
      <c r="AD21" s="232">
        <v>147</v>
      </c>
      <c r="AE21" s="235">
        <v>1204.5231071779745</v>
      </c>
      <c r="AF21" s="223">
        <v>1</v>
      </c>
      <c r="AG21" s="224" t="s">
        <v>240</v>
      </c>
      <c r="AH21" s="224">
        <v>49</v>
      </c>
      <c r="AI21" s="233">
        <v>401.50770239265819</v>
      </c>
      <c r="AJ21" s="223">
        <v>2</v>
      </c>
      <c r="AK21" s="224" t="s">
        <v>143</v>
      </c>
      <c r="AL21" s="224">
        <v>25</v>
      </c>
      <c r="AM21" s="233">
        <v>204.85086856768274</v>
      </c>
      <c r="AN21" s="223">
        <v>3</v>
      </c>
      <c r="AO21" s="224" t="s">
        <v>242</v>
      </c>
      <c r="AP21" s="224">
        <v>9</v>
      </c>
      <c r="AQ21" s="233">
        <v>73.746312684365776</v>
      </c>
      <c r="AR21" s="223">
        <v>4</v>
      </c>
      <c r="AS21" s="224" t="s">
        <v>241</v>
      </c>
      <c r="AT21" s="224">
        <v>7</v>
      </c>
      <c r="AU21" s="233">
        <v>57.358243198951165</v>
      </c>
      <c r="AV21" s="223">
        <v>5</v>
      </c>
      <c r="AW21" s="226" t="s">
        <v>150</v>
      </c>
      <c r="AX21" s="224">
        <v>6</v>
      </c>
      <c r="AY21" s="233">
        <v>49.164208456243855</v>
      </c>
      <c r="AZ21" s="118"/>
      <c r="BA21" s="119" t="s">
        <v>63</v>
      </c>
    </row>
    <row r="22" spans="1:53" s="87" customFormat="1" ht="21.9" customHeight="1">
      <c r="A22" s="122"/>
      <c r="B22" s="123" t="s">
        <v>64</v>
      </c>
      <c r="C22" s="232">
        <v>119</v>
      </c>
      <c r="D22" s="230">
        <v>2381.9055244195356</v>
      </c>
      <c r="E22" s="225">
        <v>1</v>
      </c>
      <c r="F22" s="227" t="s">
        <v>240</v>
      </c>
      <c r="G22" s="224">
        <v>21</v>
      </c>
      <c r="H22" s="228">
        <v>420.33626901521217</v>
      </c>
      <c r="I22" s="223">
        <v>2</v>
      </c>
      <c r="J22" s="224" t="s">
        <v>143</v>
      </c>
      <c r="K22" s="224">
        <v>19</v>
      </c>
      <c r="L22" s="228">
        <v>380.30424339471574</v>
      </c>
      <c r="M22" s="225">
        <v>3</v>
      </c>
      <c r="N22" s="227" t="s">
        <v>242</v>
      </c>
      <c r="O22" s="227">
        <v>12</v>
      </c>
      <c r="P22" s="228">
        <v>240.19215372297836</v>
      </c>
      <c r="Q22" s="225">
        <v>3</v>
      </c>
      <c r="R22" s="755" t="s">
        <v>241</v>
      </c>
      <c r="S22" s="227">
        <v>12</v>
      </c>
      <c r="T22" s="228">
        <v>240.19215372297836</v>
      </c>
      <c r="U22" s="225">
        <v>5</v>
      </c>
      <c r="V22" s="226" t="s">
        <v>243</v>
      </c>
      <c r="W22" s="227">
        <v>4</v>
      </c>
      <c r="X22" s="228">
        <v>80.064051240992782</v>
      </c>
      <c r="Y22" s="122"/>
      <c r="Z22" s="123" t="s">
        <v>64</v>
      </c>
      <c r="AB22" s="122"/>
      <c r="AC22" s="123" t="s">
        <v>64</v>
      </c>
      <c r="AD22" s="232">
        <v>119</v>
      </c>
      <c r="AE22" s="230">
        <v>2381.9055244195356</v>
      </c>
      <c r="AF22" s="225">
        <v>1</v>
      </c>
      <c r="AG22" s="227" t="s">
        <v>240</v>
      </c>
      <c r="AH22" s="224">
        <v>21</v>
      </c>
      <c r="AI22" s="228">
        <v>420.33626901521217</v>
      </c>
      <c r="AJ22" s="223">
        <v>2</v>
      </c>
      <c r="AK22" s="224" t="s">
        <v>143</v>
      </c>
      <c r="AL22" s="224">
        <v>19</v>
      </c>
      <c r="AM22" s="228">
        <v>380.30424339471574</v>
      </c>
      <c r="AN22" s="225">
        <v>3</v>
      </c>
      <c r="AO22" s="227" t="s">
        <v>242</v>
      </c>
      <c r="AP22" s="227">
        <v>12</v>
      </c>
      <c r="AQ22" s="228">
        <v>240.19215372297836</v>
      </c>
      <c r="AR22" s="225">
        <v>3</v>
      </c>
      <c r="AS22" s="748" t="s">
        <v>242</v>
      </c>
      <c r="AT22" s="227">
        <v>12</v>
      </c>
      <c r="AU22" s="228">
        <v>240.19215372297836</v>
      </c>
      <c r="AV22" s="225">
        <v>5</v>
      </c>
      <c r="AW22" s="226" t="s">
        <v>243</v>
      </c>
      <c r="AX22" s="227">
        <v>4</v>
      </c>
      <c r="AY22" s="228">
        <v>80.064051240992782</v>
      </c>
      <c r="AZ22" s="122"/>
      <c r="BA22" s="123" t="s">
        <v>64</v>
      </c>
    </row>
    <row r="23" spans="1:53" s="87" customFormat="1" ht="21.9" customHeight="1">
      <c r="A23" s="122"/>
      <c r="B23" s="123" t="s">
        <v>65</v>
      </c>
      <c r="C23" s="232">
        <v>249</v>
      </c>
      <c r="D23" s="230">
        <v>1775.7809157038939</v>
      </c>
      <c r="E23" s="225">
        <v>1</v>
      </c>
      <c r="F23" s="227" t="s">
        <v>240</v>
      </c>
      <c r="G23" s="224">
        <v>74</v>
      </c>
      <c r="H23" s="228">
        <v>527.7421195264584</v>
      </c>
      <c r="I23" s="225">
        <v>2</v>
      </c>
      <c r="J23" s="227" t="s">
        <v>241</v>
      </c>
      <c r="K23" s="224">
        <v>33</v>
      </c>
      <c r="L23" s="228">
        <v>235.34445870774496</v>
      </c>
      <c r="M23" s="225">
        <v>3</v>
      </c>
      <c r="N23" s="227" t="s">
        <v>143</v>
      </c>
      <c r="O23" s="227">
        <v>31</v>
      </c>
      <c r="P23" s="228">
        <v>221.08115818000283</v>
      </c>
      <c r="Q23" s="225">
        <v>4</v>
      </c>
      <c r="R23" s="227" t="s">
        <v>242</v>
      </c>
      <c r="S23" s="227">
        <v>12</v>
      </c>
      <c r="T23" s="228">
        <v>85.57980316645272</v>
      </c>
      <c r="U23" s="236">
        <v>5</v>
      </c>
      <c r="V23" s="226" t="s">
        <v>243</v>
      </c>
      <c r="W23" s="227">
        <v>6</v>
      </c>
      <c r="X23" s="228">
        <v>42.78990158322636</v>
      </c>
      <c r="Y23" s="122"/>
      <c r="Z23" s="123" t="s">
        <v>65</v>
      </c>
      <c r="AB23" s="122"/>
      <c r="AC23" s="123" t="s">
        <v>65</v>
      </c>
      <c r="AD23" s="232">
        <v>249</v>
      </c>
      <c r="AE23" s="230">
        <v>1775.7809157038939</v>
      </c>
      <c r="AF23" s="225">
        <v>1</v>
      </c>
      <c r="AG23" s="227" t="s">
        <v>240</v>
      </c>
      <c r="AH23" s="224">
        <v>74</v>
      </c>
      <c r="AI23" s="228">
        <v>527.7421195264584</v>
      </c>
      <c r="AJ23" s="225">
        <v>2</v>
      </c>
      <c r="AK23" s="227" t="s">
        <v>241</v>
      </c>
      <c r="AL23" s="224">
        <v>33</v>
      </c>
      <c r="AM23" s="228">
        <v>235.34445870774496</v>
      </c>
      <c r="AN23" s="225">
        <v>3</v>
      </c>
      <c r="AO23" s="227" t="s">
        <v>143</v>
      </c>
      <c r="AP23" s="227">
        <v>31</v>
      </c>
      <c r="AQ23" s="228">
        <v>221.08115818000283</v>
      </c>
      <c r="AR23" s="225">
        <v>4</v>
      </c>
      <c r="AS23" s="227" t="s">
        <v>242</v>
      </c>
      <c r="AT23" s="227">
        <v>12</v>
      </c>
      <c r="AU23" s="228">
        <v>85.57980316645272</v>
      </c>
      <c r="AV23" s="236">
        <v>5</v>
      </c>
      <c r="AW23" s="226" t="s">
        <v>243</v>
      </c>
      <c r="AX23" s="227">
        <v>6</v>
      </c>
      <c r="AY23" s="228">
        <v>42.78990158322636</v>
      </c>
      <c r="AZ23" s="122"/>
      <c r="BA23" s="123" t="s">
        <v>65</v>
      </c>
    </row>
    <row r="24" spans="1:53" s="87" customFormat="1" ht="21.9" customHeight="1">
      <c r="A24" s="122"/>
      <c r="B24" s="123" t="s">
        <v>66</v>
      </c>
      <c r="C24" s="232">
        <v>105</v>
      </c>
      <c r="D24" s="230">
        <v>1705.0990581357582</v>
      </c>
      <c r="E24" s="225">
        <v>1</v>
      </c>
      <c r="F24" s="227" t="s">
        <v>240</v>
      </c>
      <c r="G24" s="224">
        <v>25</v>
      </c>
      <c r="H24" s="228">
        <v>405.97596622279957</v>
      </c>
      <c r="I24" s="225">
        <v>2</v>
      </c>
      <c r="J24" s="227" t="s">
        <v>143</v>
      </c>
      <c r="K24" s="224">
        <v>24</v>
      </c>
      <c r="L24" s="228">
        <v>389.73692757388761</v>
      </c>
      <c r="M24" s="225">
        <v>3</v>
      </c>
      <c r="N24" s="227" t="s">
        <v>242</v>
      </c>
      <c r="O24" s="227">
        <v>11</v>
      </c>
      <c r="P24" s="228">
        <v>178.62942513803185</v>
      </c>
      <c r="Q24" s="225">
        <v>4</v>
      </c>
      <c r="R24" s="227" t="s">
        <v>244</v>
      </c>
      <c r="S24" s="227">
        <v>6</v>
      </c>
      <c r="T24" s="228">
        <v>97.434231893471903</v>
      </c>
      <c r="U24" s="225">
        <v>5</v>
      </c>
      <c r="V24" s="972" t="s">
        <v>241</v>
      </c>
      <c r="W24" s="227">
        <v>5</v>
      </c>
      <c r="X24" s="228">
        <v>81.195193244559931</v>
      </c>
      <c r="Y24" s="122"/>
      <c r="Z24" s="123" t="s">
        <v>66</v>
      </c>
      <c r="AB24" s="122"/>
      <c r="AC24" s="123" t="s">
        <v>66</v>
      </c>
      <c r="AD24" s="232">
        <v>105</v>
      </c>
      <c r="AE24" s="230">
        <v>1705.0990581357582</v>
      </c>
      <c r="AF24" s="225">
        <v>1</v>
      </c>
      <c r="AG24" s="227" t="s">
        <v>240</v>
      </c>
      <c r="AH24" s="224">
        <v>25</v>
      </c>
      <c r="AI24" s="228">
        <v>405.97596622279957</v>
      </c>
      <c r="AJ24" s="225">
        <v>2</v>
      </c>
      <c r="AK24" s="227" t="s">
        <v>143</v>
      </c>
      <c r="AL24" s="224">
        <v>24</v>
      </c>
      <c r="AM24" s="228">
        <v>389.73692757388761</v>
      </c>
      <c r="AN24" s="225">
        <v>3</v>
      </c>
      <c r="AO24" s="227" t="s">
        <v>242</v>
      </c>
      <c r="AP24" s="227">
        <v>11</v>
      </c>
      <c r="AQ24" s="228">
        <v>178.62942513803185</v>
      </c>
      <c r="AR24" s="225">
        <v>4</v>
      </c>
      <c r="AS24" s="227" t="s">
        <v>244</v>
      </c>
      <c r="AT24" s="227">
        <v>6</v>
      </c>
      <c r="AU24" s="228">
        <v>97.434231893471903</v>
      </c>
      <c r="AV24" s="225">
        <v>5</v>
      </c>
      <c r="AW24" s="972" t="s">
        <v>243</v>
      </c>
      <c r="AX24" s="227">
        <v>5</v>
      </c>
      <c r="AY24" s="228">
        <v>81.195193244559931</v>
      </c>
      <c r="AZ24" s="122"/>
      <c r="BA24" s="123" t="s">
        <v>66</v>
      </c>
    </row>
    <row r="25" spans="1:53" s="87" customFormat="1" ht="21.9" customHeight="1">
      <c r="A25" s="122"/>
      <c r="B25" s="123" t="s">
        <v>67</v>
      </c>
      <c r="C25" s="232">
        <v>101</v>
      </c>
      <c r="D25" s="230">
        <v>1824.0924688459454</v>
      </c>
      <c r="E25" s="225">
        <v>1</v>
      </c>
      <c r="F25" s="227" t="s">
        <v>240</v>
      </c>
      <c r="G25" s="224">
        <v>24</v>
      </c>
      <c r="H25" s="228">
        <v>433.44771536933354</v>
      </c>
      <c r="I25" s="225">
        <v>2</v>
      </c>
      <c r="J25" s="227" t="s">
        <v>143</v>
      </c>
      <c r="K25" s="224">
        <v>21</v>
      </c>
      <c r="L25" s="228">
        <v>379.26675094816687</v>
      </c>
      <c r="M25" s="225">
        <v>3</v>
      </c>
      <c r="N25" s="227" t="s">
        <v>242</v>
      </c>
      <c r="O25" s="227">
        <v>9</v>
      </c>
      <c r="P25" s="228">
        <v>162.54289326350008</v>
      </c>
      <c r="Q25" s="225">
        <v>3</v>
      </c>
      <c r="R25" s="746" t="s">
        <v>239</v>
      </c>
      <c r="S25" s="227">
        <v>9</v>
      </c>
      <c r="T25" s="228">
        <v>162.54289326350008</v>
      </c>
      <c r="U25" s="225">
        <v>5</v>
      </c>
      <c r="V25" s="226" t="s">
        <v>241</v>
      </c>
      <c r="W25" s="227">
        <v>6</v>
      </c>
      <c r="X25" s="228">
        <v>108.36192884233338</v>
      </c>
      <c r="Y25" s="122"/>
      <c r="Z25" s="123" t="s">
        <v>67</v>
      </c>
      <c r="AB25" s="122"/>
      <c r="AC25" s="123" t="s">
        <v>67</v>
      </c>
      <c r="AD25" s="232">
        <v>101</v>
      </c>
      <c r="AE25" s="230">
        <v>1824.0924688459454</v>
      </c>
      <c r="AF25" s="225">
        <v>1</v>
      </c>
      <c r="AG25" s="227" t="s">
        <v>240</v>
      </c>
      <c r="AH25" s="224">
        <v>24</v>
      </c>
      <c r="AI25" s="228">
        <v>433.44771536933354</v>
      </c>
      <c r="AJ25" s="225">
        <v>2</v>
      </c>
      <c r="AK25" s="227" t="s">
        <v>143</v>
      </c>
      <c r="AL25" s="224">
        <v>21</v>
      </c>
      <c r="AM25" s="228">
        <v>379.26675094816687</v>
      </c>
      <c r="AN25" s="225">
        <v>3</v>
      </c>
      <c r="AO25" s="227" t="s">
        <v>242</v>
      </c>
      <c r="AP25" s="227">
        <v>9</v>
      </c>
      <c r="AQ25" s="228">
        <v>162.54289326350008</v>
      </c>
      <c r="AR25" s="225">
        <v>3</v>
      </c>
      <c r="AS25" s="746" t="s">
        <v>242</v>
      </c>
      <c r="AT25" s="227">
        <v>9</v>
      </c>
      <c r="AU25" s="228">
        <v>162.54289326350008</v>
      </c>
      <c r="AV25" s="225">
        <v>5</v>
      </c>
      <c r="AW25" s="226" t="s">
        <v>241</v>
      </c>
      <c r="AX25" s="227">
        <v>6</v>
      </c>
      <c r="AY25" s="228">
        <v>108.36192884233338</v>
      </c>
      <c r="AZ25" s="122"/>
      <c r="BA25" s="123" t="s">
        <v>67</v>
      </c>
    </row>
    <row r="26" spans="1:53" s="87" customFormat="1" ht="21.9" customHeight="1">
      <c r="A26" s="122"/>
      <c r="B26" s="123" t="s">
        <v>68</v>
      </c>
      <c r="C26" s="232">
        <v>107</v>
      </c>
      <c r="D26" s="230">
        <v>1849.2913930176287</v>
      </c>
      <c r="E26" s="225">
        <v>1</v>
      </c>
      <c r="F26" s="227" t="s">
        <v>143</v>
      </c>
      <c r="G26" s="224">
        <v>24</v>
      </c>
      <c r="H26" s="228">
        <v>414.79433114414104</v>
      </c>
      <c r="I26" s="225">
        <v>2</v>
      </c>
      <c r="J26" s="227" t="s">
        <v>240</v>
      </c>
      <c r="K26" s="224">
        <v>20</v>
      </c>
      <c r="L26" s="228">
        <v>345.66194262011754</v>
      </c>
      <c r="M26" s="225">
        <v>3</v>
      </c>
      <c r="N26" s="227" t="s">
        <v>242</v>
      </c>
      <c r="O26" s="227">
        <v>10</v>
      </c>
      <c r="P26" s="228">
        <v>172.83097131005877</v>
      </c>
      <c r="Q26" s="225">
        <v>4</v>
      </c>
      <c r="R26" s="227" t="s">
        <v>239</v>
      </c>
      <c r="S26" s="227">
        <v>8</v>
      </c>
      <c r="T26" s="228">
        <v>138.26477704804702</v>
      </c>
      <c r="U26" s="225">
        <v>4</v>
      </c>
      <c r="V26" s="747" t="s">
        <v>241</v>
      </c>
      <c r="W26" s="227">
        <v>8</v>
      </c>
      <c r="X26" s="228">
        <v>138.26477704804702</v>
      </c>
      <c r="Y26" s="122"/>
      <c r="Z26" s="123" t="s">
        <v>68</v>
      </c>
      <c r="AB26" s="122"/>
      <c r="AC26" s="123" t="s">
        <v>68</v>
      </c>
      <c r="AD26" s="232">
        <v>107</v>
      </c>
      <c r="AE26" s="230">
        <v>1849.2913930176287</v>
      </c>
      <c r="AF26" s="225">
        <v>1</v>
      </c>
      <c r="AG26" s="227" t="s">
        <v>143</v>
      </c>
      <c r="AH26" s="224">
        <v>24</v>
      </c>
      <c r="AI26" s="228">
        <v>414.79433114414104</v>
      </c>
      <c r="AJ26" s="225">
        <v>2</v>
      </c>
      <c r="AK26" s="227" t="s">
        <v>240</v>
      </c>
      <c r="AL26" s="224">
        <v>20</v>
      </c>
      <c r="AM26" s="228">
        <v>345.66194262011754</v>
      </c>
      <c r="AN26" s="225">
        <v>3</v>
      </c>
      <c r="AO26" s="227" t="s">
        <v>242</v>
      </c>
      <c r="AP26" s="227">
        <v>10</v>
      </c>
      <c r="AQ26" s="228">
        <v>172.83097131005877</v>
      </c>
      <c r="AR26" s="225">
        <v>4</v>
      </c>
      <c r="AS26" s="227" t="s">
        <v>239</v>
      </c>
      <c r="AT26" s="227">
        <v>8</v>
      </c>
      <c r="AU26" s="228">
        <v>138.26477704804702</v>
      </c>
      <c r="AV26" s="225">
        <v>4</v>
      </c>
      <c r="AW26" s="747" t="s">
        <v>239</v>
      </c>
      <c r="AX26" s="227">
        <v>8</v>
      </c>
      <c r="AY26" s="228">
        <v>138.26477704804702</v>
      </c>
      <c r="AZ26" s="122"/>
      <c r="BA26" s="123" t="s">
        <v>68</v>
      </c>
    </row>
    <row r="27" spans="1:53" s="87" customFormat="1" ht="21.9" customHeight="1">
      <c r="A27" s="122"/>
      <c r="B27" s="123" t="s">
        <v>69</v>
      </c>
      <c r="C27" s="232">
        <v>86</v>
      </c>
      <c r="D27" s="230">
        <v>1875.2725686873091</v>
      </c>
      <c r="E27" s="225">
        <v>1</v>
      </c>
      <c r="F27" s="227" t="s">
        <v>240</v>
      </c>
      <c r="G27" s="224">
        <v>15</v>
      </c>
      <c r="H27" s="228">
        <v>327.08242477104233</v>
      </c>
      <c r="I27" s="225">
        <v>2</v>
      </c>
      <c r="J27" s="227" t="s">
        <v>241</v>
      </c>
      <c r="K27" s="224">
        <v>14</v>
      </c>
      <c r="L27" s="228">
        <v>305.27692978630614</v>
      </c>
      <c r="M27" s="225">
        <v>3</v>
      </c>
      <c r="N27" s="227" t="s">
        <v>143</v>
      </c>
      <c r="O27" s="227">
        <v>12</v>
      </c>
      <c r="P27" s="228">
        <v>261.66593981683383</v>
      </c>
      <c r="Q27" s="225">
        <v>4</v>
      </c>
      <c r="R27" s="227" t="s">
        <v>239</v>
      </c>
      <c r="S27" s="227">
        <v>5</v>
      </c>
      <c r="T27" s="228">
        <v>109.02747492368076</v>
      </c>
      <c r="U27" s="236">
        <v>4</v>
      </c>
      <c r="V27" s="747" t="s">
        <v>243</v>
      </c>
      <c r="W27" s="227">
        <v>5</v>
      </c>
      <c r="X27" s="228">
        <v>109.02747492368076</v>
      </c>
      <c r="Y27" s="122"/>
      <c r="Z27" s="123" t="s">
        <v>69</v>
      </c>
      <c r="AB27" s="122"/>
      <c r="AC27" s="123" t="s">
        <v>69</v>
      </c>
      <c r="AD27" s="232">
        <v>86</v>
      </c>
      <c r="AE27" s="230">
        <v>1875.2725686873091</v>
      </c>
      <c r="AF27" s="225">
        <v>1</v>
      </c>
      <c r="AG27" s="227" t="s">
        <v>240</v>
      </c>
      <c r="AH27" s="224">
        <v>15</v>
      </c>
      <c r="AI27" s="228">
        <v>327.08242477104233</v>
      </c>
      <c r="AJ27" s="225">
        <v>2</v>
      </c>
      <c r="AK27" s="227" t="s">
        <v>241</v>
      </c>
      <c r="AL27" s="224">
        <v>14</v>
      </c>
      <c r="AM27" s="228">
        <v>305.27692978630614</v>
      </c>
      <c r="AN27" s="225">
        <v>3</v>
      </c>
      <c r="AO27" s="227" t="s">
        <v>143</v>
      </c>
      <c r="AP27" s="227">
        <v>12</v>
      </c>
      <c r="AQ27" s="228">
        <v>261.66593981683383</v>
      </c>
      <c r="AR27" s="225">
        <v>4</v>
      </c>
      <c r="AS27" s="227" t="s">
        <v>239</v>
      </c>
      <c r="AT27" s="227">
        <v>5</v>
      </c>
      <c r="AU27" s="228">
        <v>109.02747492368076</v>
      </c>
      <c r="AV27" s="236">
        <v>4</v>
      </c>
      <c r="AW27" s="747" t="s">
        <v>239</v>
      </c>
      <c r="AX27" s="227">
        <v>5</v>
      </c>
      <c r="AY27" s="228">
        <v>109.02747492368076</v>
      </c>
      <c r="AZ27" s="122"/>
      <c r="BA27" s="123" t="s">
        <v>69</v>
      </c>
    </row>
    <row r="28" spans="1:53" s="87" customFormat="1" ht="21.9" customHeight="1">
      <c r="A28" s="122"/>
      <c r="B28" s="123" t="s">
        <v>70</v>
      </c>
      <c r="C28" s="232">
        <v>251</v>
      </c>
      <c r="D28" s="230">
        <v>1503.3540967896502</v>
      </c>
      <c r="E28" s="225">
        <v>1</v>
      </c>
      <c r="F28" s="227" t="s">
        <v>240</v>
      </c>
      <c r="G28" s="224">
        <v>65</v>
      </c>
      <c r="H28" s="228">
        <v>389.31480594154289</v>
      </c>
      <c r="I28" s="225">
        <v>2</v>
      </c>
      <c r="J28" s="227" t="s">
        <v>143</v>
      </c>
      <c r="K28" s="224">
        <v>41</v>
      </c>
      <c r="L28" s="228">
        <v>245.56780067081937</v>
      </c>
      <c r="M28" s="225">
        <v>3</v>
      </c>
      <c r="N28" s="227" t="s">
        <v>242</v>
      </c>
      <c r="O28" s="227">
        <v>18</v>
      </c>
      <c r="P28" s="228">
        <v>107.81025395304265</v>
      </c>
      <c r="Q28" s="225">
        <v>3</v>
      </c>
      <c r="R28" s="746" t="s">
        <v>241</v>
      </c>
      <c r="S28" s="227">
        <v>18</v>
      </c>
      <c r="T28" s="228">
        <v>107.81025395304265</v>
      </c>
      <c r="U28" s="225">
        <v>5</v>
      </c>
      <c r="V28" s="226" t="s">
        <v>239</v>
      </c>
      <c r="W28" s="227">
        <v>11</v>
      </c>
      <c r="X28" s="228">
        <v>65.884044082414945</v>
      </c>
      <c r="Y28" s="122"/>
      <c r="Z28" s="123" t="s">
        <v>70</v>
      </c>
      <c r="AB28" s="122"/>
      <c r="AC28" s="123" t="s">
        <v>70</v>
      </c>
      <c r="AD28" s="232">
        <v>251</v>
      </c>
      <c r="AE28" s="230">
        <v>1503.3540967896502</v>
      </c>
      <c r="AF28" s="225">
        <v>1</v>
      </c>
      <c r="AG28" s="227" t="s">
        <v>240</v>
      </c>
      <c r="AH28" s="224">
        <v>65</v>
      </c>
      <c r="AI28" s="228">
        <v>389.31480594154289</v>
      </c>
      <c r="AJ28" s="225">
        <v>2</v>
      </c>
      <c r="AK28" s="227" t="s">
        <v>143</v>
      </c>
      <c r="AL28" s="224">
        <v>41</v>
      </c>
      <c r="AM28" s="228">
        <v>245.56780067081937</v>
      </c>
      <c r="AN28" s="225">
        <v>3</v>
      </c>
      <c r="AO28" s="227" t="s">
        <v>242</v>
      </c>
      <c r="AP28" s="227">
        <v>18</v>
      </c>
      <c r="AQ28" s="228">
        <v>107.81025395304265</v>
      </c>
      <c r="AR28" s="225">
        <v>3</v>
      </c>
      <c r="AS28" s="746" t="s">
        <v>242</v>
      </c>
      <c r="AT28" s="227">
        <v>18</v>
      </c>
      <c r="AU28" s="228">
        <v>107.81025395304265</v>
      </c>
      <c r="AV28" s="225">
        <v>5</v>
      </c>
      <c r="AW28" s="226" t="s">
        <v>239</v>
      </c>
      <c r="AX28" s="227">
        <v>11</v>
      </c>
      <c r="AY28" s="228">
        <v>65.884044082414945</v>
      </c>
      <c r="AZ28" s="122"/>
      <c r="BA28" s="123" t="s">
        <v>70</v>
      </c>
    </row>
    <row r="29" spans="1:53" s="87" customFormat="1" ht="21.9" customHeight="1" thickBot="1">
      <c r="A29" s="134"/>
      <c r="B29" s="135" t="s">
        <v>71</v>
      </c>
      <c r="C29" s="237">
        <v>198</v>
      </c>
      <c r="D29" s="238">
        <v>2195.6087824351298</v>
      </c>
      <c r="E29" s="239">
        <v>1</v>
      </c>
      <c r="F29" s="240" t="s">
        <v>240</v>
      </c>
      <c r="G29" s="224">
        <v>45</v>
      </c>
      <c r="H29" s="241">
        <v>499.00199600798402</v>
      </c>
      <c r="I29" s="239">
        <v>2</v>
      </c>
      <c r="J29" s="240" t="s">
        <v>241</v>
      </c>
      <c r="K29" s="224">
        <v>22</v>
      </c>
      <c r="L29" s="241">
        <v>243.95653138168109</v>
      </c>
      <c r="M29" s="239">
        <v>3</v>
      </c>
      <c r="N29" s="227" t="s">
        <v>143</v>
      </c>
      <c r="O29" s="240">
        <v>21</v>
      </c>
      <c r="P29" s="241">
        <v>232.86759813705922</v>
      </c>
      <c r="Q29" s="239">
        <v>4</v>
      </c>
      <c r="R29" s="240" t="s">
        <v>239</v>
      </c>
      <c r="S29" s="240">
        <v>13</v>
      </c>
      <c r="T29" s="241">
        <v>144.15613218008428</v>
      </c>
      <c r="U29" s="239">
        <v>5</v>
      </c>
      <c r="V29" s="242" t="s">
        <v>242</v>
      </c>
      <c r="W29" s="240">
        <v>10</v>
      </c>
      <c r="X29" s="241">
        <v>110.88933244621869</v>
      </c>
      <c r="Y29" s="134"/>
      <c r="Z29" s="135" t="s">
        <v>71</v>
      </c>
      <c r="AB29" s="134"/>
      <c r="AC29" s="135" t="s">
        <v>71</v>
      </c>
      <c r="AD29" s="237">
        <v>198</v>
      </c>
      <c r="AE29" s="238">
        <v>2195.6087824351298</v>
      </c>
      <c r="AF29" s="239">
        <v>1</v>
      </c>
      <c r="AG29" s="240" t="s">
        <v>240</v>
      </c>
      <c r="AH29" s="224">
        <v>45</v>
      </c>
      <c r="AI29" s="241">
        <v>499.00199600798402</v>
      </c>
      <c r="AJ29" s="239">
        <v>2</v>
      </c>
      <c r="AK29" s="240" t="s">
        <v>241</v>
      </c>
      <c r="AL29" s="224">
        <v>22</v>
      </c>
      <c r="AM29" s="241">
        <v>243.95653138168109</v>
      </c>
      <c r="AN29" s="239">
        <v>3</v>
      </c>
      <c r="AO29" s="227" t="s">
        <v>143</v>
      </c>
      <c r="AP29" s="240">
        <v>21</v>
      </c>
      <c r="AQ29" s="241">
        <v>232.86759813705922</v>
      </c>
      <c r="AR29" s="239">
        <v>4</v>
      </c>
      <c r="AS29" s="240" t="s">
        <v>239</v>
      </c>
      <c r="AT29" s="240">
        <v>13</v>
      </c>
      <c r="AU29" s="241">
        <v>144.15613218008428</v>
      </c>
      <c r="AV29" s="239">
        <v>5</v>
      </c>
      <c r="AW29" s="242" t="s">
        <v>242</v>
      </c>
      <c r="AX29" s="240">
        <v>10</v>
      </c>
      <c r="AY29" s="241">
        <v>110.88933244621869</v>
      </c>
      <c r="AZ29" s="134"/>
      <c r="BA29" s="135" t="s">
        <v>71</v>
      </c>
    </row>
    <row r="30" spans="1:53" s="87" customFormat="1" ht="21.9" customHeight="1" thickBot="1">
      <c r="A30" s="215" t="s">
        <v>20</v>
      </c>
      <c r="B30" s="216"/>
      <c r="C30" s="217">
        <v>1985</v>
      </c>
      <c r="D30" s="243">
        <v>1462.2790927239644</v>
      </c>
      <c r="E30" s="218">
        <v>1</v>
      </c>
      <c r="F30" s="219" t="s">
        <v>240</v>
      </c>
      <c r="G30" s="219">
        <v>466</v>
      </c>
      <c r="H30" s="244">
        <v>343.28567113822038</v>
      </c>
      <c r="I30" s="218">
        <v>2</v>
      </c>
      <c r="J30" s="219" t="s">
        <v>143</v>
      </c>
      <c r="K30" s="219">
        <v>318</v>
      </c>
      <c r="L30" s="220">
        <v>234.25932064797013</v>
      </c>
      <c r="M30" s="218">
        <v>3</v>
      </c>
      <c r="N30" s="219" t="s">
        <v>241</v>
      </c>
      <c r="O30" s="219">
        <v>185</v>
      </c>
      <c r="P30" s="244">
        <v>136.28293811281281</v>
      </c>
      <c r="Q30" s="218">
        <v>4</v>
      </c>
      <c r="R30" s="219" t="s">
        <v>242</v>
      </c>
      <c r="S30" s="219">
        <v>174</v>
      </c>
      <c r="T30" s="244">
        <v>128.179628279078</v>
      </c>
      <c r="U30" s="218">
        <v>5</v>
      </c>
      <c r="V30" s="221" t="s">
        <v>239</v>
      </c>
      <c r="W30" s="219">
        <v>121</v>
      </c>
      <c r="X30" s="244">
        <v>89.136408171082962</v>
      </c>
      <c r="Y30" s="215" t="s">
        <v>20</v>
      </c>
      <c r="Z30" s="216"/>
      <c r="AB30" s="215" t="s">
        <v>20</v>
      </c>
      <c r="AC30" s="216"/>
      <c r="AD30" s="217">
        <v>1985</v>
      </c>
      <c r="AE30" s="243">
        <v>1462.2790927239644</v>
      </c>
      <c r="AF30" s="218">
        <v>1</v>
      </c>
      <c r="AG30" s="219" t="s">
        <v>240</v>
      </c>
      <c r="AH30" s="219">
        <v>466</v>
      </c>
      <c r="AI30" s="244">
        <v>343.28567113822038</v>
      </c>
      <c r="AJ30" s="218">
        <v>2</v>
      </c>
      <c r="AK30" s="219" t="s">
        <v>143</v>
      </c>
      <c r="AL30" s="219">
        <v>318</v>
      </c>
      <c r="AM30" s="220">
        <v>234.25932064797013</v>
      </c>
      <c r="AN30" s="218">
        <v>3</v>
      </c>
      <c r="AO30" s="219" t="s">
        <v>241</v>
      </c>
      <c r="AP30" s="219">
        <v>185</v>
      </c>
      <c r="AQ30" s="244">
        <v>136.28293811281281</v>
      </c>
      <c r="AR30" s="218">
        <v>4</v>
      </c>
      <c r="AS30" s="219" t="s">
        <v>242</v>
      </c>
      <c r="AT30" s="219">
        <v>174</v>
      </c>
      <c r="AU30" s="244">
        <v>128.179628279078</v>
      </c>
      <c r="AV30" s="218">
        <v>5</v>
      </c>
      <c r="AW30" s="221" t="s">
        <v>239</v>
      </c>
      <c r="AX30" s="219">
        <v>121</v>
      </c>
      <c r="AY30" s="244">
        <v>89.136408171082962</v>
      </c>
      <c r="AZ30" s="215" t="s">
        <v>20</v>
      </c>
      <c r="BA30" s="216"/>
    </row>
    <row r="31" spans="1:53" s="87" customFormat="1" ht="21.9" customHeight="1">
      <c r="A31" s="118"/>
      <c r="B31" s="119" t="s">
        <v>72</v>
      </c>
      <c r="C31" s="232">
        <v>749</v>
      </c>
      <c r="D31" s="235">
        <v>1288.6243204184159</v>
      </c>
      <c r="E31" s="223">
        <v>1</v>
      </c>
      <c r="F31" s="245" t="s">
        <v>240</v>
      </c>
      <c r="G31" s="227">
        <v>191</v>
      </c>
      <c r="H31" s="233">
        <v>328.60780400523021</v>
      </c>
      <c r="I31" s="223">
        <v>2</v>
      </c>
      <c r="J31" s="245" t="s">
        <v>143</v>
      </c>
      <c r="K31" s="224">
        <v>139</v>
      </c>
      <c r="L31" s="233">
        <v>239.14389924987958</v>
      </c>
      <c r="M31" s="223">
        <v>3</v>
      </c>
      <c r="N31" s="245" t="s">
        <v>241</v>
      </c>
      <c r="O31" s="245">
        <v>65</v>
      </c>
      <c r="P31" s="233">
        <v>111.82988094418829</v>
      </c>
      <c r="Q31" s="223">
        <v>4</v>
      </c>
      <c r="R31" s="245" t="s">
        <v>242</v>
      </c>
      <c r="S31" s="245">
        <v>63</v>
      </c>
      <c r="T31" s="233">
        <v>108.38896153052096</v>
      </c>
      <c r="U31" s="223">
        <v>5</v>
      </c>
      <c r="V31" s="246" t="s">
        <v>239</v>
      </c>
      <c r="W31" s="245">
        <v>33</v>
      </c>
      <c r="X31" s="233">
        <v>56.775170325510977</v>
      </c>
      <c r="Y31" s="118"/>
      <c r="Z31" s="119" t="s">
        <v>72</v>
      </c>
      <c r="AB31" s="118"/>
      <c r="AC31" s="119" t="s">
        <v>72</v>
      </c>
      <c r="AD31" s="232">
        <v>749</v>
      </c>
      <c r="AE31" s="235">
        <v>1288.6243204184159</v>
      </c>
      <c r="AF31" s="223">
        <v>1</v>
      </c>
      <c r="AG31" s="245" t="s">
        <v>240</v>
      </c>
      <c r="AH31" s="227">
        <v>191</v>
      </c>
      <c r="AI31" s="233">
        <v>328.60780400523021</v>
      </c>
      <c r="AJ31" s="223">
        <v>2</v>
      </c>
      <c r="AK31" s="245" t="s">
        <v>143</v>
      </c>
      <c r="AL31" s="224">
        <v>139</v>
      </c>
      <c r="AM31" s="233">
        <v>239.14389924987958</v>
      </c>
      <c r="AN31" s="223">
        <v>3</v>
      </c>
      <c r="AO31" s="245" t="s">
        <v>241</v>
      </c>
      <c r="AP31" s="245">
        <v>65</v>
      </c>
      <c r="AQ31" s="233">
        <v>111.82988094418829</v>
      </c>
      <c r="AR31" s="223">
        <v>4</v>
      </c>
      <c r="AS31" s="245" t="s">
        <v>242</v>
      </c>
      <c r="AT31" s="245">
        <v>63</v>
      </c>
      <c r="AU31" s="233">
        <v>108.38896153052096</v>
      </c>
      <c r="AV31" s="223">
        <v>5</v>
      </c>
      <c r="AW31" s="246" t="s">
        <v>239</v>
      </c>
      <c r="AX31" s="245">
        <v>33</v>
      </c>
      <c r="AY31" s="233">
        <v>56.775170325510977</v>
      </c>
      <c r="AZ31" s="118"/>
      <c r="BA31" s="119" t="s">
        <v>72</v>
      </c>
    </row>
    <row r="32" spans="1:53" s="87" customFormat="1" ht="21.9" customHeight="1">
      <c r="A32" s="122"/>
      <c r="B32" s="123" t="s">
        <v>73</v>
      </c>
      <c r="C32" s="232">
        <v>276</v>
      </c>
      <c r="D32" s="230">
        <v>1321.83908045977</v>
      </c>
      <c r="E32" s="225">
        <v>1</v>
      </c>
      <c r="F32" s="227" t="s">
        <v>240</v>
      </c>
      <c r="G32" s="227">
        <v>51</v>
      </c>
      <c r="H32" s="247">
        <v>244.2528735632184</v>
      </c>
      <c r="I32" s="225">
        <v>2</v>
      </c>
      <c r="J32" s="227" t="s">
        <v>143</v>
      </c>
      <c r="K32" s="224">
        <v>42</v>
      </c>
      <c r="L32" s="228">
        <v>201.14942528735631</v>
      </c>
      <c r="M32" s="225">
        <v>3</v>
      </c>
      <c r="N32" s="227" t="s">
        <v>242</v>
      </c>
      <c r="O32" s="227">
        <v>33</v>
      </c>
      <c r="P32" s="247">
        <v>158.04597701149424</v>
      </c>
      <c r="Q32" s="225">
        <v>4</v>
      </c>
      <c r="R32" s="227" t="s">
        <v>241</v>
      </c>
      <c r="S32" s="227">
        <v>16</v>
      </c>
      <c r="T32" s="247">
        <v>76.628352490421463</v>
      </c>
      <c r="U32" s="225">
        <v>5</v>
      </c>
      <c r="V32" s="229" t="s">
        <v>243</v>
      </c>
      <c r="W32" s="227">
        <v>12</v>
      </c>
      <c r="X32" s="247">
        <v>57.47126436781609</v>
      </c>
      <c r="Y32" s="122"/>
      <c r="Z32" s="123" t="s">
        <v>73</v>
      </c>
      <c r="AB32" s="122"/>
      <c r="AC32" s="123" t="s">
        <v>73</v>
      </c>
      <c r="AD32" s="232">
        <v>276</v>
      </c>
      <c r="AE32" s="230">
        <v>1321.83908045977</v>
      </c>
      <c r="AF32" s="225">
        <v>1</v>
      </c>
      <c r="AG32" s="227" t="s">
        <v>240</v>
      </c>
      <c r="AH32" s="227">
        <v>51</v>
      </c>
      <c r="AI32" s="247">
        <v>244.2528735632184</v>
      </c>
      <c r="AJ32" s="225">
        <v>2</v>
      </c>
      <c r="AK32" s="227" t="s">
        <v>143</v>
      </c>
      <c r="AL32" s="224">
        <v>42</v>
      </c>
      <c r="AM32" s="228">
        <v>201.14942528735631</v>
      </c>
      <c r="AN32" s="225">
        <v>3</v>
      </c>
      <c r="AO32" s="227" t="s">
        <v>242</v>
      </c>
      <c r="AP32" s="227">
        <v>33</v>
      </c>
      <c r="AQ32" s="247">
        <v>158.04597701149424</v>
      </c>
      <c r="AR32" s="225">
        <v>4</v>
      </c>
      <c r="AS32" s="227" t="s">
        <v>241</v>
      </c>
      <c r="AT32" s="227">
        <v>16</v>
      </c>
      <c r="AU32" s="247">
        <v>76.628352490421463</v>
      </c>
      <c r="AV32" s="225">
        <v>5</v>
      </c>
      <c r="AW32" s="229" t="s">
        <v>243</v>
      </c>
      <c r="AX32" s="227">
        <v>12</v>
      </c>
      <c r="AY32" s="247">
        <v>57.47126436781609</v>
      </c>
      <c r="AZ32" s="122"/>
      <c r="BA32" s="123" t="s">
        <v>73</v>
      </c>
    </row>
    <row r="33" spans="1:53" s="87" customFormat="1" ht="21.9" customHeight="1">
      <c r="A33" s="122"/>
      <c r="B33" s="123" t="s">
        <v>74</v>
      </c>
      <c r="C33" s="232">
        <v>97</v>
      </c>
      <c r="D33" s="230">
        <v>1599.0768216287504</v>
      </c>
      <c r="E33" s="225">
        <v>1</v>
      </c>
      <c r="F33" s="227" t="s">
        <v>240</v>
      </c>
      <c r="G33" s="227">
        <v>24</v>
      </c>
      <c r="H33" s="247">
        <v>395.64787339268048</v>
      </c>
      <c r="I33" s="225">
        <v>2</v>
      </c>
      <c r="J33" s="227" t="s">
        <v>143</v>
      </c>
      <c r="K33" s="224">
        <v>13</v>
      </c>
      <c r="L33" s="228">
        <v>214.30926475436863</v>
      </c>
      <c r="M33" s="225">
        <v>3</v>
      </c>
      <c r="N33" s="227" t="s">
        <v>242</v>
      </c>
      <c r="O33" s="227">
        <v>9</v>
      </c>
      <c r="P33" s="247">
        <v>148.36795252225519</v>
      </c>
      <c r="Q33" s="225">
        <v>4</v>
      </c>
      <c r="R33" s="227" t="s">
        <v>241</v>
      </c>
      <c r="S33" s="227">
        <v>8</v>
      </c>
      <c r="T33" s="247">
        <v>131.88262446422684</v>
      </c>
      <c r="U33" s="236">
        <v>5</v>
      </c>
      <c r="V33" s="229" t="s">
        <v>239</v>
      </c>
      <c r="W33" s="227">
        <v>3</v>
      </c>
      <c r="X33" s="247">
        <v>49.45598417408506</v>
      </c>
      <c r="Y33" s="122"/>
      <c r="Z33" s="123" t="s">
        <v>74</v>
      </c>
      <c r="AB33" s="122"/>
      <c r="AC33" s="123" t="s">
        <v>74</v>
      </c>
      <c r="AD33" s="232">
        <v>97</v>
      </c>
      <c r="AE33" s="230">
        <v>1599.0768216287504</v>
      </c>
      <c r="AF33" s="225">
        <v>1</v>
      </c>
      <c r="AG33" s="227" t="s">
        <v>240</v>
      </c>
      <c r="AH33" s="227">
        <v>24</v>
      </c>
      <c r="AI33" s="247">
        <v>395.64787339268048</v>
      </c>
      <c r="AJ33" s="225">
        <v>2</v>
      </c>
      <c r="AK33" s="227" t="s">
        <v>143</v>
      </c>
      <c r="AL33" s="224">
        <v>13</v>
      </c>
      <c r="AM33" s="228">
        <v>214.30926475436863</v>
      </c>
      <c r="AN33" s="225">
        <v>3</v>
      </c>
      <c r="AO33" s="227" t="s">
        <v>242</v>
      </c>
      <c r="AP33" s="227">
        <v>9</v>
      </c>
      <c r="AQ33" s="247">
        <v>148.36795252225519</v>
      </c>
      <c r="AR33" s="225">
        <v>4</v>
      </c>
      <c r="AS33" s="227" t="s">
        <v>241</v>
      </c>
      <c r="AT33" s="227">
        <v>8</v>
      </c>
      <c r="AU33" s="247">
        <v>131.88262446422684</v>
      </c>
      <c r="AV33" s="236">
        <v>5</v>
      </c>
      <c r="AW33" s="229" t="s">
        <v>239</v>
      </c>
      <c r="AX33" s="227">
        <v>3</v>
      </c>
      <c r="AY33" s="247">
        <v>49.45598417408506</v>
      </c>
      <c r="AZ33" s="122"/>
      <c r="BA33" s="123" t="s">
        <v>74</v>
      </c>
    </row>
    <row r="34" spans="1:53" s="87" customFormat="1" ht="21.9" customHeight="1">
      <c r="A34" s="122"/>
      <c r="B34" s="123" t="s">
        <v>75</v>
      </c>
      <c r="C34" s="232">
        <v>62</v>
      </c>
      <c r="D34" s="230">
        <v>1303.3424427159973</v>
      </c>
      <c r="E34" s="225">
        <v>1</v>
      </c>
      <c r="F34" s="227" t="s">
        <v>240</v>
      </c>
      <c r="G34" s="227">
        <v>15</v>
      </c>
      <c r="H34" s="247">
        <v>315.3247845280639</v>
      </c>
      <c r="I34" s="225">
        <v>2</v>
      </c>
      <c r="J34" s="227" t="s">
        <v>143</v>
      </c>
      <c r="K34" s="224">
        <v>8</v>
      </c>
      <c r="L34" s="228">
        <v>168.17321841496744</v>
      </c>
      <c r="M34" s="225">
        <v>3</v>
      </c>
      <c r="N34" s="227" t="s">
        <v>242</v>
      </c>
      <c r="O34" s="227">
        <v>6</v>
      </c>
      <c r="P34" s="247">
        <v>126.12991381122556</v>
      </c>
      <c r="Q34" s="225">
        <v>3</v>
      </c>
      <c r="R34" s="746" t="s">
        <v>239</v>
      </c>
      <c r="S34" s="227">
        <v>6</v>
      </c>
      <c r="T34" s="247">
        <v>126.12991381122556</v>
      </c>
      <c r="U34" s="225">
        <v>5</v>
      </c>
      <c r="V34" s="229" t="s">
        <v>241</v>
      </c>
      <c r="W34" s="227">
        <v>4</v>
      </c>
      <c r="X34" s="247">
        <v>84.086609207483718</v>
      </c>
      <c r="Y34" s="122"/>
      <c r="Z34" s="123" t="s">
        <v>75</v>
      </c>
      <c r="AB34" s="122"/>
      <c r="AC34" s="123" t="s">
        <v>75</v>
      </c>
      <c r="AD34" s="232">
        <v>62</v>
      </c>
      <c r="AE34" s="230">
        <v>1303.3424427159973</v>
      </c>
      <c r="AF34" s="225">
        <v>1</v>
      </c>
      <c r="AG34" s="227" t="s">
        <v>240</v>
      </c>
      <c r="AH34" s="227">
        <v>15</v>
      </c>
      <c r="AI34" s="247">
        <v>315.3247845280639</v>
      </c>
      <c r="AJ34" s="225">
        <v>2</v>
      </c>
      <c r="AK34" s="227" t="s">
        <v>143</v>
      </c>
      <c r="AL34" s="224">
        <v>8</v>
      </c>
      <c r="AM34" s="228">
        <v>168.17321841496744</v>
      </c>
      <c r="AN34" s="225">
        <v>3</v>
      </c>
      <c r="AO34" s="227" t="s">
        <v>242</v>
      </c>
      <c r="AP34" s="227">
        <v>6</v>
      </c>
      <c r="AQ34" s="247">
        <v>126.12991381122556</v>
      </c>
      <c r="AR34" s="225">
        <v>3</v>
      </c>
      <c r="AS34" s="746" t="s">
        <v>242</v>
      </c>
      <c r="AT34" s="227">
        <v>6</v>
      </c>
      <c r="AU34" s="247">
        <v>126.12991381122556</v>
      </c>
      <c r="AV34" s="225">
        <v>5</v>
      </c>
      <c r="AW34" s="229" t="s">
        <v>241</v>
      </c>
      <c r="AX34" s="227">
        <v>4</v>
      </c>
      <c r="AY34" s="247">
        <v>84.086609207483718</v>
      </c>
      <c r="AZ34" s="122"/>
      <c r="BA34" s="123" t="s">
        <v>75</v>
      </c>
    </row>
    <row r="35" spans="1:53" s="87" customFormat="1" ht="21.9" customHeight="1">
      <c r="A35" s="122"/>
      <c r="B35" s="123" t="s">
        <v>76</v>
      </c>
      <c r="C35" s="232">
        <v>238</v>
      </c>
      <c r="D35" s="230">
        <v>1398.3548766157462</v>
      </c>
      <c r="E35" s="225">
        <v>1</v>
      </c>
      <c r="F35" s="227" t="s">
        <v>240</v>
      </c>
      <c r="G35" s="227">
        <v>65</v>
      </c>
      <c r="H35" s="247">
        <v>381.90364277320799</v>
      </c>
      <c r="I35" s="225">
        <v>2</v>
      </c>
      <c r="J35" s="227" t="s">
        <v>143</v>
      </c>
      <c r="K35" s="224">
        <v>37</v>
      </c>
      <c r="L35" s="228">
        <v>217.39130434782609</v>
      </c>
      <c r="M35" s="225">
        <v>3</v>
      </c>
      <c r="N35" s="227" t="s">
        <v>241</v>
      </c>
      <c r="O35" s="227">
        <v>24</v>
      </c>
      <c r="P35" s="247">
        <v>141.0105757931845</v>
      </c>
      <c r="Q35" s="225">
        <v>4</v>
      </c>
      <c r="R35" s="227" t="s">
        <v>242</v>
      </c>
      <c r="S35" s="227">
        <v>19</v>
      </c>
      <c r="T35" s="247">
        <v>111.63337250293772</v>
      </c>
      <c r="U35" s="225">
        <v>5</v>
      </c>
      <c r="V35" s="229" t="s">
        <v>239</v>
      </c>
      <c r="W35" s="227">
        <v>16</v>
      </c>
      <c r="X35" s="247">
        <v>94.007050528789662</v>
      </c>
      <c r="Y35" s="122"/>
      <c r="Z35" s="123" t="s">
        <v>76</v>
      </c>
      <c r="AB35" s="122"/>
      <c r="AC35" s="123" t="s">
        <v>76</v>
      </c>
      <c r="AD35" s="232">
        <v>238</v>
      </c>
      <c r="AE35" s="230">
        <v>1398.3548766157462</v>
      </c>
      <c r="AF35" s="225">
        <v>1</v>
      </c>
      <c r="AG35" s="227" t="s">
        <v>240</v>
      </c>
      <c r="AH35" s="227">
        <v>65</v>
      </c>
      <c r="AI35" s="247">
        <v>381.90364277320799</v>
      </c>
      <c r="AJ35" s="225">
        <v>2</v>
      </c>
      <c r="AK35" s="227" t="s">
        <v>143</v>
      </c>
      <c r="AL35" s="224">
        <v>37</v>
      </c>
      <c r="AM35" s="228">
        <v>217.39130434782609</v>
      </c>
      <c r="AN35" s="225">
        <v>3</v>
      </c>
      <c r="AO35" s="227" t="s">
        <v>241</v>
      </c>
      <c r="AP35" s="227">
        <v>24</v>
      </c>
      <c r="AQ35" s="247">
        <v>141.0105757931845</v>
      </c>
      <c r="AR35" s="225">
        <v>4</v>
      </c>
      <c r="AS35" s="227" t="s">
        <v>242</v>
      </c>
      <c r="AT35" s="227">
        <v>19</v>
      </c>
      <c r="AU35" s="247">
        <v>111.63337250293772</v>
      </c>
      <c r="AV35" s="225">
        <v>5</v>
      </c>
      <c r="AW35" s="229" t="s">
        <v>239</v>
      </c>
      <c r="AX35" s="227">
        <v>16</v>
      </c>
      <c r="AY35" s="247">
        <v>94.007050528789662</v>
      </c>
      <c r="AZ35" s="122"/>
      <c r="BA35" s="123" t="s">
        <v>76</v>
      </c>
    </row>
    <row r="36" spans="1:53" s="87" customFormat="1" ht="21.9" customHeight="1">
      <c r="A36" s="122"/>
      <c r="B36" s="123" t="s">
        <v>77</v>
      </c>
      <c r="C36" s="232">
        <v>234</v>
      </c>
      <c r="D36" s="230">
        <v>1820.1617921593031</v>
      </c>
      <c r="E36" s="225">
        <v>1</v>
      </c>
      <c r="F36" s="227" t="s">
        <v>240</v>
      </c>
      <c r="G36" s="227">
        <v>48</v>
      </c>
      <c r="H36" s="247">
        <v>373.366521468575</v>
      </c>
      <c r="I36" s="225">
        <v>2</v>
      </c>
      <c r="J36" s="227" t="s">
        <v>143</v>
      </c>
      <c r="K36" s="224">
        <v>31</v>
      </c>
      <c r="L36" s="228">
        <v>241.13254511512133</v>
      </c>
      <c r="M36" s="225">
        <v>3</v>
      </c>
      <c r="N36" s="227" t="s">
        <v>239</v>
      </c>
      <c r="O36" s="227">
        <v>25</v>
      </c>
      <c r="P36" s="247">
        <v>194.46172993154948</v>
      </c>
      <c r="Q36" s="225">
        <v>4</v>
      </c>
      <c r="R36" s="227" t="s">
        <v>242</v>
      </c>
      <c r="S36" s="227">
        <v>22</v>
      </c>
      <c r="T36" s="247">
        <v>171.12632233976353</v>
      </c>
      <c r="U36" s="225">
        <v>5</v>
      </c>
      <c r="V36" s="229" t="s">
        <v>241</v>
      </c>
      <c r="W36" s="227">
        <v>20</v>
      </c>
      <c r="X36" s="247">
        <v>155.56938394523957</v>
      </c>
      <c r="Y36" s="122"/>
      <c r="Z36" s="123" t="s">
        <v>77</v>
      </c>
      <c r="AB36" s="122"/>
      <c r="AC36" s="123" t="s">
        <v>77</v>
      </c>
      <c r="AD36" s="232">
        <v>234</v>
      </c>
      <c r="AE36" s="230">
        <v>1820.1617921593031</v>
      </c>
      <c r="AF36" s="225">
        <v>1</v>
      </c>
      <c r="AG36" s="227" t="s">
        <v>240</v>
      </c>
      <c r="AH36" s="227">
        <v>48</v>
      </c>
      <c r="AI36" s="247">
        <v>373.366521468575</v>
      </c>
      <c r="AJ36" s="225">
        <v>2</v>
      </c>
      <c r="AK36" s="227" t="s">
        <v>143</v>
      </c>
      <c r="AL36" s="224">
        <v>31</v>
      </c>
      <c r="AM36" s="228">
        <v>241.13254511512133</v>
      </c>
      <c r="AN36" s="225">
        <v>3</v>
      </c>
      <c r="AO36" s="227" t="s">
        <v>239</v>
      </c>
      <c r="AP36" s="227">
        <v>25</v>
      </c>
      <c r="AQ36" s="247">
        <v>194.46172993154948</v>
      </c>
      <c r="AR36" s="225">
        <v>4</v>
      </c>
      <c r="AS36" s="227" t="s">
        <v>242</v>
      </c>
      <c r="AT36" s="227">
        <v>22</v>
      </c>
      <c r="AU36" s="247">
        <v>171.12632233976353</v>
      </c>
      <c r="AV36" s="225">
        <v>5</v>
      </c>
      <c r="AW36" s="229" t="s">
        <v>241</v>
      </c>
      <c r="AX36" s="227">
        <v>20</v>
      </c>
      <c r="AY36" s="247">
        <v>155.56938394523957</v>
      </c>
      <c r="AZ36" s="122"/>
      <c r="BA36" s="123" t="s">
        <v>77</v>
      </c>
    </row>
    <row r="37" spans="1:53" s="87" customFormat="1" ht="21.9" customHeight="1">
      <c r="A37" s="122"/>
      <c r="B37" s="123" t="s">
        <v>78</v>
      </c>
      <c r="C37" s="232">
        <v>119</v>
      </c>
      <c r="D37" s="230">
        <v>2315.1750972762648</v>
      </c>
      <c r="E37" s="225">
        <v>1</v>
      </c>
      <c r="F37" s="227" t="s">
        <v>240</v>
      </c>
      <c r="G37" s="227">
        <v>22</v>
      </c>
      <c r="H37" s="247">
        <v>428.01556420233464</v>
      </c>
      <c r="I37" s="225">
        <v>2</v>
      </c>
      <c r="J37" s="227" t="s">
        <v>241</v>
      </c>
      <c r="K37" s="224">
        <v>19</v>
      </c>
      <c r="L37" s="228">
        <v>369.64980544747078</v>
      </c>
      <c r="M37" s="225">
        <v>3</v>
      </c>
      <c r="N37" s="227" t="s">
        <v>143</v>
      </c>
      <c r="O37" s="227">
        <v>13</v>
      </c>
      <c r="P37" s="247">
        <v>252.9182879377432</v>
      </c>
      <c r="Q37" s="225">
        <v>4</v>
      </c>
      <c r="R37" s="227" t="s">
        <v>239</v>
      </c>
      <c r="S37" s="227">
        <v>11</v>
      </c>
      <c r="T37" s="247">
        <v>214.00778210116732</v>
      </c>
      <c r="U37" s="225">
        <v>5</v>
      </c>
      <c r="V37" s="229" t="s">
        <v>242</v>
      </c>
      <c r="W37" s="227">
        <v>9</v>
      </c>
      <c r="X37" s="247">
        <v>175.09727626459144</v>
      </c>
      <c r="Y37" s="122"/>
      <c r="Z37" s="123" t="s">
        <v>78</v>
      </c>
      <c r="AB37" s="122"/>
      <c r="AC37" s="123" t="s">
        <v>78</v>
      </c>
      <c r="AD37" s="232">
        <v>119</v>
      </c>
      <c r="AE37" s="230">
        <v>2315.1750972762648</v>
      </c>
      <c r="AF37" s="225">
        <v>1</v>
      </c>
      <c r="AG37" s="227" t="s">
        <v>240</v>
      </c>
      <c r="AH37" s="227">
        <v>22</v>
      </c>
      <c r="AI37" s="247">
        <v>428.01556420233464</v>
      </c>
      <c r="AJ37" s="225">
        <v>2</v>
      </c>
      <c r="AK37" s="227" t="s">
        <v>241</v>
      </c>
      <c r="AL37" s="224">
        <v>19</v>
      </c>
      <c r="AM37" s="228">
        <v>369.64980544747078</v>
      </c>
      <c r="AN37" s="225">
        <v>3</v>
      </c>
      <c r="AO37" s="227" t="s">
        <v>143</v>
      </c>
      <c r="AP37" s="227">
        <v>13</v>
      </c>
      <c r="AQ37" s="247">
        <v>252.9182879377432</v>
      </c>
      <c r="AR37" s="225">
        <v>4</v>
      </c>
      <c r="AS37" s="227" t="s">
        <v>239</v>
      </c>
      <c r="AT37" s="227">
        <v>11</v>
      </c>
      <c r="AU37" s="247">
        <v>214.00778210116732</v>
      </c>
      <c r="AV37" s="225">
        <v>5</v>
      </c>
      <c r="AW37" s="229" t="s">
        <v>242</v>
      </c>
      <c r="AX37" s="227">
        <v>9</v>
      </c>
      <c r="AY37" s="247">
        <v>175.09727626459144</v>
      </c>
      <c r="AZ37" s="122"/>
      <c r="BA37" s="123" t="s">
        <v>78</v>
      </c>
    </row>
    <row r="38" spans="1:53" s="87" customFormat="1" ht="21.9" customHeight="1">
      <c r="A38" s="122"/>
      <c r="B38" s="123" t="s">
        <v>172</v>
      </c>
      <c r="C38" s="232">
        <v>145</v>
      </c>
      <c r="D38" s="230">
        <v>1801.2422360248445</v>
      </c>
      <c r="E38" s="225">
        <v>1</v>
      </c>
      <c r="F38" s="227" t="s">
        <v>240</v>
      </c>
      <c r="G38" s="227">
        <v>35</v>
      </c>
      <c r="H38" s="247">
        <v>434.78260869565219</v>
      </c>
      <c r="I38" s="225">
        <v>2</v>
      </c>
      <c r="J38" s="227" t="s">
        <v>143</v>
      </c>
      <c r="K38" s="224">
        <v>22</v>
      </c>
      <c r="L38" s="228">
        <v>273.29192546583852</v>
      </c>
      <c r="M38" s="225">
        <v>3</v>
      </c>
      <c r="N38" s="227" t="s">
        <v>239</v>
      </c>
      <c r="O38" s="227">
        <v>15</v>
      </c>
      <c r="P38" s="247">
        <v>186.33540372670808</v>
      </c>
      <c r="Q38" s="225">
        <v>3</v>
      </c>
      <c r="R38" s="227" t="s">
        <v>241</v>
      </c>
      <c r="S38" s="227">
        <v>15</v>
      </c>
      <c r="T38" s="247">
        <v>186.33540372670808</v>
      </c>
      <c r="U38" s="225">
        <v>5</v>
      </c>
      <c r="V38" s="229" t="s">
        <v>242</v>
      </c>
      <c r="W38" s="227">
        <v>11</v>
      </c>
      <c r="X38" s="247">
        <v>136.64596273291926</v>
      </c>
      <c r="Y38" s="122"/>
      <c r="Z38" s="123" t="s">
        <v>172</v>
      </c>
      <c r="AB38" s="122"/>
      <c r="AC38" s="123" t="s">
        <v>172</v>
      </c>
      <c r="AD38" s="232">
        <v>145</v>
      </c>
      <c r="AE38" s="230">
        <v>1801.2422360248445</v>
      </c>
      <c r="AF38" s="225">
        <v>1</v>
      </c>
      <c r="AG38" s="227" t="s">
        <v>240</v>
      </c>
      <c r="AH38" s="227">
        <v>35</v>
      </c>
      <c r="AI38" s="247">
        <v>434.78260869565219</v>
      </c>
      <c r="AJ38" s="225">
        <v>2</v>
      </c>
      <c r="AK38" s="227" t="s">
        <v>143</v>
      </c>
      <c r="AL38" s="224">
        <v>22</v>
      </c>
      <c r="AM38" s="228">
        <v>273.29192546583852</v>
      </c>
      <c r="AN38" s="225">
        <v>3</v>
      </c>
      <c r="AO38" s="227" t="s">
        <v>239</v>
      </c>
      <c r="AP38" s="227">
        <v>15</v>
      </c>
      <c r="AQ38" s="247">
        <v>186.33540372670808</v>
      </c>
      <c r="AR38" s="225">
        <v>3</v>
      </c>
      <c r="AS38" s="227" t="s">
        <v>239</v>
      </c>
      <c r="AT38" s="227">
        <v>15</v>
      </c>
      <c r="AU38" s="247">
        <v>186.33540372670808</v>
      </c>
      <c r="AV38" s="225">
        <v>5</v>
      </c>
      <c r="AW38" s="229" t="s">
        <v>242</v>
      </c>
      <c r="AX38" s="227">
        <v>11</v>
      </c>
      <c r="AY38" s="247">
        <v>136.64596273291926</v>
      </c>
      <c r="AZ38" s="122"/>
      <c r="BA38" s="123" t="s">
        <v>172</v>
      </c>
    </row>
    <row r="39" spans="1:53" s="87" customFormat="1" ht="21.9" customHeight="1" thickBot="1">
      <c r="A39" s="144"/>
      <c r="B39" s="145" t="s">
        <v>80</v>
      </c>
      <c r="C39" s="248">
        <v>65</v>
      </c>
      <c r="D39" s="249">
        <v>2277.5052557813597</v>
      </c>
      <c r="E39" s="250">
        <v>1</v>
      </c>
      <c r="F39" s="251" t="s">
        <v>240</v>
      </c>
      <c r="G39" s="251">
        <v>15</v>
      </c>
      <c r="H39" s="252">
        <v>525.5781359495445</v>
      </c>
      <c r="I39" s="250">
        <v>2</v>
      </c>
      <c r="J39" s="251" t="s">
        <v>241</v>
      </c>
      <c r="K39" s="251">
        <v>14</v>
      </c>
      <c r="L39" s="253">
        <v>490.53959355290823</v>
      </c>
      <c r="M39" s="250">
        <v>3</v>
      </c>
      <c r="N39" s="251" t="s">
        <v>143</v>
      </c>
      <c r="O39" s="251">
        <v>13</v>
      </c>
      <c r="P39" s="253">
        <v>455.5010511562719</v>
      </c>
      <c r="Q39" s="250">
        <v>4</v>
      </c>
      <c r="R39" s="251" t="s">
        <v>239</v>
      </c>
      <c r="S39" s="251">
        <v>3</v>
      </c>
      <c r="T39" s="254">
        <v>105.11562718990891</v>
      </c>
      <c r="U39" s="255">
        <v>5</v>
      </c>
      <c r="V39" s="256" t="s">
        <v>242</v>
      </c>
      <c r="W39" s="251">
        <v>2</v>
      </c>
      <c r="X39" s="253">
        <v>70.07708479327259</v>
      </c>
      <c r="Y39" s="144"/>
      <c r="Z39" s="145" t="s">
        <v>80</v>
      </c>
      <c r="AB39" s="144"/>
      <c r="AC39" s="145" t="s">
        <v>80</v>
      </c>
      <c r="AD39" s="248">
        <v>65</v>
      </c>
      <c r="AE39" s="249">
        <v>2277.5052557813597</v>
      </c>
      <c r="AF39" s="250">
        <v>1</v>
      </c>
      <c r="AG39" s="251" t="s">
        <v>240</v>
      </c>
      <c r="AH39" s="251">
        <v>15</v>
      </c>
      <c r="AI39" s="252">
        <v>525.5781359495445</v>
      </c>
      <c r="AJ39" s="250">
        <v>2</v>
      </c>
      <c r="AK39" s="251" t="s">
        <v>241</v>
      </c>
      <c r="AL39" s="251">
        <v>14</v>
      </c>
      <c r="AM39" s="253">
        <v>490.53959355290823</v>
      </c>
      <c r="AN39" s="250">
        <v>3</v>
      </c>
      <c r="AO39" s="251" t="s">
        <v>143</v>
      </c>
      <c r="AP39" s="251">
        <v>13</v>
      </c>
      <c r="AQ39" s="253">
        <v>455.5010511562719</v>
      </c>
      <c r="AR39" s="250">
        <v>4</v>
      </c>
      <c r="AS39" s="251" t="s">
        <v>239</v>
      </c>
      <c r="AT39" s="251">
        <v>3</v>
      </c>
      <c r="AU39" s="254">
        <v>105.11562718990891</v>
      </c>
      <c r="AV39" s="255">
        <v>5</v>
      </c>
      <c r="AW39" s="256" t="s">
        <v>242</v>
      </c>
      <c r="AX39" s="251">
        <v>2</v>
      </c>
      <c r="AY39" s="253">
        <v>70.07708479327259</v>
      </c>
      <c r="AZ39" s="144"/>
      <c r="BA39" s="145" t="s">
        <v>80</v>
      </c>
    </row>
    <row r="40" spans="1:53" s="87" customFormat="1" ht="21.9" customHeight="1" thickBot="1">
      <c r="A40" s="215" t="s">
        <v>21</v>
      </c>
      <c r="B40" s="216"/>
      <c r="C40" s="217">
        <v>4128</v>
      </c>
      <c r="D40" s="243">
        <v>1835.9395847787798</v>
      </c>
      <c r="E40" s="218">
        <v>1</v>
      </c>
      <c r="F40" s="219" t="s">
        <v>240</v>
      </c>
      <c r="G40" s="219">
        <v>909</v>
      </c>
      <c r="H40" s="244">
        <v>404.28030100869938</v>
      </c>
      <c r="I40" s="218">
        <v>2</v>
      </c>
      <c r="J40" s="219" t="s">
        <v>143</v>
      </c>
      <c r="K40" s="219">
        <v>587</v>
      </c>
      <c r="L40" s="220">
        <v>261.0698973510523</v>
      </c>
      <c r="M40" s="257">
        <v>3</v>
      </c>
      <c r="N40" s="219" t="s">
        <v>241</v>
      </c>
      <c r="O40" s="219">
        <v>493</v>
      </c>
      <c r="P40" s="244">
        <v>219.26313355037271</v>
      </c>
      <c r="Q40" s="218">
        <v>4</v>
      </c>
      <c r="R40" s="219" t="s">
        <v>242</v>
      </c>
      <c r="S40" s="219">
        <v>427</v>
      </c>
      <c r="T40" s="244">
        <v>189.90944832861896</v>
      </c>
      <c r="U40" s="218">
        <v>5</v>
      </c>
      <c r="V40" s="221" t="s">
        <v>239</v>
      </c>
      <c r="W40" s="219">
        <v>191</v>
      </c>
      <c r="X40" s="244">
        <v>84.94778602052979</v>
      </c>
      <c r="Y40" s="215" t="s">
        <v>21</v>
      </c>
      <c r="Z40" s="216"/>
      <c r="AB40" s="215" t="s">
        <v>21</v>
      </c>
      <c r="AC40" s="216"/>
      <c r="AD40" s="217">
        <v>4128</v>
      </c>
      <c r="AE40" s="243">
        <v>1835.9395847787798</v>
      </c>
      <c r="AF40" s="218">
        <v>1</v>
      </c>
      <c r="AG40" s="219" t="s">
        <v>240</v>
      </c>
      <c r="AH40" s="219">
        <v>909</v>
      </c>
      <c r="AI40" s="244">
        <v>404.28030100869938</v>
      </c>
      <c r="AJ40" s="218">
        <v>2</v>
      </c>
      <c r="AK40" s="219" t="s">
        <v>143</v>
      </c>
      <c r="AL40" s="219">
        <v>587</v>
      </c>
      <c r="AM40" s="220">
        <v>261.0698973510523</v>
      </c>
      <c r="AN40" s="257">
        <v>3</v>
      </c>
      <c r="AO40" s="219" t="s">
        <v>241</v>
      </c>
      <c r="AP40" s="219">
        <v>493</v>
      </c>
      <c r="AQ40" s="244">
        <v>219.26313355037271</v>
      </c>
      <c r="AR40" s="218">
        <v>4</v>
      </c>
      <c r="AS40" s="219" t="s">
        <v>242</v>
      </c>
      <c r="AT40" s="219">
        <v>427</v>
      </c>
      <c r="AU40" s="244">
        <v>189.90944832861896</v>
      </c>
      <c r="AV40" s="218">
        <v>5</v>
      </c>
      <c r="AW40" s="221" t="s">
        <v>239</v>
      </c>
      <c r="AX40" s="219">
        <v>191</v>
      </c>
      <c r="AY40" s="244">
        <v>84.94778602052979</v>
      </c>
      <c r="AZ40" s="215" t="s">
        <v>21</v>
      </c>
      <c r="BA40" s="216"/>
    </row>
    <row r="41" spans="1:53" s="87" customFormat="1" ht="21.9" customHeight="1">
      <c r="A41" s="118"/>
      <c r="B41" s="119" t="s">
        <v>81</v>
      </c>
      <c r="C41" s="232">
        <v>1746</v>
      </c>
      <c r="D41" s="235">
        <v>1522.4044573491328</v>
      </c>
      <c r="E41" s="258">
        <v>1</v>
      </c>
      <c r="F41" s="259" t="s">
        <v>240</v>
      </c>
      <c r="G41" s="227">
        <v>417</v>
      </c>
      <c r="H41" s="233">
        <v>363.59831541499909</v>
      </c>
      <c r="I41" s="258">
        <v>2</v>
      </c>
      <c r="J41" s="259" t="s">
        <v>143</v>
      </c>
      <c r="K41" s="224">
        <v>246</v>
      </c>
      <c r="L41" s="233">
        <v>214.4968479426613</v>
      </c>
      <c r="M41" s="260">
        <v>3</v>
      </c>
      <c r="N41" s="259" t="s">
        <v>241</v>
      </c>
      <c r="O41" s="259">
        <v>201</v>
      </c>
      <c r="P41" s="233">
        <v>175.25961966046719</v>
      </c>
      <c r="Q41" s="258">
        <v>4</v>
      </c>
      <c r="R41" s="259" t="s">
        <v>242</v>
      </c>
      <c r="S41" s="259">
        <v>162</v>
      </c>
      <c r="T41" s="233">
        <v>141.25402181589894</v>
      </c>
      <c r="U41" s="258">
        <v>5</v>
      </c>
      <c r="V41" s="229" t="s">
        <v>239</v>
      </c>
      <c r="W41" s="259">
        <v>90</v>
      </c>
      <c r="X41" s="233">
        <v>78.474456564388291</v>
      </c>
      <c r="Y41" s="118"/>
      <c r="Z41" s="261" t="s">
        <v>81</v>
      </c>
      <c r="AB41" s="118"/>
      <c r="AC41" s="119" t="s">
        <v>81</v>
      </c>
      <c r="AD41" s="232">
        <v>1746</v>
      </c>
      <c r="AE41" s="235">
        <v>1522.4044573491328</v>
      </c>
      <c r="AF41" s="258">
        <v>1</v>
      </c>
      <c r="AG41" s="259" t="s">
        <v>240</v>
      </c>
      <c r="AH41" s="227">
        <v>417</v>
      </c>
      <c r="AI41" s="233">
        <v>363.59831541499909</v>
      </c>
      <c r="AJ41" s="258">
        <v>2</v>
      </c>
      <c r="AK41" s="259" t="s">
        <v>143</v>
      </c>
      <c r="AL41" s="224">
        <v>246</v>
      </c>
      <c r="AM41" s="233">
        <v>214.4968479426613</v>
      </c>
      <c r="AN41" s="260">
        <v>3</v>
      </c>
      <c r="AO41" s="259" t="s">
        <v>241</v>
      </c>
      <c r="AP41" s="259">
        <v>201</v>
      </c>
      <c r="AQ41" s="233">
        <v>175.25961966046719</v>
      </c>
      <c r="AR41" s="258">
        <v>4</v>
      </c>
      <c r="AS41" s="259" t="s">
        <v>242</v>
      </c>
      <c r="AT41" s="259">
        <v>162</v>
      </c>
      <c r="AU41" s="233">
        <v>141.25402181589894</v>
      </c>
      <c r="AV41" s="258">
        <v>5</v>
      </c>
      <c r="AW41" s="229" t="s">
        <v>239</v>
      </c>
      <c r="AX41" s="259">
        <v>90</v>
      </c>
      <c r="AY41" s="233">
        <v>78.474456564388291</v>
      </c>
      <c r="AZ41" s="118"/>
      <c r="BA41" s="261" t="s">
        <v>81</v>
      </c>
    </row>
    <row r="42" spans="1:53" s="87" customFormat="1" ht="21.9" customHeight="1">
      <c r="A42" s="122"/>
      <c r="B42" s="123" t="s">
        <v>82</v>
      </c>
      <c r="C42" s="232">
        <v>921</v>
      </c>
      <c r="D42" s="230">
        <v>2124.6164848093381</v>
      </c>
      <c r="E42" s="225">
        <v>1</v>
      </c>
      <c r="F42" s="227" t="s">
        <v>240</v>
      </c>
      <c r="G42" s="227">
        <v>201</v>
      </c>
      <c r="H42" s="247">
        <v>463.67851622874804</v>
      </c>
      <c r="I42" s="225">
        <v>2</v>
      </c>
      <c r="J42" s="227" t="s">
        <v>143</v>
      </c>
      <c r="K42" s="224">
        <v>125</v>
      </c>
      <c r="L42" s="228">
        <v>288.35728621190799</v>
      </c>
      <c r="M42" s="262">
        <v>3</v>
      </c>
      <c r="N42" s="227" t="s">
        <v>242</v>
      </c>
      <c r="O42" s="227">
        <v>116</v>
      </c>
      <c r="P42" s="247">
        <v>267.59556160465064</v>
      </c>
      <c r="Q42" s="225">
        <v>4</v>
      </c>
      <c r="R42" s="227" t="s">
        <v>241</v>
      </c>
      <c r="S42" s="227">
        <v>104</v>
      </c>
      <c r="T42" s="247">
        <v>239.91326212830745</v>
      </c>
      <c r="U42" s="225">
        <v>5</v>
      </c>
      <c r="V42" s="229" t="s">
        <v>239</v>
      </c>
      <c r="W42" s="227">
        <v>40</v>
      </c>
      <c r="X42" s="247">
        <v>92.274331587810565</v>
      </c>
      <c r="Y42" s="122"/>
      <c r="Z42" s="263" t="s">
        <v>82</v>
      </c>
      <c r="AB42" s="122"/>
      <c r="AC42" s="123" t="s">
        <v>82</v>
      </c>
      <c r="AD42" s="232">
        <v>921</v>
      </c>
      <c r="AE42" s="230">
        <v>2124.6164848093381</v>
      </c>
      <c r="AF42" s="225">
        <v>1</v>
      </c>
      <c r="AG42" s="227" t="s">
        <v>240</v>
      </c>
      <c r="AH42" s="227">
        <v>201</v>
      </c>
      <c r="AI42" s="247">
        <v>463.67851622874804</v>
      </c>
      <c r="AJ42" s="225">
        <v>2</v>
      </c>
      <c r="AK42" s="227" t="s">
        <v>143</v>
      </c>
      <c r="AL42" s="224">
        <v>125</v>
      </c>
      <c r="AM42" s="228">
        <v>288.35728621190799</v>
      </c>
      <c r="AN42" s="262">
        <v>3</v>
      </c>
      <c r="AO42" s="227" t="s">
        <v>242</v>
      </c>
      <c r="AP42" s="227">
        <v>116</v>
      </c>
      <c r="AQ42" s="247">
        <v>267.59556160465064</v>
      </c>
      <c r="AR42" s="225">
        <v>4</v>
      </c>
      <c r="AS42" s="227" t="s">
        <v>241</v>
      </c>
      <c r="AT42" s="227">
        <v>104</v>
      </c>
      <c r="AU42" s="247">
        <v>239.91326212830745</v>
      </c>
      <c r="AV42" s="225">
        <v>5</v>
      </c>
      <c r="AW42" s="229" t="s">
        <v>239</v>
      </c>
      <c r="AX42" s="227">
        <v>40</v>
      </c>
      <c r="AY42" s="247">
        <v>92.274331587810565</v>
      </c>
      <c r="AZ42" s="122"/>
      <c r="BA42" s="263" t="s">
        <v>82</v>
      </c>
    </row>
    <row r="43" spans="1:53" s="87" customFormat="1" ht="21.9" customHeight="1">
      <c r="A43" s="122"/>
      <c r="B43" s="123" t="s">
        <v>83</v>
      </c>
      <c r="C43" s="232">
        <v>37</v>
      </c>
      <c r="D43" s="230">
        <v>1561.1814345991561</v>
      </c>
      <c r="E43" s="225">
        <v>1</v>
      </c>
      <c r="F43" s="227" t="s">
        <v>240</v>
      </c>
      <c r="G43" s="227">
        <v>9</v>
      </c>
      <c r="H43" s="247">
        <v>379.74683544303798</v>
      </c>
      <c r="I43" s="225">
        <v>2</v>
      </c>
      <c r="J43" s="227" t="s">
        <v>143</v>
      </c>
      <c r="K43" s="224">
        <v>8</v>
      </c>
      <c r="L43" s="228">
        <v>337.55274261603375</v>
      </c>
      <c r="M43" s="225">
        <v>3</v>
      </c>
      <c r="N43" s="227" t="s">
        <v>242</v>
      </c>
      <c r="O43" s="227">
        <v>2</v>
      </c>
      <c r="P43" s="247">
        <v>84.388185654008439</v>
      </c>
      <c r="Q43" s="225">
        <v>3</v>
      </c>
      <c r="R43" s="310" t="s">
        <v>239</v>
      </c>
      <c r="S43" s="227">
        <v>2</v>
      </c>
      <c r="T43" s="247">
        <v>84.388185654008439</v>
      </c>
      <c r="U43" s="264">
        <v>3</v>
      </c>
      <c r="V43" s="745" t="s">
        <v>241</v>
      </c>
      <c r="W43" s="227">
        <v>2</v>
      </c>
      <c r="X43" s="247">
        <v>84.388185654008439</v>
      </c>
      <c r="Y43" s="122"/>
      <c r="Z43" s="263" t="s">
        <v>83</v>
      </c>
      <c r="AB43" s="122"/>
      <c r="AC43" s="123" t="s">
        <v>83</v>
      </c>
      <c r="AD43" s="232">
        <v>37</v>
      </c>
      <c r="AE43" s="230">
        <v>1561.1814345991561</v>
      </c>
      <c r="AF43" s="225">
        <v>1</v>
      </c>
      <c r="AG43" s="227" t="s">
        <v>240</v>
      </c>
      <c r="AH43" s="227">
        <v>9</v>
      </c>
      <c r="AI43" s="247">
        <v>379.74683544303798</v>
      </c>
      <c r="AJ43" s="225">
        <v>2</v>
      </c>
      <c r="AK43" s="227" t="s">
        <v>143</v>
      </c>
      <c r="AL43" s="224">
        <v>8</v>
      </c>
      <c r="AM43" s="228">
        <v>337.55274261603375</v>
      </c>
      <c r="AN43" s="225">
        <v>3</v>
      </c>
      <c r="AO43" s="227" t="s">
        <v>242</v>
      </c>
      <c r="AP43" s="227">
        <v>2</v>
      </c>
      <c r="AQ43" s="247">
        <v>84.388185654008439</v>
      </c>
      <c r="AR43" s="225">
        <v>3</v>
      </c>
      <c r="AS43" s="746" t="s">
        <v>242</v>
      </c>
      <c r="AT43" s="227">
        <v>2</v>
      </c>
      <c r="AU43" s="247">
        <v>84.388185654008439</v>
      </c>
      <c r="AV43" s="264">
        <v>3</v>
      </c>
      <c r="AW43" s="745" t="s">
        <v>242</v>
      </c>
      <c r="AX43" s="227">
        <v>2</v>
      </c>
      <c r="AY43" s="247">
        <v>84.388185654008439</v>
      </c>
      <c r="AZ43" s="122"/>
      <c r="BA43" s="263" t="s">
        <v>83</v>
      </c>
    </row>
    <row r="44" spans="1:53" s="87" customFormat="1" ht="21.9" customHeight="1">
      <c r="A44" s="122"/>
      <c r="B44" s="123" t="s">
        <v>84</v>
      </c>
      <c r="C44" s="232">
        <v>145</v>
      </c>
      <c r="D44" s="230">
        <v>2652.2773001646242</v>
      </c>
      <c r="E44" s="225">
        <v>1</v>
      </c>
      <c r="F44" s="227" t="s">
        <v>240</v>
      </c>
      <c r="G44" s="227">
        <v>35</v>
      </c>
      <c r="H44" s="247">
        <v>640.20486555697823</v>
      </c>
      <c r="I44" s="225">
        <v>2</v>
      </c>
      <c r="J44" s="227" t="s">
        <v>143</v>
      </c>
      <c r="K44" s="224">
        <v>27</v>
      </c>
      <c r="L44" s="228">
        <v>493.87232485824035</v>
      </c>
      <c r="M44" s="225">
        <v>3</v>
      </c>
      <c r="N44" s="227" t="s">
        <v>241</v>
      </c>
      <c r="O44" s="227">
        <v>19</v>
      </c>
      <c r="P44" s="247">
        <v>347.53978415950246</v>
      </c>
      <c r="Q44" s="225">
        <v>4</v>
      </c>
      <c r="R44" s="227" t="s">
        <v>242</v>
      </c>
      <c r="S44" s="227">
        <v>17</v>
      </c>
      <c r="T44" s="247">
        <v>310.956648984818</v>
      </c>
      <c r="U44" s="225">
        <v>5</v>
      </c>
      <c r="V44" s="229" t="s">
        <v>239</v>
      </c>
      <c r="W44" s="227">
        <v>7</v>
      </c>
      <c r="X44" s="247">
        <v>128.04097311139563</v>
      </c>
      <c r="Y44" s="122"/>
      <c r="Z44" s="263" t="s">
        <v>84</v>
      </c>
      <c r="AB44" s="122"/>
      <c r="AC44" s="123" t="s">
        <v>84</v>
      </c>
      <c r="AD44" s="232">
        <v>145</v>
      </c>
      <c r="AE44" s="230">
        <v>2652.2773001646242</v>
      </c>
      <c r="AF44" s="225">
        <v>1</v>
      </c>
      <c r="AG44" s="227" t="s">
        <v>240</v>
      </c>
      <c r="AH44" s="227">
        <v>35</v>
      </c>
      <c r="AI44" s="247">
        <v>640.20486555697823</v>
      </c>
      <c r="AJ44" s="225">
        <v>2</v>
      </c>
      <c r="AK44" s="227" t="s">
        <v>143</v>
      </c>
      <c r="AL44" s="224">
        <v>27</v>
      </c>
      <c r="AM44" s="228">
        <v>493.87232485824035</v>
      </c>
      <c r="AN44" s="225">
        <v>3</v>
      </c>
      <c r="AO44" s="227" t="s">
        <v>241</v>
      </c>
      <c r="AP44" s="227">
        <v>19</v>
      </c>
      <c r="AQ44" s="247">
        <v>347.53978415950246</v>
      </c>
      <c r="AR44" s="225">
        <v>4</v>
      </c>
      <c r="AS44" s="227" t="s">
        <v>242</v>
      </c>
      <c r="AT44" s="227">
        <v>17</v>
      </c>
      <c r="AU44" s="247">
        <v>310.956648984818</v>
      </c>
      <c r="AV44" s="225">
        <v>5</v>
      </c>
      <c r="AW44" s="229" t="s">
        <v>239</v>
      </c>
      <c r="AX44" s="227">
        <v>7</v>
      </c>
      <c r="AY44" s="247">
        <v>128.04097311139563</v>
      </c>
      <c r="AZ44" s="122"/>
      <c r="BA44" s="263" t="s">
        <v>84</v>
      </c>
    </row>
    <row r="45" spans="1:53" s="87" customFormat="1" ht="21.9" customHeight="1">
      <c r="A45" s="122"/>
      <c r="B45" s="123" t="s">
        <v>85</v>
      </c>
      <c r="C45" s="232">
        <v>50</v>
      </c>
      <c r="D45" s="230">
        <v>1554.726368159204</v>
      </c>
      <c r="E45" s="225">
        <v>1</v>
      </c>
      <c r="F45" s="227" t="s">
        <v>143</v>
      </c>
      <c r="G45" s="227">
        <v>10</v>
      </c>
      <c r="H45" s="247">
        <v>310.94527363184079</v>
      </c>
      <c r="I45" s="225">
        <v>2</v>
      </c>
      <c r="J45" s="227" t="s">
        <v>240</v>
      </c>
      <c r="K45" s="224">
        <v>9</v>
      </c>
      <c r="L45" s="228">
        <v>279.85074626865668</v>
      </c>
      <c r="M45" s="225">
        <v>3</v>
      </c>
      <c r="N45" s="227" t="s">
        <v>241</v>
      </c>
      <c r="O45" s="227">
        <v>5</v>
      </c>
      <c r="P45" s="247">
        <v>155.4726368159204</v>
      </c>
      <c r="Q45" s="225">
        <v>4</v>
      </c>
      <c r="R45" s="227" t="s">
        <v>242</v>
      </c>
      <c r="S45" s="227">
        <v>3</v>
      </c>
      <c r="T45" s="247">
        <v>93.28358208955224</v>
      </c>
      <c r="U45" s="225">
        <v>5</v>
      </c>
      <c r="V45" s="229" t="s">
        <v>243</v>
      </c>
      <c r="W45" s="227">
        <v>2</v>
      </c>
      <c r="X45" s="247">
        <v>62.189054726368155</v>
      </c>
      <c r="Y45" s="122"/>
      <c r="Z45" s="263" t="s">
        <v>85</v>
      </c>
      <c r="AB45" s="122"/>
      <c r="AC45" s="123" t="s">
        <v>85</v>
      </c>
      <c r="AD45" s="232">
        <v>50</v>
      </c>
      <c r="AE45" s="230">
        <v>1554.726368159204</v>
      </c>
      <c r="AF45" s="225">
        <v>1</v>
      </c>
      <c r="AG45" s="227" t="s">
        <v>143</v>
      </c>
      <c r="AH45" s="227">
        <v>10</v>
      </c>
      <c r="AI45" s="247">
        <v>310.94527363184079</v>
      </c>
      <c r="AJ45" s="225">
        <v>2</v>
      </c>
      <c r="AK45" s="227" t="s">
        <v>240</v>
      </c>
      <c r="AL45" s="224">
        <v>9</v>
      </c>
      <c r="AM45" s="228">
        <v>279.85074626865668</v>
      </c>
      <c r="AN45" s="225">
        <v>3</v>
      </c>
      <c r="AO45" s="227" t="s">
        <v>241</v>
      </c>
      <c r="AP45" s="227">
        <v>5</v>
      </c>
      <c r="AQ45" s="247">
        <v>155.4726368159204</v>
      </c>
      <c r="AR45" s="225">
        <v>4</v>
      </c>
      <c r="AS45" s="227" t="s">
        <v>242</v>
      </c>
      <c r="AT45" s="227">
        <v>3</v>
      </c>
      <c r="AU45" s="247">
        <v>93.28358208955224</v>
      </c>
      <c r="AV45" s="225">
        <v>5</v>
      </c>
      <c r="AW45" s="229" t="s">
        <v>243</v>
      </c>
      <c r="AX45" s="227">
        <v>2</v>
      </c>
      <c r="AY45" s="247">
        <v>62.189054726368155</v>
      </c>
      <c r="AZ45" s="122"/>
      <c r="BA45" s="263" t="s">
        <v>85</v>
      </c>
    </row>
    <row r="46" spans="1:53" s="87" customFormat="1" ht="21.9" customHeight="1">
      <c r="A46" s="122"/>
      <c r="B46" s="123" t="s">
        <v>86</v>
      </c>
      <c r="C46" s="232">
        <v>255</v>
      </c>
      <c r="D46" s="230">
        <v>1960.9350968932636</v>
      </c>
      <c r="E46" s="225">
        <v>1</v>
      </c>
      <c r="F46" s="227" t="s">
        <v>240</v>
      </c>
      <c r="G46" s="227">
        <v>41</v>
      </c>
      <c r="H46" s="247">
        <v>315.28760381421102</v>
      </c>
      <c r="I46" s="225">
        <v>2</v>
      </c>
      <c r="J46" s="227" t="s">
        <v>143</v>
      </c>
      <c r="K46" s="224">
        <v>34</v>
      </c>
      <c r="L46" s="228">
        <v>261.4580129191018</v>
      </c>
      <c r="M46" s="225">
        <v>3</v>
      </c>
      <c r="N46" s="227" t="s">
        <v>241</v>
      </c>
      <c r="O46" s="227">
        <v>29</v>
      </c>
      <c r="P46" s="247">
        <v>223.00830513688098</v>
      </c>
      <c r="Q46" s="225">
        <v>4</v>
      </c>
      <c r="R46" s="227" t="s">
        <v>242</v>
      </c>
      <c r="S46" s="227">
        <v>26</v>
      </c>
      <c r="T46" s="247">
        <v>199.93848046754846</v>
      </c>
      <c r="U46" s="225">
        <v>5</v>
      </c>
      <c r="V46" s="229" t="s">
        <v>239</v>
      </c>
      <c r="W46" s="227">
        <v>16</v>
      </c>
      <c r="X46" s="247">
        <v>123.03906490310675</v>
      </c>
      <c r="Y46" s="122"/>
      <c r="Z46" s="263" t="s">
        <v>86</v>
      </c>
      <c r="AB46" s="122"/>
      <c r="AC46" s="123" t="s">
        <v>86</v>
      </c>
      <c r="AD46" s="232">
        <v>255</v>
      </c>
      <c r="AE46" s="230">
        <v>1960.9350968932636</v>
      </c>
      <c r="AF46" s="225">
        <v>1</v>
      </c>
      <c r="AG46" s="227" t="s">
        <v>240</v>
      </c>
      <c r="AH46" s="227">
        <v>41</v>
      </c>
      <c r="AI46" s="247">
        <v>315.28760381421102</v>
      </c>
      <c r="AJ46" s="225">
        <v>2</v>
      </c>
      <c r="AK46" s="227" t="s">
        <v>143</v>
      </c>
      <c r="AL46" s="224">
        <v>34</v>
      </c>
      <c r="AM46" s="228">
        <v>261.4580129191018</v>
      </c>
      <c r="AN46" s="225">
        <v>3</v>
      </c>
      <c r="AO46" s="227" t="s">
        <v>241</v>
      </c>
      <c r="AP46" s="227">
        <v>29</v>
      </c>
      <c r="AQ46" s="247">
        <v>223.00830513688098</v>
      </c>
      <c r="AR46" s="225">
        <v>4</v>
      </c>
      <c r="AS46" s="227" t="s">
        <v>242</v>
      </c>
      <c r="AT46" s="227">
        <v>26</v>
      </c>
      <c r="AU46" s="247">
        <v>199.93848046754846</v>
      </c>
      <c r="AV46" s="225">
        <v>5</v>
      </c>
      <c r="AW46" s="229" t="s">
        <v>239</v>
      </c>
      <c r="AX46" s="227">
        <v>16</v>
      </c>
      <c r="AY46" s="247">
        <v>123.03906490310675</v>
      </c>
      <c r="AZ46" s="122"/>
      <c r="BA46" s="263" t="s">
        <v>86</v>
      </c>
    </row>
    <row r="47" spans="1:53" s="87" customFormat="1" ht="21.9" customHeight="1">
      <c r="A47" s="122"/>
      <c r="B47" s="123" t="s">
        <v>87</v>
      </c>
      <c r="C47" s="232">
        <v>296</v>
      </c>
      <c r="D47" s="230">
        <v>2056.6981656475818</v>
      </c>
      <c r="E47" s="225">
        <v>1</v>
      </c>
      <c r="F47" s="227" t="s">
        <v>240</v>
      </c>
      <c r="G47" s="227">
        <v>68</v>
      </c>
      <c r="H47" s="247">
        <v>472.48471372984989</v>
      </c>
      <c r="I47" s="225">
        <v>2</v>
      </c>
      <c r="J47" s="227" t="s">
        <v>241</v>
      </c>
      <c r="K47" s="224">
        <v>51</v>
      </c>
      <c r="L47" s="228">
        <v>354.36353529738744</v>
      </c>
      <c r="M47" s="225">
        <v>3</v>
      </c>
      <c r="N47" s="227" t="s">
        <v>143</v>
      </c>
      <c r="O47" s="227">
        <v>34</v>
      </c>
      <c r="P47" s="247">
        <v>236.24235686492494</v>
      </c>
      <c r="Q47" s="225">
        <v>4</v>
      </c>
      <c r="R47" s="227" t="s">
        <v>242</v>
      </c>
      <c r="S47" s="227">
        <v>24</v>
      </c>
      <c r="T47" s="247">
        <v>166.75931072818233</v>
      </c>
      <c r="U47" s="225">
        <v>5</v>
      </c>
      <c r="V47" s="229" t="s">
        <v>243</v>
      </c>
      <c r="W47" s="227">
        <v>12</v>
      </c>
      <c r="X47" s="247">
        <v>83.379655364091164</v>
      </c>
      <c r="Y47" s="122"/>
      <c r="Z47" s="263" t="s">
        <v>87</v>
      </c>
      <c r="AB47" s="122"/>
      <c r="AC47" s="123" t="s">
        <v>87</v>
      </c>
      <c r="AD47" s="232">
        <v>296</v>
      </c>
      <c r="AE47" s="230">
        <v>2056.6981656475818</v>
      </c>
      <c r="AF47" s="225">
        <v>1</v>
      </c>
      <c r="AG47" s="227" t="s">
        <v>240</v>
      </c>
      <c r="AH47" s="227">
        <v>68</v>
      </c>
      <c r="AI47" s="247">
        <v>472.48471372984989</v>
      </c>
      <c r="AJ47" s="225">
        <v>2</v>
      </c>
      <c r="AK47" s="227" t="s">
        <v>241</v>
      </c>
      <c r="AL47" s="224">
        <v>51</v>
      </c>
      <c r="AM47" s="228">
        <v>354.36353529738744</v>
      </c>
      <c r="AN47" s="225">
        <v>3</v>
      </c>
      <c r="AO47" s="227" t="s">
        <v>143</v>
      </c>
      <c r="AP47" s="227">
        <v>34</v>
      </c>
      <c r="AQ47" s="247">
        <v>236.24235686492494</v>
      </c>
      <c r="AR47" s="225">
        <v>4</v>
      </c>
      <c r="AS47" s="227" t="s">
        <v>242</v>
      </c>
      <c r="AT47" s="227">
        <v>24</v>
      </c>
      <c r="AU47" s="247">
        <v>166.75931072818233</v>
      </c>
      <c r="AV47" s="225">
        <v>5</v>
      </c>
      <c r="AW47" s="229" t="s">
        <v>243</v>
      </c>
      <c r="AX47" s="227">
        <v>12</v>
      </c>
      <c r="AY47" s="247">
        <v>83.379655364091164</v>
      </c>
      <c r="AZ47" s="122"/>
      <c r="BA47" s="263" t="s">
        <v>87</v>
      </c>
    </row>
    <row r="48" spans="1:53" s="87" customFormat="1" ht="21.9" customHeight="1">
      <c r="A48" s="122"/>
      <c r="B48" s="123" t="s">
        <v>88</v>
      </c>
      <c r="C48" s="232">
        <v>54</v>
      </c>
      <c r="D48" s="230">
        <v>1806.6242890598862</v>
      </c>
      <c r="E48" s="225">
        <v>1</v>
      </c>
      <c r="F48" s="227" t="s">
        <v>143</v>
      </c>
      <c r="G48" s="227">
        <v>10</v>
      </c>
      <c r="H48" s="247">
        <v>334.56005352960852</v>
      </c>
      <c r="I48" s="225">
        <v>2</v>
      </c>
      <c r="J48" s="227" t="s">
        <v>241</v>
      </c>
      <c r="K48" s="224">
        <v>8</v>
      </c>
      <c r="L48" s="228">
        <v>267.64804282368686</v>
      </c>
      <c r="M48" s="225">
        <v>3</v>
      </c>
      <c r="N48" s="227" t="s">
        <v>240</v>
      </c>
      <c r="O48" s="227">
        <v>7</v>
      </c>
      <c r="P48" s="247">
        <v>234.19203747072601</v>
      </c>
      <c r="Q48" s="225">
        <v>4</v>
      </c>
      <c r="R48" s="227" t="s">
        <v>242</v>
      </c>
      <c r="S48" s="227">
        <v>5</v>
      </c>
      <c r="T48" s="247">
        <v>167.28002676480426</v>
      </c>
      <c r="U48" s="225">
        <v>4</v>
      </c>
      <c r="V48" s="745" t="s">
        <v>239</v>
      </c>
      <c r="W48" s="227">
        <v>5</v>
      </c>
      <c r="X48" s="247">
        <v>167.28002676480426</v>
      </c>
      <c r="Y48" s="122"/>
      <c r="Z48" s="263" t="s">
        <v>88</v>
      </c>
      <c r="AB48" s="122"/>
      <c r="AC48" s="123" t="s">
        <v>88</v>
      </c>
      <c r="AD48" s="232">
        <v>54</v>
      </c>
      <c r="AE48" s="230">
        <v>1806.6242890598862</v>
      </c>
      <c r="AF48" s="225">
        <v>1</v>
      </c>
      <c r="AG48" s="227" t="s">
        <v>143</v>
      </c>
      <c r="AH48" s="227">
        <v>10</v>
      </c>
      <c r="AI48" s="247">
        <v>334.56005352960852</v>
      </c>
      <c r="AJ48" s="225">
        <v>2</v>
      </c>
      <c r="AK48" s="227" t="s">
        <v>241</v>
      </c>
      <c r="AL48" s="224">
        <v>8</v>
      </c>
      <c r="AM48" s="228">
        <v>267.64804282368686</v>
      </c>
      <c r="AN48" s="225">
        <v>3</v>
      </c>
      <c r="AO48" s="227" t="s">
        <v>240</v>
      </c>
      <c r="AP48" s="227">
        <v>7</v>
      </c>
      <c r="AQ48" s="247">
        <v>234.19203747072601</v>
      </c>
      <c r="AR48" s="225">
        <v>4</v>
      </c>
      <c r="AS48" s="227" t="s">
        <v>242</v>
      </c>
      <c r="AT48" s="227">
        <v>5</v>
      </c>
      <c r="AU48" s="247">
        <v>167.28002676480426</v>
      </c>
      <c r="AV48" s="225">
        <v>4</v>
      </c>
      <c r="AW48" s="745" t="s">
        <v>242</v>
      </c>
      <c r="AX48" s="227">
        <v>5</v>
      </c>
      <c r="AY48" s="247">
        <v>167.28002676480426</v>
      </c>
      <c r="AZ48" s="122"/>
      <c r="BA48" s="263" t="s">
        <v>88</v>
      </c>
    </row>
    <row r="49" spans="1:53" s="87" customFormat="1" ht="21.9" customHeight="1">
      <c r="A49" s="122"/>
      <c r="B49" s="123" t="s">
        <v>89</v>
      </c>
      <c r="C49" s="232">
        <v>88</v>
      </c>
      <c r="D49" s="230">
        <v>3032.3914541695385</v>
      </c>
      <c r="E49" s="225">
        <v>1</v>
      </c>
      <c r="F49" s="227" t="s">
        <v>240</v>
      </c>
      <c r="G49" s="227">
        <v>14</v>
      </c>
      <c r="H49" s="247">
        <v>482.42591316333562</v>
      </c>
      <c r="I49" s="225">
        <v>2</v>
      </c>
      <c r="J49" s="227" t="s">
        <v>241</v>
      </c>
      <c r="K49" s="224">
        <v>13</v>
      </c>
      <c r="L49" s="228">
        <v>447.96691936595454</v>
      </c>
      <c r="M49" s="225">
        <v>3</v>
      </c>
      <c r="N49" s="227" t="s">
        <v>143</v>
      </c>
      <c r="O49" s="227">
        <v>10</v>
      </c>
      <c r="P49" s="247">
        <v>344.58993797381117</v>
      </c>
      <c r="Q49" s="225">
        <v>3</v>
      </c>
      <c r="R49" s="746" t="s">
        <v>242</v>
      </c>
      <c r="S49" s="227">
        <v>10</v>
      </c>
      <c r="T49" s="247">
        <v>344.58993797381117</v>
      </c>
      <c r="U49" s="225">
        <v>5</v>
      </c>
      <c r="V49" s="229" t="s">
        <v>243</v>
      </c>
      <c r="W49" s="227">
        <v>8</v>
      </c>
      <c r="X49" s="247">
        <v>275.67195037904895</v>
      </c>
      <c r="Y49" s="122"/>
      <c r="Z49" s="263" t="s">
        <v>89</v>
      </c>
      <c r="AB49" s="122"/>
      <c r="AC49" s="123" t="s">
        <v>89</v>
      </c>
      <c r="AD49" s="232">
        <v>88</v>
      </c>
      <c r="AE49" s="230">
        <v>3032.3914541695385</v>
      </c>
      <c r="AF49" s="225">
        <v>1</v>
      </c>
      <c r="AG49" s="227" t="s">
        <v>240</v>
      </c>
      <c r="AH49" s="227">
        <v>14</v>
      </c>
      <c r="AI49" s="247">
        <v>482.42591316333562</v>
      </c>
      <c r="AJ49" s="225">
        <v>2</v>
      </c>
      <c r="AK49" s="227" t="s">
        <v>241</v>
      </c>
      <c r="AL49" s="224">
        <v>13</v>
      </c>
      <c r="AM49" s="228">
        <v>447.96691936595454</v>
      </c>
      <c r="AN49" s="225">
        <v>3</v>
      </c>
      <c r="AO49" s="227" t="s">
        <v>143</v>
      </c>
      <c r="AP49" s="227">
        <v>10</v>
      </c>
      <c r="AQ49" s="247">
        <v>344.58993797381117</v>
      </c>
      <c r="AR49" s="225">
        <v>3</v>
      </c>
      <c r="AS49" s="310" t="s">
        <v>143</v>
      </c>
      <c r="AT49" s="227">
        <v>10</v>
      </c>
      <c r="AU49" s="247">
        <v>344.58993797381117</v>
      </c>
      <c r="AV49" s="225">
        <v>5</v>
      </c>
      <c r="AW49" s="229" t="s">
        <v>243</v>
      </c>
      <c r="AX49" s="227">
        <v>8</v>
      </c>
      <c r="AY49" s="247">
        <v>275.67195037904895</v>
      </c>
      <c r="AZ49" s="122"/>
      <c r="BA49" s="263" t="s">
        <v>89</v>
      </c>
    </row>
    <row r="50" spans="1:53" s="87" customFormat="1" ht="21.75" customHeight="1">
      <c r="A50" s="122"/>
      <c r="B50" s="123" t="s">
        <v>90</v>
      </c>
      <c r="C50" s="232">
        <v>40</v>
      </c>
      <c r="D50" s="230">
        <v>2996.2546816479403</v>
      </c>
      <c r="E50" s="225">
        <v>1</v>
      </c>
      <c r="F50" s="227" t="s">
        <v>240</v>
      </c>
      <c r="G50" s="227">
        <v>10</v>
      </c>
      <c r="H50" s="247">
        <v>749.06367041198507</v>
      </c>
      <c r="I50" s="225">
        <v>2</v>
      </c>
      <c r="J50" s="227" t="s">
        <v>143</v>
      </c>
      <c r="K50" s="224">
        <v>5</v>
      </c>
      <c r="L50" s="228">
        <v>374.53183520599254</v>
      </c>
      <c r="M50" s="225">
        <v>3</v>
      </c>
      <c r="N50" s="227" t="s">
        <v>242</v>
      </c>
      <c r="O50" s="227">
        <v>4</v>
      </c>
      <c r="P50" s="247">
        <v>299.62546816479403</v>
      </c>
      <c r="Q50" s="225">
        <v>3</v>
      </c>
      <c r="R50" s="227" t="s">
        <v>241</v>
      </c>
      <c r="S50" s="227">
        <v>4</v>
      </c>
      <c r="T50" s="247">
        <v>299.62546816479403</v>
      </c>
      <c r="U50" s="225">
        <v>5</v>
      </c>
      <c r="V50" s="229" t="s">
        <v>245</v>
      </c>
      <c r="W50" s="227">
        <v>1</v>
      </c>
      <c r="X50" s="247">
        <v>74.906367041198507</v>
      </c>
      <c r="Y50" s="122"/>
      <c r="Z50" s="263" t="s">
        <v>90</v>
      </c>
      <c r="AB50" s="122"/>
      <c r="AC50" s="123" t="s">
        <v>90</v>
      </c>
      <c r="AD50" s="232">
        <v>40</v>
      </c>
      <c r="AE50" s="230">
        <v>2996.2546816479403</v>
      </c>
      <c r="AF50" s="225">
        <v>1</v>
      </c>
      <c r="AG50" s="227" t="s">
        <v>240</v>
      </c>
      <c r="AH50" s="227">
        <v>10</v>
      </c>
      <c r="AI50" s="247">
        <v>749.06367041198507</v>
      </c>
      <c r="AJ50" s="225">
        <v>2</v>
      </c>
      <c r="AK50" s="227" t="s">
        <v>143</v>
      </c>
      <c r="AL50" s="224">
        <v>5</v>
      </c>
      <c r="AM50" s="228">
        <v>374.53183520599254</v>
      </c>
      <c r="AN50" s="225">
        <v>3</v>
      </c>
      <c r="AO50" s="227" t="s">
        <v>242</v>
      </c>
      <c r="AP50" s="227">
        <v>4</v>
      </c>
      <c r="AQ50" s="247">
        <v>299.62546816479403</v>
      </c>
      <c r="AR50" s="225">
        <v>3</v>
      </c>
      <c r="AS50" s="227" t="s">
        <v>241</v>
      </c>
      <c r="AT50" s="227">
        <v>4</v>
      </c>
      <c r="AU50" s="247">
        <v>299.62546816479403</v>
      </c>
      <c r="AV50" s="225">
        <v>5</v>
      </c>
      <c r="AW50" s="229" t="s">
        <v>245</v>
      </c>
      <c r="AX50" s="227">
        <v>1</v>
      </c>
      <c r="AY50" s="247">
        <v>74.906367041198507</v>
      </c>
      <c r="AZ50" s="122"/>
      <c r="BA50" s="263" t="s">
        <v>90</v>
      </c>
    </row>
    <row r="51" spans="1:53" s="87" customFormat="1" ht="22.5" customHeight="1">
      <c r="A51" s="122"/>
      <c r="B51" s="123" t="s">
        <v>91</v>
      </c>
      <c r="C51" s="232">
        <v>74</v>
      </c>
      <c r="D51" s="230">
        <v>4247.9908151549944</v>
      </c>
      <c r="E51" s="225">
        <v>1</v>
      </c>
      <c r="F51" s="227" t="s">
        <v>241</v>
      </c>
      <c r="G51" s="227">
        <v>15</v>
      </c>
      <c r="H51" s="247">
        <v>861.07921928817439</v>
      </c>
      <c r="I51" s="225">
        <v>2</v>
      </c>
      <c r="J51" s="227" t="s">
        <v>240</v>
      </c>
      <c r="K51" s="224">
        <v>14</v>
      </c>
      <c r="L51" s="228">
        <v>803.67393800229615</v>
      </c>
      <c r="M51" s="225">
        <v>2</v>
      </c>
      <c r="N51" s="227" t="s">
        <v>143</v>
      </c>
      <c r="O51" s="227">
        <v>14</v>
      </c>
      <c r="P51" s="247">
        <v>803.67393800229615</v>
      </c>
      <c r="Q51" s="225">
        <v>4</v>
      </c>
      <c r="R51" s="227" t="s">
        <v>242</v>
      </c>
      <c r="S51" s="227">
        <v>4</v>
      </c>
      <c r="T51" s="247">
        <v>229.62112514351321</v>
      </c>
      <c r="U51" s="225">
        <v>5</v>
      </c>
      <c r="V51" s="229" t="s">
        <v>246</v>
      </c>
      <c r="W51" s="227">
        <v>3</v>
      </c>
      <c r="X51" s="247">
        <v>172.21584385763489</v>
      </c>
      <c r="Y51" s="122"/>
      <c r="Z51" s="263" t="s">
        <v>91</v>
      </c>
      <c r="AB51" s="122"/>
      <c r="AC51" s="123" t="s">
        <v>91</v>
      </c>
      <c r="AD51" s="232">
        <v>74</v>
      </c>
      <c r="AE51" s="230">
        <v>4247.9908151549944</v>
      </c>
      <c r="AF51" s="225">
        <v>1</v>
      </c>
      <c r="AG51" s="227" t="s">
        <v>241</v>
      </c>
      <c r="AH51" s="227">
        <v>15</v>
      </c>
      <c r="AI51" s="247">
        <v>861.07921928817439</v>
      </c>
      <c r="AJ51" s="225">
        <v>2</v>
      </c>
      <c r="AK51" s="227" t="s">
        <v>240</v>
      </c>
      <c r="AL51" s="224">
        <v>14</v>
      </c>
      <c r="AM51" s="228">
        <v>803.67393800229615</v>
      </c>
      <c r="AN51" s="225">
        <v>2</v>
      </c>
      <c r="AO51" s="227" t="s">
        <v>143</v>
      </c>
      <c r="AP51" s="227">
        <v>14</v>
      </c>
      <c r="AQ51" s="247">
        <v>803.67393800229615</v>
      </c>
      <c r="AR51" s="225">
        <v>4</v>
      </c>
      <c r="AS51" s="227" t="s">
        <v>242</v>
      </c>
      <c r="AT51" s="227">
        <v>4</v>
      </c>
      <c r="AU51" s="247">
        <v>229.62112514351321</v>
      </c>
      <c r="AV51" s="225">
        <v>5</v>
      </c>
      <c r="AW51" s="229" t="s">
        <v>246</v>
      </c>
      <c r="AX51" s="227">
        <v>3</v>
      </c>
      <c r="AY51" s="247">
        <v>172.21584385763489</v>
      </c>
      <c r="AZ51" s="122"/>
      <c r="BA51" s="263" t="s">
        <v>91</v>
      </c>
    </row>
    <row r="52" spans="1:53" s="87" customFormat="1" ht="21.9" customHeight="1">
      <c r="A52" s="122"/>
      <c r="B52" s="123" t="s">
        <v>92</v>
      </c>
      <c r="C52" s="222">
        <v>46</v>
      </c>
      <c r="D52" s="230">
        <v>3891.7089678510997</v>
      </c>
      <c r="E52" s="225">
        <v>1</v>
      </c>
      <c r="F52" s="227" t="s">
        <v>240</v>
      </c>
      <c r="G52" s="227">
        <v>13</v>
      </c>
      <c r="H52" s="247">
        <v>1099.8307952622674</v>
      </c>
      <c r="I52" s="225">
        <v>2</v>
      </c>
      <c r="J52" s="227" t="s">
        <v>143</v>
      </c>
      <c r="K52" s="224">
        <v>6</v>
      </c>
      <c r="L52" s="228">
        <v>507.61421319796949</v>
      </c>
      <c r="M52" s="225">
        <v>3</v>
      </c>
      <c r="N52" s="227" t="s">
        <v>241</v>
      </c>
      <c r="O52" s="227">
        <v>4</v>
      </c>
      <c r="P52" s="247">
        <v>338.40947546531299</v>
      </c>
      <c r="Q52" s="225">
        <v>4</v>
      </c>
      <c r="R52" s="227" t="s">
        <v>242</v>
      </c>
      <c r="S52" s="227">
        <v>2</v>
      </c>
      <c r="T52" s="247">
        <v>169.2047377326565</v>
      </c>
      <c r="U52" s="225">
        <v>5</v>
      </c>
      <c r="V52" s="229" t="s">
        <v>141</v>
      </c>
      <c r="W52" s="227">
        <v>1</v>
      </c>
      <c r="X52" s="247">
        <v>84.602368866328248</v>
      </c>
      <c r="Y52" s="122"/>
      <c r="Z52" s="263" t="s">
        <v>92</v>
      </c>
      <c r="AB52" s="122"/>
      <c r="AC52" s="123" t="s">
        <v>92</v>
      </c>
      <c r="AD52" s="222">
        <v>46</v>
      </c>
      <c r="AE52" s="230">
        <v>3891.7089678510997</v>
      </c>
      <c r="AF52" s="225">
        <v>1</v>
      </c>
      <c r="AG52" s="227" t="s">
        <v>240</v>
      </c>
      <c r="AH52" s="227">
        <v>13</v>
      </c>
      <c r="AI52" s="247">
        <v>1099.8307952622674</v>
      </c>
      <c r="AJ52" s="225">
        <v>2</v>
      </c>
      <c r="AK52" s="227" t="s">
        <v>143</v>
      </c>
      <c r="AL52" s="224">
        <v>6</v>
      </c>
      <c r="AM52" s="228">
        <v>507.61421319796949</v>
      </c>
      <c r="AN52" s="225">
        <v>3</v>
      </c>
      <c r="AO52" s="227" t="s">
        <v>241</v>
      </c>
      <c r="AP52" s="227">
        <v>4</v>
      </c>
      <c r="AQ52" s="247">
        <v>338.40947546531299</v>
      </c>
      <c r="AR52" s="225">
        <v>4</v>
      </c>
      <c r="AS52" s="227" t="s">
        <v>242</v>
      </c>
      <c r="AT52" s="227">
        <v>2</v>
      </c>
      <c r="AU52" s="247">
        <v>169.2047377326565</v>
      </c>
      <c r="AV52" s="225">
        <v>5</v>
      </c>
      <c r="AW52" s="229" t="s">
        <v>141</v>
      </c>
      <c r="AX52" s="227">
        <v>1</v>
      </c>
      <c r="AY52" s="247">
        <v>84.602368866328248</v>
      </c>
      <c r="AZ52" s="122"/>
      <c r="BA52" s="263" t="s">
        <v>92</v>
      </c>
    </row>
    <row r="53" spans="1:53" s="87" customFormat="1" ht="21.9" customHeight="1" thickBot="1">
      <c r="A53" s="134"/>
      <c r="B53" s="135" t="s">
        <v>93</v>
      </c>
      <c r="C53" s="237">
        <v>376</v>
      </c>
      <c r="D53" s="238">
        <v>2064.9129551320775</v>
      </c>
      <c r="E53" s="239">
        <v>1</v>
      </c>
      <c r="F53" s="240" t="s">
        <v>240</v>
      </c>
      <c r="G53" s="227">
        <v>71</v>
      </c>
      <c r="H53" s="265">
        <v>389.91707397440825</v>
      </c>
      <c r="I53" s="239">
        <v>2</v>
      </c>
      <c r="J53" s="240" t="s">
        <v>143</v>
      </c>
      <c r="K53" s="224">
        <v>58</v>
      </c>
      <c r="L53" s="241">
        <v>318.52380690867153</v>
      </c>
      <c r="M53" s="239">
        <v>3</v>
      </c>
      <c r="N53" s="240" t="s">
        <v>242</v>
      </c>
      <c r="O53" s="240">
        <v>52</v>
      </c>
      <c r="P53" s="265">
        <v>285.57306826294689</v>
      </c>
      <c r="Q53" s="239">
        <v>4</v>
      </c>
      <c r="R53" s="251" t="s">
        <v>241</v>
      </c>
      <c r="S53" s="240">
        <v>38</v>
      </c>
      <c r="T53" s="265">
        <v>208.68801142292273</v>
      </c>
      <c r="U53" s="239">
        <v>5</v>
      </c>
      <c r="V53" s="242" t="s">
        <v>239</v>
      </c>
      <c r="W53" s="240">
        <v>13</v>
      </c>
      <c r="X53" s="265">
        <v>71.393267065736723</v>
      </c>
      <c r="Y53" s="134"/>
      <c r="Z53" s="266" t="s">
        <v>93</v>
      </c>
      <c r="AB53" s="134"/>
      <c r="AC53" s="135" t="s">
        <v>93</v>
      </c>
      <c r="AD53" s="237">
        <v>376</v>
      </c>
      <c r="AE53" s="238">
        <v>2064.9129551320775</v>
      </c>
      <c r="AF53" s="239">
        <v>1</v>
      </c>
      <c r="AG53" s="240" t="s">
        <v>240</v>
      </c>
      <c r="AH53" s="227">
        <v>71</v>
      </c>
      <c r="AI53" s="265">
        <v>389.91707397440825</v>
      </c>
      <c r="AJ53" s="239">
        <v>2</v>
      </c>
      <c r="AK53" s="240" t="s">
        <v>143</v>
      </c>
      <c r="AL53" s="224">
        <v>58</v>
      </c>
      <c r="AM53" s="241">
        <v>318.52380690867153</v>
      </c>
      <c r="AN53" s="239">
        <v>3</v>
      </c>
      <c r="AO53" s="240" t="s">
        <v>242</v>
      </c>
      <c r="AP53" s="240">
        <v>52</v>
      </c>
      <c r="AQ53" s="265">
        <v>285.57306826294689</v>
      </c>
      <c r="AR53" s="239">
        <v>4</v>
      </c>
      <c r="AS53" s="251" t="s">
        <v>241</v>
      </c>
      <c r="AT53" s="240">
        <v>38</v>
      </c>
      <c r="AU53" s="265">
        <v>208.68801142292273</v>
      </c>
      <c r="AV53" s="239">
        <v>5</v>
      </c>
      <c r="AW53" s="242" t="s">
        <v>239</v>
      </c>
      <c r="AX53" s="240">
        <v>13</v>
      </c>
      <c r="AY53" s="265">
        <v>71.393267065736723</v>
      </c>
      <c r="AZ53" s="134"/>
      <c r="BA53" s="266" t="s">
        <v>93</v>
      </c>
    </row>
    <row r="54" spans="1:53" s="87" customFormat="1" ht="21.9" customHeight="1" thickBot="1">
      <c r="A54" s="215" t="s">
        <v>22</v>
      </c>
      <c r="B54" s="216"/>
      <c r="C54" s="217">
        <v>487</v>
      </c>
      <c r="D54" s="243">
        <v>2121.2649185469118</v>
      </c>
      <c r="E54" s="218">
        <v>1</v>
      </c>
      <c r="F54" s="219" t="s">
        <v>240</v>
      </c>
      <c r="G54" s="219">
        <v>116</v>
      </c>
      <c r="H54" s="244">
        <v>505.2704939454656</v>
      </c>
      <c r="I54" s="218">
        <v>2</v>
      </c>
      <c r="J54" s="219" t="s">
        <v>143</v>
      </c>
      <c r="K54" s="219">
        <v>77</v>
      </c>
      <c r="L54" s="220">
        <v>335.39506925690392</v>
      </c>
      <c r="M54" s="218">
        <v>3</v>
      </c>
      <c r="N54" s="219" t="s">
        <v>241</v>
      </c>
      <c r="O54" s="219">
        <v>63</v>
      </c>
      <c r="P54" s="244">
        <v>274.41414757383052</v>
      </c>
      <c r="Q54" s="218">
        <v>4</v>
      </c>
      <c r="R54" s="267" t="s">
        <v>242</v>
      </c>
      <c r="S54" s="219">
        <v>48</v>
      </c>
      <c r="T54" s="244">
        <v>209.07744577053751</v>
      </c>
      <c r="U54" s="218">
        <v>5</v>
      </c>
      <c r="V54" s="221" t="s">
        <v>239</v>
      </c>
      <c r="W54" s="219">
        <v>23</v>
      </c>
      <c r="X54" s="244">
        <v>100.18294276504922</v>
      </c>
      <c r="Y54" s="1401" t="s">
        <v>22</v>
      </c>
      <c r="Z54" s="1402"/>
      <c r="AB54" s="215" t="s">
        <v>22</v>
      </c>
      <c r="AC54" s="216"/>
      <c r="AD54" s="217">
        <v>487</v>
      </c>
      <c r="AE54" s="243">
        <v>2121.2649185469118</v>
      </c>
      <c r="AF54" s="218">
        <v>1</v>
      </c>
      <c r="AG54" s="219" t="s">
        <v>240</v>
      </c>
      <c r="AH54" s="219">
        <v>116</v>
      </c>
      <c r="AI54" s="244">
        <v>505.2704939454656</v>
      </c>
      <c r="AJ54" s="218">
        <v>2</v>
      </c>
      <c r="AK54" s="219" t="s">
        <v>143</v>
      </c>
      <c r="AL54" s="219">
        <v>77</v>
      </c>
      <c r="AM54" s="220">
        <v>335.39506925690392</v>
      </c>
      <c r="AN54" s="218">
        <v>3</v>
      </c>
      <c r="AO54" s="219" t="s">
        <v>241</v>
      </c>
      <c r="AP54" s="219">
        <v>63</v>
      </c>
      <c r="AQ54" s="244">
        <v>274.41414757383052</v>
      </c>
      <c r="AR54" s="218">
        <v>4</v>
      </c>
      <c r="AS54" s="267" t="s">
        <v>242</v>
      </c>
      <c r="AT54" s="219">
        <v>48</v>
      </c>
      <c r="AU54" s="244">
        <v>209.07744577053751</v>
      </c>
      <c r="AV54" s="218">
        <v>5</v>
      </c>
      <c r="AW54" s="221" t="s">
        <v>239</v>
      </c>
      <c r="AX54" s="219">
        <v>23</v>
      </c>
      <c r="AY54" s="244">
        <v>100.18294276504922</v>
      </c>
      <c r="AZ54" s="1401" t="s">
        <v>22</v>
      </c>
      <c r="BA54" s="1402"/>
    </row>
    <row r="55" spans="1:53" s="87" customFormat="1" ht="21.9" customHeight="1">
      <c r="A55" s="122"/>
      <c r="B55" s="123" t="s">
        <v>94</v>
      </c>
      <c r="C55" s="232">
        <v>130</v>
      </c>
      <c r="D55" s="230">
        <v>2629.9817924337444</v>
      </c>
      <c r="E55" s="225">
        <v>1</v>
      </c>
      <c r="F55" s="227" t="s">
        <v>240</v>
      </c>
      <c r="G55" s="227">
        <v>30</v>
      </c>
      <c r="H55" s="247">
        <v>606.91887517701798</v>
      </c>
      <c r="I55" s="225">
        <v>2</v>
      </c>
      <c r="J55" s="227" t="s">
        <v>241</v>
      </c>
      <c r="K55" s="224">
        <v>21</v>
      </c>
      <c r="L55" s="228">
        <v>424.84321262391256</v>
      </c>
      <c r="M55" s="225">
        <v>3</v>
      </c>
      <c r="N55" s="227" t="s">
        <v>143</v>
      </c>
      <c r="O55" s="227">
        <v>18</v>
      </c>
      <c r="P55" s="247">
        <v>364.15132510621078</v>
      </c>
      <c r="Q55" s="225">
        <v>4</v>
      </c>
      <c r="R55" s="240" t="s">
        <v>242</v>
      </c>
      <c r="S55" s="227">
        <v>13</v>
      </c>
      <c r="T55" s="247">
        <v>262.99817924337447</v>
      </c>
      <c r="U55" s="225">
        <v>5</v>
      </c>
      <c r="V55" s="229" t="s">
        <v>239</v>
      </c>
      <c r="W55" s="227">
        <v>8</v>
      </c>
      <c r="X55" s="247">
        <v>161.84503338053813</v>
      </c>
      <c r="Y55" s="122"/>
      <c r="Z55" s="123" t="s">
        <v>94</v>
      </c>
      <c r="AB55" s="122"/>
      <c r="AC55" s="123" t="s">
        <v>94</v>
      </c>
      <c r="AD55" s="232">
        <v>130</v>
      </c>
      <c r="AE55" s="230">
        <v>2629.9817924337444</v>
      </c>
      <c r="AF55" s="225">
        <v>1</v>
      </c>
      <c r="AG55" s="227" t="s">
        <v>240</v>
      </c>
      <c r="AH55" s="227">
        <v>30</v>
      </c>
      <c r="AI55" s="247">
        <v>606.91887517701798</v>
      </c>
      <c r="AJ55" s="225">
        <v>2</v>
      </c>
      <c r="AK55" s="227" t="s">
        <v>241</v>
      </c>
      <c r="AL55" s="224">
        <v>21</v>
      </c>
      <c r="AM55" s="228">
        <v>424.84321262391256</v>
      </c>
      <c r="AN55" s="225">
        <v>3</v>
      </c>
      <c r="AO55" s="227" t="s">
        <v>143</v>
      </c>
      <c r="AP55" s="227">
        <v>18</v>
      </c>
      <c r="AQ55" s="247">
        <v>364.15132510621078</v>
      </c>
      <c r="AR55" s="225">
        <v>4</v>
      </c>
      <c r="AS55" s="240" t="s">
        <v>242</v>
      </c>
      <c r="AT55" s="227">
        <v>13</v>
      </c>
      <c r="AU55" s="247">
        <v>262.99817924337447</v>
      </c>
      <c r="AV55" s="225">
        <v>5</v>
      </c>
      <c r="AW55" s="229" t="s">
        <v>239</v>
      </c>
      <c r="AX55" s="227">
        <v>8</v>
      </c>
      <c r="AY55" s="247">
        <v>161.84503338053813</v>
      </c>
      <c r="AZ55" s="122"/>
      <c r="BA55" s="123" t="s">
        <v>94</v>
      </c>
    </row>
    <row r="56" spans="1:53" s="87" customFormat="1" ht="21.9" customHeight="1">
      <c r="A56" s="122"/>
      <c r="B56" s="123" t="s">
        <v>196</v>
      </c>
      <c r="C56" s="232">
        <v>3</v>
      </c>
      <c r="D56" s="230">
        <v>594.05940594059405</v>
      </c>
      <c r="E56" s="225">
        <v>1</v>
      </c>
      <c r="F56" s="227" t="s">
        <v>143</v>
      </c>
      <c r="G56" s="227">
        <v>1</v>
      </c>
      <c r="H56" s="247">
        <v>198.01980198019803</v>
      </c>
      <c r="I56" s="314"/>
      <c r="J56" s="315"/>
      <c r="K56" s="315"/>
      <c r="L56" s="316"/>
      <c r="M56" s="314"/>
      <c r="N56" s="315"/>
      <c r="O56" s="315"/>
      <c r="P56" s="316"/>
      <c r="Q56" s="314"/>
      <c r="R56" s="315"/>
      <c r="S56" s="315"/>
      <c r="T56" s="317"/>
      <c r="U56" s="314"/>
      <c r="V56" s="318"/>
      <c r="W56" s="315"/>
      <c r="X56" s="316"/>
      <c r="Y56" s="122"/>
      <c r="Z56" s="123" t="s">
        <v>196</v>
      </c>
      <c r="AB56" s="122"/>
      <c r="AC56" s="123" t="s">
        <v>196</v>
      </c>
      <c r="AD56" s="232">
        <v>3</v>
      </c>
      <c r="AE56" s="230">
        <v>594.05940594059405</v>
      </c>
      <c r="AF56" s="225">
        <v>1</v>
      </c>
      <c r="AG56" s="227" t="s">
        <v>143</v>
      </c>
      <c r="AH56" s="227">
        <v>1</v>
      </c>
      <c r="AI56" s="247">
        <v>198.01980198019803</v>
      </c>
      <c r="AJ56" s="314"/>
      <c r="AK56" s="315"/>
      <c r="AL56" s="315"/>
      <c r="AM56" s="316"/>
      <c r="AN56" s="314"/>
      <c r="AO56" s="315"/>
      <c r="AP56" s="315"/>
      <c r="AQ56" s="316"/>
      <c r="AR56" s="314"/>
      <c r="AS56" s="315"/>
      <c r="AT56" s="315"/>
      <c r="AU56" s="317"/>
      <c r="AV56" s="314"/>
      <c r="AW56" s="318"/>
      <c r="AX56" s="315"/>
      <c r="AY56" s="316"/>
      <c r="AZ56" s="122"/>
      <c r="BA56" s="123" t="s">
        <v>196</v>
      </c>
    </row>
    <row r="57" spans="1:53" s="87" customFormat="1" ht="21.9" customHeight="1">
      <c r="A57" s="122"/>
      <c r="B57" s="123" t="s">
        <v>96</v>
      </c>
      <c r="C57" s="222">
        <v>81</v>
      </c>
      <c r="D57" s="230">
        <v>2103.8961038961038</v>
      </c>
      <c r="E57" s="225">
        <v>1</v>
      </c>
      <c r="F57" s="227" t="s">
        <v>240</v>
      </c>
      <c r="G57" s="227">
        <v>25</v>
      </c>
      <c r="H57" s="247">
        <v>649.35064935064941</v>
      </c>
      <c r="I57" s="225">
        <v>2</v>
      </c>
      <c r="J57" s="227" t="s">
        <v>143</v>
      </c>
      <c r="K57" s="227">
        <v>9</v>
      </c>
      <c r="L57" s="228">
        <v>233.76623376623377</v>
      </c>
      <c r="M57" s="225">
        <v>3</v>
      </c>
      <c r="N57" s="227" t="s">
        <v>239</v>
      </c>
      <c r="O57" s="227">
        <v>8</v>
      </c>
      <c r="P57" s="247">
        <v>207.79220779220779</v>
      </c>
      <c r="Q57" s="225">
        <v>4</v>
      </c>
      <c r="R57" s="227" t="s">
        <v>242</v>
      </c>
      <c r="S57" s="227">
        <v>5</v>
      </c>
      <c r="T57" s="247">
        <v>129.87012987012986</v>
      </c>
      <c r="U57" s="225">
        <v>4</v>
      </c>
      <c r="V57" s="226" t="s">
        <v>241</v>
      </c>
      <c r="W57" s="227">
        <v>5</v>
      </c>
      <c r="X57" s="247">
        <v>129.87012987012986</v>
      </c>
      <c r="Y57" s="122"/>
      <c r="Z57" s="123" t="s">
        <v>96</v>
      </c>
      <c r="AB57" s="122"/>
      <c r="AC57" s="123" t="s">
        <v>96</v>
      </c>
      <c r="AD57" s="222">
        <v>81</v>
      </c>
      <c r="AE57" s="230">
        <v>2103.8961038961038</v>
      </c>
      <c r="AF57" s="225">
        <v>1</v>
      </c>
      <c r="AG57" s="227" t="s">
        <v>240</v>
      </c>
      <c r="AH57" s="227">
        <v>25</v>
      </c>
      <c r="AI57" s="247">
        <v>649.35064935064941</v>
      </c>
      <c r="AJ57" s="225">
        <v>2</v>
      </c>
      <c r="AK57" s="227" t="s">
        <v>143</v>
      </c>
      <c r="AL57" s="227">
        <v>9</v>
      </c>
      <c r="AM57" s="228">
        <v>233.76623376623377</v>
      </c>
      <c r="AN57" s="225">
        <v>3</v>
      </c>
      <c r="AO57" s="227" t="s">
        <v>239</v>
      </c>
      <c r="AP57" s="227">
        <v>8</v>
      </c>
      <c r="AQ57" s="247">
        <v>207.79220779220779</v>
      </c>
      <c r="AR57" s="225">
        <v>4</v>
      </c>
      <c r="AS57" s="227" t="s">
        <v>242</v>
      </c>
      <c r="AT57" s="227">
        <v>5</v>
      </c>
      <c r="AU57" s="247">
        <v>129.87012987012986</v>
      </c>
      <c r="AV57" s="225">
        <v>4</v>
      </c>
      <c r="AW57" s="226" t="s">
        <v>241</v>
      </c>
      <c r="AX57" s="227">
        <v>5</v>
      </c>
      <c r="AY57" s="247">
        <v>129.87012987012986</v>
      </c>
      <c r="AZ57" s="122"/>
      <c r="BA57" s="123" t="s">
        <v>96</v>
      </c>
    </row>
    <row r="58" spans="1:53" s="87" customFormat="1" ht="21.9" customHeight="1" thickBot="1">
      <c r="A58" s="118"/>
      <c r="B58" s="119" t="s">
        <v>176</v>
      </c>
      <c r="C58" s="232">
        <v>273</v>
      </c>
      <c r="D58" s="235">
        <v>1998.5358711566616</v>
      </c>
      <c r="E58" s="223">
        <v>1</v>
      </c>
      <c r="F58" s="224" t="s">
        <v>240</v>
      </c>
      <c r="G58" s="224">
        <v>61</v>
      </c>
      <c r="H58" s="268">
        <v>446.55929721815522</v>
      </c>
      <c r="I58" s="223">
        <v>2</v>
      </c>
      <c r="J58" s="224" t="s">
        <v>143</v>
      </c>
      <c r="K58" s="224">
        <v>49</v>
      </c>
      <c r="L58" s="233">
        <v>358.71156661786239</v>
      </c>
      <c r="M58" s="223">
        <v>3</v>
      </c>
      <c r="N58" s="224" t="s">
        <v>241</v>
      </c>
      <c r="O58" s="224">
        <v>37</v>
      </c>
      <c r="P58" s="268">
        <v>270.86383601756955</v>
      </c>
      <c r="Q58" s="223">
        <v>4</v>
      </c>
      <c r="R58" s="224" t="s">
        <v>242</v>
      </c>
      <c r="S58" s="224">
        <v>30</v>
      </c>
      <c r="T58" s="268">
        <v>219.61932650073206</v>
      </c>
      <c r="U58" s="223">
        <v>5</v>
      </c>
      <c r="V58" s="226" t="s">
        <v>243</v>
      </c>
      <c r="W58" s="224">
        <v>12</v>
      </c>
      <c r="X58" s="268">
        <v>87.847730600292834</v>
      </c>
      <c r="Y58" s="118"/>
      <c r="Z58" s="119" t="s">
        <v>176</v>
      </c>
      <c r="AB58" s="118"/>
      <c r="AC58" s="119" t="s">
        <v>176</v>
      </c>
      <c r="AD58" s="232">
        <v>273</v>
      </c>
      <c r="AE58" s="235">
        <v>1998.5358711566616</v>
      </c>
      <c r="AF58" s="223">
        <v>1</v>
      </c>
      <c r="AG58" s="224" t="s">
        <v>240</v>
      </c>
      <c r="AH58" s="224">
        <v>61</v>
      </c>
      <c r="AI58" s="268">
        <v>446.55929721815522</v>
      </c>
      <c r="AJ58" s="223">
        <v>2</v>
      </c>
      <c r="AK58" s="224" t="s">
        <v>143</v>
      </c>
      <c r="AL58" s="224">
        <v>49</v>
      </c>
      <c r="AM58" s="233">
        <v>358.71156661786239</v>
      </c>
      <c r="AN58" s="223">
        <v>3</v>
      </c>
      <c r="AO58" s="224" t="s">
        <v>241</v>
      </c>
      <c r="AP58" s="224">
        <v>37</v>
      </c>
      <c r="AQ58" s="268">
        <v>270.86383601756955</v>
      </c>
      <c r="AR58" s="223">
        <v>4</v>
      </c>
      <c r="AS58" s="224" t="s">
        <v>242</v>
      </c>
      <c r="AT58" s="224">
        <v>30</v>
      </c>
      <c r="AU58" s="268">
        <v>219.61932650073206</v>
      </c>
      <c r="AV58" s="223">
        <v>5</v>
      </c>
      <c r="AW58" s="226" t="s">
        <v>243</v>
      </c>
      <c r="AX58" s="224">
        <v>12</v>
      </c>
      <c r="AY58" s="268">
        <v>87.847730600292834</v>
      </c>
      <c r="AZ58" s="118"/>
      <c r="BA58" s="119" t="s">
        <v>176</v>
      </c>
    </row>
    <row r="59" spans="1:53" s="87" customFormat="1" ht="21.9" customHeight="1" thickBot="1">
      <c r="A59" s="215" t="s">
        <v>197</v>
      </c>
      <c r="B59" s="216"/>
      <c r="C59" s="217">
        <v>2558</v>
      </c>
      <c r="D59" s="756">
        <v>1572.8943511106102</v>
      </c>
      <c r="E59" s="218">
        <v>1</v>
      </c>
      <c r="F59" s="219" t="s">
        <v>240</v>
      </c>
      <c r="G59" s="219">
        <v>615</v>
      </c>
      <c r="H59" s="311">
        <v>383.35776299470064</v>
      </c>
      <c r="I59" s="218">
        <v>2</v>
      </c>
      <c r="J59" s="219" t="s">
        <v>143</v>
      </c>
      <c r="K59" s="219">
        <v>428</v>
      </c>
      <c r="L59" s="308">
        <v>266.8</v>
      </c>
      <c r="M59" s="218">
        <v>3</v>
      </c>
      <c r="N59" s="219" t="s">
        <v>241</v>
      </c>
      <c r="O59" s="219">
        <v>297</v>
      </c>
      <c r="P59" s="311">
        <v>170.1</v>
      </c>
      <c r="Q59" s="218">
        <v>4</v>
      </c>
      <c r="R59" s="219" t="s">
        <v>242</v>
      </c>
      <c r="S59" s="219">
        <v>199</v>
      </c>
      <c r="T59" s="311">
        <v>126.8</v>
      </c>
      <c r="U59" s="218">
        <v>5</v>
      </c>
      <c r="V59" s="221" t="s">
        <v>239</v>
      </c>
      <c r="W59" s="219">
        <v>121</v>
      </c>
      <c r="X59" s="311">
        <v>86.4</v>
      </c>
      <c r="Y59" s="215" t="s">
        <v>198</v>
      </c>
      <c r="Z59" s="216"/>
      <c r="AB59" s="215" t="s">
        <v>197</v>
      </c>
      <c r="AC59" s="216"/>
      <c r="AD59" s="217">
        <v>2558</v>
      </c>
      <c r="AE59" s="752">
        <v>1469.9425721360706</v>
      </c>
      <c r="AF59" s="218">
        <v>1</v>
      </c>
      <c r="AG59" s="219" t="s">
        <v>240</v>
      </c>
      <c r="AH59" s="219">
        <v>615</v>
      </c>
      <c r="AI59" s="753">
        <v>358.26557313710686</v>
      </c>
      <c r="AJ59" s="218">
        <v>2</v>
      </c>
      <c r="AK59" s="219" t="s">
        <v>143</v>
      </c>
      <c r="AL59" s="219">
        <v>428</v>
      </c>
      <c r="AM59" s="754">
        <v>237.96561352979398</v>
      </c>
      <c r="AN59" s="218">
        <v>3</v>
      </c>
      <c r="AO59" s="219" t="s">
        <v>241</v>
      </c>
      <c r="AP59" s="219">
        <v>297</v>
      </c>
      <c r="AQ59" s="311">
        <v>109.76273686798618</v>
      </c>
      <c r="AR59" s="218">
        <v>4</v>
      </c>
      <c r="AS59" s="219" t="s">
        <v>242</v>
      </c>
      <c r="AT59" s="219">
        <v>199</v>
      </c>
      <c r="AU59" s="311">
        <v>152.78972972023675</v>
      </c>
      <c r="AV59" s="218">
        <v>5</v>
      </c>
      <c r="AW59" s="221" t="s">
        <v>239</v>
      </c>
      <c r="AX59" s="219">
        <v>121</v>
      </c>
      <c r="AY59" s="311">
        <v>111.51894065787394</v>
      </c>
      <c r="AZ59" s="215" t="s">
        <v>198</v>
      </c>
      <c r="BA59" s="216"/>
    </row>
    <row r="60" spans="1:53" s="87" customFormat="1" ht="21.9" customHeight="1">
      <c r="A60" s="118"/>
      <c r="B60" s="119" t="s">
        <v>99</v>
      </c>
      <c r="C60" s="232">
        <v>493</v>
      </c>
      <c r="D60" s="235">
        <v>1451.9644224539081</v>
      </c>
      <c r="E60" s="223">
        <v>1</v>
      </c>
      <c r="F60" s="224" t="s">
        <v>240</v>
      </c>
      <c r="G60" s="224">
        <v>107</v>
      </c>
      <c r="H60" s="268">
        <v>315.132237733404</v>
      </c>
      <c r="I60" s="223">
        <v>2</v>
      </c>
      <c r="J60" s="227" t="s">
        <v>143</v>
      </c>
      <c r="K60" s="224">
        <v>71</v>
      </c>
      <c r="L60" s="233">
        <v>209.10643812216529</v>
      </c>
      <c r="M60" s="223">
        <v>3</v>
      </c>
      <c r="N60" s="227" t="s">
        <v>242</v>
      </c>
      <c r="O60" s="227">
        <v>50</v>
      </c>
      <c r="P60" s="268">
        <v>147.25805501560936</v>
      </c>
      <c r="Q60" s="223">
        <v>4</v>
      </c>
      <c r="R60" s="227" t="s">
        <v>241</v>
      </c>
      <c r="S60" s="227">
        <v>45</v>
      </c>
      <c r="T60" s="268">
        <v>132.53224951404843</v>
      </c>
      <c r="U60" s="223">
        <v>5</v>
      </c>
      <c r="V60" s="229" t="s">
        <v>239</v>
      </c>
      <c r="W60" s="227">
        <v>32</v>
      </c>
      <c r="X60" s="268">
        <v>94.245155209989989</v>
      </c>
      <c r="Y60" s="118"/>
      <c r="Z60" s="261" t="s">
        <v>99</v>
      </c>
      <c r="AB60" s="118"/>
      <c r="AC60" s="119" t="s">
        <v>99</v>
      </c>
      <c r="AD60" s="232">
        <v>493</v>
      </c>
      <c r="AE60" s="235">
        <v>1451.9644224539081</v>
      </c>
      <c r="AF60" s="223">
        <v>1</v>
      </c>
      <c r="AG60" s="224" t="s">
        <v>240</v>
      </c>
      <c r="AH60" s="224">
        <v>107</v>
      </c>
      <c r="AI60" s="268">
        <v>315.132237733404</v>
      </c>
      <c r="AJ60" s="223">
        <v>2</v>
      </c>
      <c r="AK60" s="227" t="s">
        <v>143</v>
      </c>
      <c r="AL60" s="224">
        <v>71</v>
      </c>
      <c r="AM60" s="233">
        <v>209.10643812216529</v>
      </c>
      <c r="AN60" s="223">
        <v>3</v>
      </c>
      <c r="AO60" s="227" t="s">
        <v>242</v>
      </c>
      <c r="AP60" s="227">
        <v>50</v>
      </c>
      <c r="AQ60" s="268">
        <v>147.25805501560936</v>
      </c>
      <c r="AR60" s="223">
        <v>4</v>
      </c>
      <c r="AS60" s="227" t="s">
        <v>241</v>
      </c>
      <c r="AT60" s="227">
        <v>45</v>
      </c>
      <c r="AU60" s="268">
        <v>132.53224951404843</v>
      </c>
      <c r="AV60" s="223">
        <v>5</v>
      </c>
      <c r="AW60" s="229" t="s">
        <v>239</v>
      </c>
      <c r="AX60" s="227">
        <v>32</v>
      </c>
      <c r="AY60" s="268">
        <v>94.245155209989989</v>
      </c>
      <c r="AZ60" s="118"/>
      <c r="BA60" s="261" t="s">
        <v>99</v>
      </c>
    </row>
    <row r="61" spans="1:53" s="87" customFormat="1" ht="21.9" customHeight="1">
      <c r="A61" s="122"/>
      <c r="B61" s="123" t="s">
        <v>100</v>
      </c>
      <c r="C61" s="232">
        <v>931</v>
      </c>
      <c r="D61" s="230">
        <v>1620.0602084674681</v>
      </c>
      <c r="E61" s="225">
        <v>1</v>
      </c>
      <c r="F61" s="227" t="s">
        <v>240</v>
      </c>
      <c r="G61" s="227">
        <v>233</v>
      </c>
      <c r="H61" s="247">
        <v>405.45008439626218</v>
      </c>
      <c r="I61" s="225">
        <v>2</v>
      </c>
      <c r="J61" s="227" t="s">
        <v>143</v>
      </c>
      <c r="K61" s="227">
        <v>176</v>
      </c>
      <c r="L61" s="228">
        <v>306.26272469417233</v>
      </c>
      <c r="M61" s="225">
        <v>3</v>
      </c>
      <c r="N61" s="227" t="s">
        <v>241</v>
      </c>
      <c r="O61" s="227">
        <v>99</v>
      </c>
      <c r="P61" s="247">
        <v>172.27278264047192</v>
      </c>
      <c r="Q61" s="225">
        <v>4</v>
      </c>
      <c r="R61" s="227" t="s">
        <v>242</v>
      </c>
      <c r="S61" s="227">
        <v>70</v>
      </c>
      <c r="T61" s="247">
        <v>121.80903823063672</v>
      </c>
      <c r="U61" s="225">
        <v>5</v>
      </c>
      <c r="V61" s="229" t="s">
        <v>239</v>
      </c>
      <c r="W61" s="227">
        <v>54</v>
      </c>
      <c r="X61" s="247">
        <v>93.966972349348325</v>
      </c>
      <c r="Y61" s="122"/>
      <c r="Z61" s="263" t="s">
        <v>100</v>
      </c>
      <c r="AB61" s="122"/>
      <c r="AC61" s="123" t="s">
        <v>100</v>
      </c>
      <c r="AD61" s="232">
        <v>931</v>
      </c>
      <c r="AE61" s="230">
        <v>1620.0602084674681</v>
      </c>
      <c r="AF61" s="225">
        <v>1</v>
      </c>
      <c r="AG61" s="227" t="s">
        <v>240</v>
      </c>
      <c r="AH61" s="227">
        <v>233</v>
      </c>
      <c r="AI61" s="247">
        <v>405.45008439626218</v>
      </c>
      <c r="AJ61" s="225">
        <v>2</v>
      </c>
      <c r="AK61" s="227" t="s">
        <v>143</v>
      </c>
      <c r="AL61" s="227">
        <v>176</v>
      </c>
      <c r="AM61" s="228">
        <v>306.26272469417233</v>
      </c>
      <c r="AN61" s="225">
        <v>3</v>
      </c>
      <c r="AO61" s="227" t="s">
        <v>241</v>
      </c>
      <c r="AP61" s="227">
        <v>99</v>
      </c>
      <c r="AQ61" s="247">
        <v>172.27278264047192</v>
      </c>
      <c r="AR61" s="225">
        <v>4</v>
      </c>
      <c r="AS61" s="227" t="s">
        <v>242</v>
      </c>
      <c r="AT61" s="227">
        <v>70</v>
      </c>
      <c r="AU61" s="247">
        <v>121.80903823063672</v>
      </c>
      <c r="AV61" s="225">
        <v>5</v>
      </c>
      <c r="AW61" s="229" t="s">
        <v>239</v>
      </c>
      <c r="AX61" s="227">
        <v>54</v>
      </c>
      <c r="AY61" s="247">
        <v>93.966972349348325</v>
      </c>
      <c r="AZ61" s="122"/>
      <c r="BA61" s="263" t="s">
        <v>100</v>
      </c>
    </row>
    <row r="62" spans="1:53" s="87" customFormat="1" ht="21.9" customHeight="1">
      <c r="A62" s="122"/>
      <c r="B62" s="123" t="s">
        <v>101</v>
      </c>
      <c r="C62" s="232">
        <v>74</v>
      </c>
      <c r="D62" s="230">
        <v>1386.0273459449336</v>
      </c>
      <c r="E62" s="225">
        <v>1</v>
      </c>
      <c r="F62" s="227" t="s">
        <v>240</v>
      </c>
      <c r="G62" s="227">
        <v>20</v>
      </c>
      <c r="H62" s="247">
        <v>374.6019853905226</v>
      </c>
      <c r="I62" s="225">
        <v>2</v>
      </c>
      <c r="J62" s="227" t="s">
        <v>143</v>
      </c>
      <c r="K62" s="227">
        <v>15</v>
      </c>
      <c r="L62" s="228">
        <v>280.95148904289192</v>
      </c>
      <c r="M62" s="225">
        <v>3</v>
      </c>
      <c r="N62" s="227" t="s">
        <v>242</v>
      </c>
      <c r="O62" s="227">
        <v>6</v>
      </c>
      <c r="P62" s="247">
        <v>112.38059561715677</v>
      </c>
      <c r="Q62" s="225">
        <v>4</v>
      </c>
      <c r="R62" s="227" t="s">
        <v>241</v>
      </c>
      <c r="S62" s="227">
        <v>4</v>
      </c>
      <c r="T62" s="247">
        <v>74.920397078104514</v>
      </c>
      <c r="U62" s="225">
        <v>5</v>
      </c>
      <c r="V62" s="229" t="s">
        <v>246</v>
      </c>
      <c r="W62" s="227">
        <v>3</v>
      </c>
      <c r="X62" s="247">
        <v>56.190297808578386</v>
      </c>
      <c r="Y62" s="122"/>
      <c r="Z62" s="263" t="s">
        <v>101</v>
      </c>
      <c r="AB62" s="122"/>
      <c r="AC62" s="123" t="s">
        <v>101</v>
      </c>
      <c r="AD62" s="232">
        <v>74</v>
      </c>
      <c r="AE62" s="230">
        <v>1386.0273459449336</v>
      </c>
      <c r="AF62" s="225">
        <v>1</v>
      </c>
      <c r="AG62" s="227" t="s">
        <v>240</v>
      </c>
      <c r="AH62" s="227">
        <v>20</v>
      </c>
      <c r="AI62" s="247">
        <v>374.6019853905226</v>
      </c>
      <c r="AJ62" s="225">
        <v>2</v>
      </c>
      <c r="AK62" s="227" t="s">
        <v>143</v>
      </c>
      <c r="AL62" s="227">
        <v>15</v>
      </c>
      <c r="AM62" s="228">
        <v>280.95148904289192</v>
      </c>
      <c r="AN62" s="225">
        <v>3</v>
      </c>
      <c r="AO62" s="227" t="s">
        <v>242</v>
      </c>
      <c r="AP62" s="227">
        <v>6</v>
      </c>
      <c r="AQ62" s="247">
        <v>112.38059561715677</v>
      </c>
      <c r="AR62" s="225">
        <v>4</v>
      </c>
      <c r="AS62" s="227" t="s">
        <v>241</v>
      </c>
      <c r="AT62" s="227">
        <v>4</v>
      </c>
      <c r="AU62" s="247">
        <v>74.920397078104514</v>
      </c>
      <c r="AV62" s="225">
        <v>5</v>
      </c>
      <c r="AW62" s="229" t="s">
        <v>246</v>
      </c>
      <c r="AX62" s="227">
        <v>3</v>
      </c>
      <c r="AY62" s="247">
        <v>56.190297808578386</v>
      </c>
      <c r="AZ62" s="122"/>
      <c r="BA62" s="263" t="s">
        <v>101</v>
      </c>
    </row>
    <row r="63" spans="1:53" s="87" customFormat="1" ht="21.9" customHeight="1">
      <c r="A63" s="122"/>
      <c r="B63" s="176" t="s">
        <v>177</v>
      </c>
      <c r="C63" s="269">
        <v>112</v>
      </c>
      <c r="D63" s="270" t="s">
        <v>247</v>
      </c>
      <c r="E63" s="271">
        <v>1</v>
      </c>
      <c r="F63" s="272" t="s">
        <v>240</v>
      </c>
      <c r="G63" s="272">
        <v>31</v>
      </c>
      <c r="H63" s="273" t="s">
        <v>247</v>
      </c>
      <c r="I63" s="271">
        <v>2</v>
      </c>
      <c r="J63" s="272" t="s">
        <v>241</v>
      </c>
      <c r="K63" s="272">
        <v>17</v>
      </c>
      <c r="L63" s="274" t="s">
        <v>247</v>
      </c>
      <c r="M63" s="271">
        <v>3</v>
      </c>
      <c r="N63" s="272" t="s">
        <v>143</v>
      </c>
      <c r="O63" s="272">
        <v>15</v>
      </c>
      <c r="P63" s="273" t="s">
        <v>247</v>
      </c>
      <c r="Q63" s="271">
        <v>4</v>
      </c>
      <c r="R63" s="272" t="s">
        <v>242</v>
      </c>
      <c r="S63" s="272">
        <v>9</v>
      </c>
      <c r="T63" s="273" t="s">
        <v>247</v>
      </c>
      <c r="U63" s="275">
        <v>5</v>
      </c>
      <c r="V63" s="276" t="s">
        <v>243</v>
      </c>
      <c r="W63" s="272">
        <v>4</v>
      </c>
      <c r="X63" s="277" t="s">
        <v>247</v>
      </c>
      <c r="Y63" s="177"/>
      <c r="Z63" s="278" t="s">
        <v>177</v>
      </c>
      <c r="AB63" s="122"/>
      <c r="AC63" s="176" t="s">
        <v>177</v>
      </c>
      <c r="AD63" s="269">
        <v>112</v>
      </c>
      <c r="AE63" s="270" t="s">
        <v>247</v>
      </c>
      <c r="AF63" s="271">
        <v>1</v>
      </c>
      <c r="AG63" s="272" t="s">
        <v>240</v>
      </c>
      <c r="AH63" s="272">
        <v>31</v>
      </c>
      <c r="AI63" s="273" t="s">
        <v>247</v>
      </c>
      <c r="AJ63" s="271">
        <v>2</v>
      </c>
      <c r="AK63" s="272" t="s">
        <v>241</v>
      </c>
      <c r="AL63" s="272">
        <v>17</v>
      </c>
      <c r="AM63" s="274" t="s">
        <v>247</v>
      </c>
      <c r="AN63" s="271">
        <v>3</v>
      </c>
      <c r="AO63" s="272" t="s">
        <v>143</v>
      </c>
      <c r="AP63" s="272">
        <v>15</v>
      </c>
      <c r="AQ63" s="273" t="s">
        <v>247</v>
      </c>
      <c r="AR63" s="271">
        <v>4</v>
      </c>
      <c r="AS63" s="272" t="s">
        <v>242</v>
      </c>
      <c r="AT63" s="272">
        <v>9</v>
      </c>
      <c r="AU63" s="273" t="s">
        <v>247</v>
      </c>
      <c r="AV63" s="275">
        <v>5</v>
      </c>
      <c r="AW63" s="276" t="s">
        <v>243</v>
      </c>
      <c r="AX63" s="272">
        <v>4</v>
      </c>
      <c r="AY63" s="277" t="s">
        <v>247</v>
      </c>
      <c r="AZ63" s="177"/>
      <c r="BA63" s="278" t="s">
        <v>177</v>
      </c>
    </row>
    <row r="64" spans="1:53" s="87" customFormat="1" ht="21.9" customHeight="1">
      <c r="A64" s="122"/>
      <c r="B64" s="176" t="s">
        <v>179</v>
      </c>
      <c r="C64" s="269">
        <v>170</v>
      </c>
      <c r="D64" s="270" t="s">
        <v>247</v>
      </c>
      <c r="E64" s="271">
        <v>1</v>
      </c>
      <c r="F64" s="272" t="s">
        <v>240</v>
      </c>
      <c r="G64" s="272">
        <v>41</v>
      </c>
      <c r="H64" s="273" t="s">
        <v>247</v>
      </c>
      <c r="I64" s="271">
        <v>2</v>
      </c>
      <c r="J64" s="272" t="s">
        <v>143</v>
      </c>
      <c r="K64" s="272">
        <v>33</v>
      </c>
      <c r="L64" s="274" t="s">
        <v>247</v>
      </c>
      <c r="M64" s="271">
        <v>3</v>
      </c>
      <c r="N64" s="272" t="s">
        <v>241</v>
      </c>
      <c r="O64" s="272">
        <v>17</v>
      </c>
      <c r="P64" s="273" t="s">
        <v>247</v>
      </c>
      <c r="Q64" s="271">
        <v>4</v>
      </c>
      <c r="R64" s="272" t="s">
        <v>242</v>
      </c>
      <c r="S64" s="272">
        <v>8</v>
      </c>
      <c r="T64" s="273" t="s">
        <v>247</v>
      </c>
      <c r="U64" s="271">
        <v>4</v>
      </c>
      <c r="V64" s="276" t="s">
        <v>239</v>
      </c>
      <c r="W64" s="272">
        <v>8</v>
      </c>
      <c r="X64" s="273" t="s">
        <v>247</v>
      </c>
      <c r="Y64" s="177"/>
      <c r="Z64" s="278" t="s">
        <v>179</v>
      </c>
      <c r="AB64" s="122"/>
      <c r="AC64" s="176" t="s">
        <v>179</v>
      </c>
      <c r="AD64" s="269">
        <v>170</v>
      </c>
      <c r="AE64" s="270" t="s">
        <v>247</v>
      </c>
      <c r="AF64" s="271">
        <v>1</v>
      </c>
      <c r="AG64" s="272" t="s">
        <v>240</v>
      </c>
      <c r="AH64" s="272">
        <v>41</v>
      </c>
      <c r="AI64" s="273" t="s">
        <v>247</v>
      </c>
      <c r="AJ64" s="271">
        <v>2</v>
      </c>
      <c r="AK64" s="272" t="s">
        <v>143</v>
      </c>
      <c r="AL64" s="272">
        <v>33</v>
      </c>
      <c r="AM64" s="274" t="s">
        <v>247</v>
      </c>
      <c r="AN64" s="271">
        <v>3</v>
      </c>
      <c r="AO64" s="272" t="s">
        <v>241</v>
      </c>
      <c r="AP64" s="272">
        <v>17</v>
      </c>
      <c r="AQ64" s="273" t="s">
        <v>247</v>
      </c>
      <c r="AR64" s="271">
        <v>4</v>
      </c>
      <c r="AS64" s="272" t="s">
        <v>242</v>
      </c>
      <c r="AT64" s="272">
        <v>8</v>
      </c>
      <c r="AU64" s="273" t="s">
        <v>247</v>
      </c>
      <c r="AV64" s="271">
        <v>4</v>
      </c>
      <c r="AW64" s="276" t="s">
        <v>239</v>
      </c>
      <c r="AX64" s="272">
        <v>8</v>
      </c>
      <c r="AY64" s="273" t="s">
        <v>247</v>
      </c>
      <c r="AZ64" s="177"/>
      <c r="BA64" s="278" t="s">
        <v>179</v>
      </c>
    </row>
    <row r="65" spans="1:53" s="87" customFormat="1" ht="21.9" customHeight="1">
      <c r="A65" s="122"/>
      <c r="B65" s="123" t="s">
        <v>105</v>
      </c>
      <c r="C65" s="232">
        <v>52</v>
      </c>
      <c r="D65" s="230">
        <v>2746.9624933967248</v>
      </c>
      <c r="E65" s="225">
        <v>1</v>
      </c>
      <c r="F65" s="227" t="s">
        <v>240</v>
      </c>
      <c r="G65" s="227">
        <v>19</v>
      </c>
      <c r="H65" s="247">
        <v>1003.6978341257264</v>
      </c>
      <c r="I65" s="225">
        <v>2</v>
      </c>
      <c r="J65" s="227" t="s">
        <v>143</v>
      </c>
      <c r="K65" s="227">
        <v>6</v>
      </c>
      <c r="L65" s="228">
        <v>316.9572107765452</v>
      </c>
      <c r="M65" s="225">
        <v>3</v>
      </c>
      <c r="N65" s="227" t="s">
        <v>241</v>
      </c>
      <c r="O65" s="227">
        <v>4</v>
      </c>
      <c r="P65" s="247">
        <v>211.30480718436345</v>
      </c>
      <c r="Q65" s="225">
        <v>4</v>
      </c>
      <c r="R65" s="227" t="s">
        <v>242</v>
      </c>
      <c r="S65" s="227">
        <v>3</v>
      </c>
      <c r="T65" s="247">
        <v>158.4786053882726</v>
      </c>
      <c r="U65" s="225">
        <v>5</v>
      </c>
      <c r="V65" s="229" t="s">
        <v>239</v>
      </c>
      <c r="W65" s="227">
        <v>2</v>
      </c>
      <c r="X65" s="247">
        <v>105.65240359218173</v>
      </c>
      <c r="Y65" s="122"/>
      <c r="Z65" s="263" t="s">
        <v>105</v>
      </c>
      <c r="AB65" s="122"/>
      <c r="AC65" s="123" t="s">
        <v>105</v>
      </c>
      <c r="AD65" s="232">
        <v>52</v>
      </c>
      <c r="AE65" s="230">
        <v>2746.9624933967248</v>
      </c>
      <c r="AF65" s="225">
        <v>1</v>
      </c>
      <c r="AG65" s="227" t="s">
        <v>240</v>
      </c>
      <c r="AH65" s="227">
        <v>19</v>
      </c>
      <c r="AI65" s="247">
        <v>1003.6978341257264</v>
      </c>
      <c r="AJ65" s="225">
        <v>2</v>
      </c>
      <c r="AK65" s="227" t="s">
        <v>143</v>
      </c>
      <c r="AL65" s="227">
        <v>6</v>
      </c>
      <c r="AM65" s="228">
        <v>316.9572107765452</v>
      </c>
      <c r="AN65" s="225">
        <v>3</v>
      </c>
      <c r="AO65" s="227" t="s">
        <v>241</v>
      </c>
      <c r="AP65" s="227">
        <v>4</v>
      </c>
      <c r="AQ65" s="247">
        <v>211.30480718436345</v>
      </c>
      <c r="AR65" s="225">
        <v>4</v>
      </c>
      <c r="AS65" s="227" t="s">
        <v>242</v>
      </c>
      <c r="AT65" s="227">
        <v>3</v>
      </c>
      <c r="AU65" s="247">
        <v>158.4786053882726</v>
      </c>
      <c r="AV65" s="225">
        <v>5</v>
      </c>
      <c r="AW65" s="229" t="s">
        <v>239</v>
      </c>
      <c r="AX65" s="227">
        <v>2</v>
      </c>
      <c r="AY65" s="247">
        <v>105.65240359218173</v>
      </c>
      <c r="AZ65" s="122"/>
      <c r="BA65" s="263" t="s">
        <v>105</v>
      </c>
    </row>
    <row r="66" spans="1:53" s="87" customFormat="1" ht="21.9" customHeight="1">
      <c r="A66" s="122"/>
      <c r="B66" s="176" t="s">
        <v>180</v>
      </c>
      <c r="C66" s="269">
        <v>113</v>
      </c>
      <c r="D66" s="270" t="s">
        <v>247</v>
      </c>
      <c r="E66" s="271">
        <v>1</v>
      </c>
      <c r="F66" s="272" t="s">
        <v>240</v>
      </c>
      <c r="G66" s="272">
        <v>22</v>
      </c>
      <c r="H66" s="273" t="s">
        <v>247</v>
      </c>
      <c r="I66" s="271">
        <v>2</v>
      </c>
      <c r="J66" s="272" t="s">
        <v>143</v>
      </c>
      <c r="K66" s="272">
        <v>20</v>
      </c>
      <c r="L66" s="274" t="s">
        <v>247</v>
      </c>
      <c r="M66" s="271">
        <v>3</v>
      </c>
      <c r="N66" s="272" t="s">
        <v>241</v>
      </c>
      <c r="O66" s="272">
        <v>19</v>
      </c>
      <c r="P66" s="273" t="s">
        <v>247</v>
      </c>
      <c r="Q66" s="271">
        <v>4</v>
      </c>
      <c r="R66" s="272" t="s">
        <v>150</v>
      </c>
      <c r="S66" s="272">
        <v>7</v>
      </c>
      <c r="T66" s="273" t="s">
        <v>247</v>
      </c>
      <c r="U66" s="271">
        <v>5</v>
      </c>
      <c r="V66" s="276" t="s">
        <v>242</v>
      </c>
      <c r="W66" s="272">
        <v>6</v>
      </c>
      <c r="X66" s="273" t="s">
        <v>247</v>
      </c>
      <c r="Y66" s="177"/>
      <c r="Z66" s="278" t="s">
        <v>180</v>
      </c>
      <c r="AB66" s="122"/>
      <c r="AC66" s="176" t="s">
        <v>180</v>
      </c>
      <c r="AD66" s="269">
        <v>113</v>
      </c>
      <c r="AE66" s="270" t="s">
        <v>247</v>
      </c>
      <c r="AF66" s="271">
        <v>1</v>
      </c>
      <c r="AG66" s="272" t="s">
        <v>240</v>
      </c>
      <c r="AH66" s="272">
        <v>22</v>
      </c>
      <c r="AI66" s="273" t="s">
        <v>247</v>
      </c>
      <c r="AJ66" s="271">
        <v>2</v>
      </c>
      <c r="AK66" s="272" t="s">
        <v>143</v>
      </c>
      <c r="AL66" s="272">
        <v>20</v>
      </c>
      <c r="AM66" s="274" t="s">
        <v>247</v>
      </c>
      <c r="AN66" s="271">
        <v>3</v>
      </c>
      <c r="AO66" s="272" t="s">
        <v>241</v>
      </c>
      <c r="AP66" s="272">
        <v>19</v>
      </c>
      <c r="AQ66" s="273" t="s">
        <v>247</v>
      </c>
      <c r="AR66" s="271">
        <v>4</v>
      </c>
      <c r="AS66" s="272" t="s">
        <v>150</v>
      </c>
      <c r="AT66" s="272">
        <v>7</v>
      </c>
      <c r="AU66" s="273" t="s">
        <v>247</v>
      </c>
      <c r="AV66" s="271">
        <v>5</v>
      </c>
      <c r="AW66" s="276" t="s">
        <v>242</v>
      </c>
      <c r="AX66" s="272">
        <v>6</v>
      </c>
      <c r="AY66" s="273" t="s">
        <v>247</v>
      </c>
      <c r="AZ66" s="177"/>
      <c r="BA66" s="278" t="s">
        <v>180</v>
      </c>
    </row>
    <row r="67" spans="1:53" s="87" customFormat="1" ht="21.9" customHeight="1">
      <c r="A67" s="122"/>
      <c r="B67" s="176" t="s">
        <v>181</v>
      </c>
      <c r="C67" s="269">
        <v>84</v>
      </c>
      <c r="D67" s="270" t="s">
        <v>247</v>
      </c>
      <c r="E67" s="271">
        <v>1</v>
      </c>
      <c r="F67" s="272" t="s">
        <v>240</v>
      </c>
      <c r="G67" s="272">
        <v>19</v>
      </c>
      <c r="H67" s="273" t="s">
        <v>247</v>
      </c>
      <c r="I67" s="271">
        <v>2</v>
      </c>
      <c r="J67" s="272" t="s">
        <v>143</v>
      </c>
      <c r="K67" s="272">
        <v>15</v>
      </c>
      <c r="L67" s="274" t="s">
        <v>247</v>
      </c>
      <c r="M67" s="271">
        <v>3</v>
      </c>
      <c r="N67" s="272" t="s">
        <v>241</v>
      </c>
      <c r="O67" s="272">
        <v>13</v>
      </c>
      <c r="P67" s="273" t="s">
        <v>247</v>
      </c>
      <c r="Q67" s="271">
        <v>4</v>
      </c>
      <c r="R67" s="272" t="s">
        <v>242</v>
      </c>
      <c r="S67" s="272">
        <v>7</v>
      </c>
      <c r="T67" s="273" t="s">
        <v>247</v>
      </c>
      <c r="U67" s="271">
        <v>5</v>
      </c>
      <c r="V67" s="276" t="s">
        <v>245</v>
      </c>
      <c r="W67" s="272">
        <v>2</v>
      </c>
      <c r="X67" s="273" t="s">
        <v>247</v>
      </c>
      <c r="Y67" s="177"/>
      <c r="Z67" s="278" t="s">
        <v>181</v>
      </c>
      <c r="AB67" s="122"/>
      <c r="AC67" s="176" t="s">
        <v>181</v>
      </c>
      <c r="AD67" s="269">
        <v>84</v>
      </c>
      <c r="AE67" s="270" t="s">
        <v>247</v>
      </c>
      <c r="AF67" s="271">
        <v>1</v>
      </c>
      <c r="AG67" s="272" t="s">
        <v>240</v>
      </c>
      <c r="AH67" s="272">
        <v>19</v>
      </c>
      <c r="AI67" s="273" t="s">
        <v>247</v>
      </c>
      <c r="AJ67" s="271">
        <v>2</v>
      </c>
      <c r="AK67" s="272" t="s">
        <v>143</v>
      </c>
      <c r="AL67" s="272">
        <v>15</v>
      </c>
      <c r="AM67" s="274" t="s">
        <v>247</v>
      </c>
      <c r="AN67" s="271">
        <v>3</v>
      </c>
      <c r="AO67" s="272" t="s">
        <v>241</v>
      </c>
      <c r="AP67" s="272">
        <v>13</v>
      </c>
      <c r="AQ67" s="273" t="s">
        <v>247</v>
      </c>
      <c r="AR67" s="271">
        <v>4</v>
      </c>
      <c r="AS67" s="272" t="s">
        <v>242</v>
      </c>
      <c r="AT67" s="272">
        <v>7</v>
      </c>
      <c r="AU67" s="273" t="s">
        <v>247</v>
      </c>
      <c r="AV67" s="271">
        <v>5</v>
      </c>
      <c r="AW67" s="276" t="s">
        <v>245</v>
      </c>
      <c r="AX67" s="272">
        <v>2</v>
      </c>
      <c r="AY67" s="273" t="s">
        <v>247</v>
      </c>
      <c r="AZ67" s="177"/>
      <c r="BA67" s="278" t="s">
        <v>181</v>
      </c>
    </row>
    <row r="68" spans="1:53" s="87" customFormat="1" ht="21.9" customHeight="1">
      <c r="A68" s="122"/>
      <c r="B68" s="176" t="s">
        <v>182</v>
      </c>
      <c r="C68" s="269">
        <v>280</v>
      </c>
      <c r="D68" s="270" t="s">
        <v>247</v>
      </c>
      <c r="E68" s="271">
        <v>1</v>
      </c>
      <c r="F68" s="272" t="s">
        <v>240</v>
      </c>
      <c r="G68" s="272">
        <v>63</v>
      </c>
      <c r="H68" s="273" t="s">
        <v>247</v>
      </c>
      <c r="I68" s="271">
        <v>2</v>
      </c>
      <c r="J68" s="272" t="s">
        <v>143</v>
      </c>
      <c r="K68" s="272">
        <v>41</v>
      </c>
      <c r="L68" s="274" t="s">
        <v>247</v>
      </c>
      <c r="M68" s="271">
        <v>3</v>
      </c>
      <c r="N68" s="272" t="s">
        <v>241</v>
      </c>
      <c r="O68" s="272">
        <v>28</v>
      </c>
      <c r="P68" s="273" t="s">
        <v>247</v>
      </c>
      <c r="Q68" s="271">
        <v>4</v>
      </c>
      <c r="R68" s="272" t="s">
        <v>242</v>
      </c>
      <c r="S68" s="272">
        <v>27</v>
      </c>
      <c r="T68" s="273" t="s">
        <v>247</v>
      </c>
      <c r="U68" s="271">
        <v>5</v>
      </c>
      <c r="V68" s="276" t="s">
        <v>243</v>
      </c>
      <c r="W68" s="272">
        <v>14</v>
      </c>
      <c r="X68" s="273" t="s">
        <v>247</v>
      </c>
      <c r="Y68" s="177"/>
      <c r="Z68" s="278" t="s">
        <v>182</v>
      </c>
      <c r="AB68" s="122"/>
      <c r="AC68" s="176" t="s">
        <v>182</v>
      </c>
      <c r="AD68" s="269">
        <v>280</v>
      </c>
      <c r="AE68" s="270" t="s">
        <v>247</v>
      </c>
      <c r="AF68" s="271">
        <v>1</v>
      </c>
      <c r="AG68" s="272" t="s">
        <v>240</v>
      </c>
      <c r="AH68" s="272">
        <v>63</v>
      </c>
      <c r="AI68" s="273" t="s">
        <v>247</v>
      </c>
      <c r="AJ68" s="271">
        <v>2</v>
      </c>
      <c r="AK68" s="272" t="s">
        <v>143</v>
      </c>
      <c r="AL68" s="272">
        <v>41</v>
      </c>
      <c r="AM68" s="274" t="s">
        <v>247</v>
      </c>
      <c r="AN68" s="271">
        <v>3</v>
      </c>
      <c r="AO68" s="272" t="s">
        <v>241</v>
      </c>
      <c r="AP68" s="272">
        <v>28</v>
      </c>
      <c r="AQ68" s="273" t="s">
        <v>247</v>
      </c>
      <c r="AR68" s="271">
        <v>4</v>
      </c>
      <c r="AS68" s="272" t="s">
        <v>242</v>
      </c>
      <c r="AT68" s="272">
        <v>27</v>
      </c>
      <c r="AU68" s="273" t="s">
        <v>247</v>
      </c>
      <c r="AV68" s="271">
        <v>5</v>
      </c>
      <c r="AW68" s="276" t="s">
        <v>243</v>
      </c>
      <c r="AX68" s="272">
        <v>14</v>
      </c>
      <c r="AY68" s="273" t="s">
        <v>247</v>
      </c>
      <c r="AZ68" s="177"/>
      <c r="BA68" s="278" t="s">
        <v>182</v>
      </c>
    </row>
    <row r="69" spans="1:53" s="87" customFormat="1" ht="21.9" customHeight="1">
      <c r="A69" s="122"/>
      <c r="B69" s="176" t="s">
        <v>183</v>
      </c>
      <c r="C69" s="269">
        <v>37</v>
      </c>
      <c r="D69" s="270" t="s">
        <v>247</v>
      </c>
      <c r="E69" s="271">
        <v>1</v>
      </c>
      <c r="F69" s="272" t="s">
        <v>240</v>
      </c>
      <c r="G69" s="272">
        <v>11</v>
      </c>
      <c r="H69" s="273" t="s">
        <v>247</v>
      </c>
      <c r="I69" s="271">
        <v>2</v>
      </c>
      <c r="J69" s="272" t="s">
        <v>241</v>
      </c>
      <c r="K69" s="272">
        <v>7</v>
      </c>
      <c r="L69" s="274" t="s">
        <v>247</v>
      </c>
      <c r="M69" s="271">
        <v>3</v>
      </c>
      <c r="N69" s="272" t="s">
        <v>243</v>
      </c>
      <c r="O69" s="272">
        <v>2</v>
      </c>
      <c r="P69" s="273" t="s">
        <v>247</v>
      </c>
      <c r="Q69" s="271">
        <v>4</v>
      </c>
      <c r="R69" s="272" t="s">
        <v>143</v>
      </c>
      <c r="S69" s="272">
        <v>1</v>
      </c>
      <c r="T69" s="273" t="s">
        <v>247</v>
      </c>
      <c r="U69" s="271">
        <v>4</v>
      </c>
      <c r="V69" s="762" t="s">
        <v>242</v>
      </c>
      <c r="W69" s="272">
        <v>1</v>
      </c>
      <c r="X69" s="273" t="s">
        <v>247</v>
      </c>
      <c r="Y69" s="177"/>
      <c r="Z69" s="278" t="s">
        <v>183</v>
      </c>
      <c r="AB69" s="122"/>
      <c r="AC69" s="176" t="s">
        <v>183</v>
      </c>
      <c r="AD69" s="269">
        <v>37</v>
      </c>
      <c r="AE69" s="270" t="s">
        <v>247</v>
      </c>
      <c r="AF69" s="271">
        <v>1</v>
      </c>
      <c r="AG69" s="272" t="s">
        <v>240</v>
      </c>
      <c r="AH69" s="272">
        <v>11</v>
      </c>
      <c r="AI69" s="273" t="s">
        <v>247</v>
      </c>
      <c r="AJ69" s="271">
        <v>2</v>
      </c>
      <c r="AK69" s="272" t="s">
        <v>241</v>
      </c>
      <c r="AL69" s="272">
        <v>7</v>
      </c>
      <c r="AM69" s="274" t="s">
        <v>247</v>
      </c>
      <c r="AN69" s="271">
        <v>3</v>
      </c>
      <c r="AO69" s="272" t="s">
        <v>243</v>
      </c>
      <c r="AP69" s="272">
        <v>2</v>
      </c>
      <c r="AQ69" s="273" t="s">
        <v>247</v>
      </c>
      <c r="AR69" s="271">
        <v>4</v>
      </c>
      <c r="AS69" s="272" t="s">
        <v>143</v>
      </c>
      <c r="AT69" s="272">
        <v>1</v>
      </c>
      <c r="AU69" s="273" t="s">
        <v>247</v>
      </c>
      <c r="AV69" s="271">
        <v>4</v>
      </c>
      <c r="AW69" s="744" t="s">
        <v>143</v>
      </c>
      <c r="AX69" s="272">
        <v>1</v>
      </c>
      <c r="AY69" s="273" t="s">
        <v>247</v>
      </c>
      <c r="AZ69" s="177"/>
      <c r="BA69" s="278" t="s">
        <v>183</v>
      </c>
    </row>
    <row r="70" spans="1:53" s="87" customFormat="1" ht="21.9" customHeight="1">
      <c r="A70" s="122"/>
      <c r="B70" s="123" t="s">
        <v>110</v>
      </c>
      <c r="C70" s="232">
        <v>124</v>
      </c>
      <c r="D70" s="230">
        <v>1594.855305466238</v>
      </c>
      <c r="E70" s="225">
        <v>1</v>
      </c>
      <c r="F70" s="227" t="s">
        <v>240</v>
      </c>
      <c r="G70" s="227">
        <v>29</v>
      </c>
      <c r="H70" s="247">
        <v>372.99035369774919</v>
      </c>
      <c r="I70" s="225">
        <v>1</v>
      </c>
      <c r="J70" s="310" t="s">
        <v>241</v>
      </c>
      <c r="K70" s="227">
        <v>29</v>
      </c>
      <c r="L70" s="228">
        <v>372.99035369774919</v>
      </c>
      <c r="M70" s="225">
        <v>3</v>
      </c>
      <c r="N70" s="227" t="s">
        <v>143</v>
      </c>
      <c r="O70" s="227">
        <v>16</v>
      </c>
      <c r="P70" s="247">
        <v>205.78778135048231</v>
      </c>
      <c r="Q70" s="236">
        <v>4</v>
      </c>
      <c r="R70" s="227" t="s">
        <v>243</v>
      </c>
      <c r="S70" s="227">
        <v>7</v>
      </c>
      <c r="T70" s="247">
        <v>90.032154340836016</v>
      </c>
      <c r="U70" s="236">
        <v>5</v>
      </c>
      <c r="V70" s="229" t="s">
        <v>242</v>
      </c>
      <c r="W70" s="227">
        <v>6</v>
      </c>
      <c r="X70" s="247">
        <v>77.170418006430864</v>
      </c>
      <c r="Y70" s="122"/>
      <c r="Z70" s="263" t="s">
        <v>110</v>
      </c>
      <c r="AB70" s="122"/>
      <c r="AC70" s="123" t="s">
        <v>110</v>
      </c>
      <c r="AD70" s="232">
        <v>124</v>
      </c>
      <c r="AE70" s="230">
        <v>1594.855305466238</v>
      </c>
      <c r="AF70" s="225">
        <v>1</v>
      </c>
      <c r="AG70" s="227" t="s">
        <v>240</v>
      </c>
      <c r="AH70" s="227">
        <v>29</v>
      </c>
      <c r="AI70" s="247">
        <v>372.99035369774919</v>
      </c>
      <c r="AJ70" s="225">
        <v>1</v>
      </c>
      <c r="AK70" s="310" t="s">
        <v>240</v>
      </c>
      <c r="AL70" s="227">
        <v>29</v>
      </c>
      <c r="AM70" s="228">
        <v>372.99035369774919</v>
      </c>
      <c r="AN70" s="225">
        <v>3</v>
      </c>
      <c r="AO70" s="227" t="s">
        <v>143</v>
      </c>
      <c r="AP70" s="227">
        <v>16</v>
      </c>
      <c r="AQ70" s="247">
        <v>205.78778135048231</v>
      </c>
      <c r="AR70" s="236">
        <v>4</v>
      </c>
      <c r="AS70" s="227" t="s">
        <v>243</v>
      </c>
      <c r="AT70" s="227">
        <v>7</v>
      </c>
      <c r="AU70" s="247">
        <v>90.032154340836016</v>
      </c>
      <c r="AV70" s="236">
        <v>5</v>
      </c>
      <c r="AW70" s="229" t="s">
        <v>242</v>
      </c>
      <c r="AX70" s="227">
        <v>6</v>
      </c>
      <c r="AY70" s="247">
        <v>77.170418006430864</v>
      </c>
      <c r="AZ70" s="122"/>
      <c r="BA70" s="263" t="s">
        <v>110</v>
      </c>
    </row>
    <row r="71" spans="1:53" s="87" customFormat="1" ht="21.9" customHeight="1" thickBot="1">
      <c r="A71" s="144"/>
      <c r="B71" s="279" t="s">
        <v>184</v>
      </c>
      <c r="C71" s="280">
        <v>88</v>
      </c>
      <c r="D71" s="281" t="s">
        <v>247</v>
      </c>
      <c r="E71" s="282">
        <v>1</v>
      </c>
      <c r="F71" s="283" t="s">
        <v>240</v>
      </c>
      <c r="G71" s="283">
        <v>20</v>
      </c>
      <c r="H71" s="284" t="s">
        <v>247</v>
      </c>
      <c r="I71" s="282">
        <v>2</v>
      </c>
      <c r="J71" s="283" t="s">
        <v>143</v>
      </c>
      <c r="K71" s="283">
        <v>19</v>
      </c>
      <c r="L71" s="285" t="s">
        <v>247</v>
      </c>
      <c r="M71" s="282">
        <v>3</v>
      </c>
      <c r="N71" s="283" t="s">
        <v>241</v>
      </c>
      <c r="O71" s="283">
        <v>15</v>
      </c>
      <c r="P71" s="284" t="s">
        <v>247</v>
      </c>
      <c r="Q71" s="282">
        <v>4</v>
      </c>
      <c r="R71" s="283" t="s">
        <v>242</v>
      </c>
      <c r="S71" s="283">
        <v>6</v>
      </c>
      <c r="T71" s="284" t="s">
        <v>247</v>
      </c>
      <c r="U71" s="282">
        <v>5</v>
      </c>
      <c r="V71" s="286" t="s">
        <v>246</v>
      </c>
      <c r="W71" s="283">
        <v>3</v>
      </c>
      <c r="X71" s="284" t="s">
        <v>247</v>
      </c>
      <c r="Y71" s="287"/>
      <c r="Z71" s="288" t="s">
        <v>184</v>
      </c>
      <c r="AB71" s="144"/>
      <c r="AC71" s="279" t="s">
        <v>184</v>
      </c>
      <c r="AD71" s="280">
        <v>88</v>
      </c>
      <c r="AE71" s="281" t="s">
        <v>247</v>
      </c>
      <c r="AF71" s="282">
        <v>1</v>
      </c>
      <c r="AG71" s="283" t="s">
        <v>240</v>
      </c>
      <c r="AH71" s="283">
        <v>20</v>
      </c>
      <c r="AI71" s="284" t="s">
        <v>247</v>
      </c>
      <c r="AJ71" s="282">
        <v>2</v>
      </c>
      <c r="AK71" s="283" t="s">
        <v>143</v>
      </c>
      <c r="AL71" s="283">
        <v>19</v>
      </c>
      <c r="AM71" s="285" t="s">
        <v>247</v>
      </c>
      <c r="AN71" s="282">
        <v>3</v>
      </c>
      <c r="AO71" s="283" t="s">
        <v>241</v>
      </c>
      <c r="AP71" s="283">
        <v>15</v>
      </c>
      <c r="AQ71" s="284" t="s">
        <v>247</v>
      </c>
      <c r="AR71" s="282">
        <v>4</v>
      </c>
      <c r="AS71" s="283" t="s">
        <v>242</v>
      </c>
      <c r="AT71" s="283">
        <v>6</v>
      </c>
      <c r="AU71" s="284" t="s">
        <v>247</v>
      </c>
      <c r="AV71" s="282">
        <v>5</v>
      </c>
      <c r="AW71" s="286" t="s">
        <v>246</v>
      </c>
      <c r="AX71" s="283">
        <v>3</v>
      </c>
      <c r="AY71" s="284" t="s">
        <v>247</v>
      </c>
      <c r="AZ71" s="287"/>
      <c r="BA71" s="288" t="s">
        <v>184</v>
      </c>
    </row>
    <row r="72" spans="1:53" s="87" customFormat="1" ht="21.9" customHeight="1" thickBot="1">
      <c r="A72" s="289" t="s">
        <v>185</v>
      </c>
      <c r="B72" s="290"/>
      <c r="C72" s="217">
        <v>3757</v>
      </c>
      <c r="D72" s="757">
        <v>1350.7926064149167</v>
      </c>
      <c r="E72" s="218">
        <v>1</v>
      </c>
      <c r="F72" s="301" t="s">
        <v>240</v>
      </c>
      <c r="G72" s="219">
        <v>908</v>
      </c>
      <c r="H72" s="311">
        <v>326.46251972976955</v>
      </c>
      <c r="I72" s="971">
        <v>2</v>
      </c>
      <c r="J72" s="301" t="s">
        <v>143</v>
      </c>
      <c r="K72" s="301">
        <v>626</v>
      </c>
      <c r="L72" s="760">
        <v>225.07217769915832</v>
      </c>
      <c r="M72" s="218">
        <v>3</v>
      </c>
      <c r="N72" s="301" t="s">
        <v>241</v>
      </c>
      <c r="O72" s="219">
        <v>439</v>
      </c>
      <c r="P72" s="311">
        <v>157.8381565653842</v>
      </c>
      <c r="Q72" s="218">
        <v>4</v>
      </c>
      <c r="R72" s="301" t="s">
        <v>242</v>
      </c>
      <c r="S72" s="219">
        <v>270</v>
      </c>
      <c r="T72" s="311">
        <v>97.075859391010781</v>
      </c>
      <c r="U72" s="218">
        <v>5</v>
      </c>
      <c r="V72" s="221" t="s">
        <v>239</v>
      </c>
      <c r="W72" s="219">
        <v>200</v>
      </c>
      <c r="X72" s="308">
        <v>71.908043993341309</v>
      </c>
      <c r="Y72" s="1403" t="s">
        <v>185</v>
      </c>
      <c r="Z72" s="1404"/>
      <c r="AB72" s="289" t="s">
        <v>185</v>
      </c>
      <c r="AC72" s="290"/>
      <c r="AD72" s="217">
        <v>3757</v>
      </c>
      <c r="AE72" s="312">
        <v>1159.557164594155</v>
      </c>
      <c r="AF72" s="218">
        <v>1</v>
      </c>
      <c r="AG72" s="301" t="s">
        <v>240</v>
      </c>
      <c r="AH72" s="219">
        <v>908</v>
      </c>
      <c r="AI72" s="311">
        <v>280.24431872544392</v>
      </c>
      <c r="AJ72" s="971">
        <v>1</v>
      </c>
      <c r="AK72" s="301" t="s">
        <v>143</v>
      </c>
      <c r="AL72" s="301">
        <v>626</v>
      </c>
      <c r="AM72" s="750">
        <v>193.20808757943598</v>
      </c>
      <c r="AN72" s="218">
        <v>3</v>
      </c>
      <c r="AO72" s="301" t="s">
        <v>241</v>
      </c>
      <c r="AP72" s="219">
        <v>439</v>
      </c>
      <c r="AQ72" s="311">
        <v>135.49257259963642</v>
      </c>
      <c r="AR72" s="218">
        <v>4</v>
      </c>
      <c r="AS72" s="301" t="s">
        <v>242</v>
      </c>
      <c r="AT72" s="219">
        <v>270</v>
      </c>
      <c r="AU72" s="311">
        <v>83.332561735539485</v>
      </c>
      <c r="AV72" s="218">
        <v>5</v>
      </c>
      <c r="AW72" s="221" t="s">
        <v>239</v>
      </c>
      <c r="AX72" s="219">
        <v>200</v>
      </c>
      <c r="AY72" s="308">
        <v>61.727823507807024</v>
      </c>
      <c r="AZ72" s="1403" t="s">
        <v>185</v>
      </c>
      <c r="BA72" s="1404"/>
    </row>
    <row r="73" spans="1:53" s="87" customFormat="1" ht="21.9" customHeight="1" thickBot="1">
      <c r="A73" s="291"/>
      <c r="B73" s="95" t="s">
        <v>186</v>
      </c>
      <c r="C73" s="292">
        <v>3757</v>
      </c>
      <c r="D73" s="758">
        <v>1350.7926064149167</v>
      </c>
      <c r="E73" s="293">
        <v>1</v>
      </c>
      <c r="F73" s="294" t="s">
        <v>240</v>
      </c>
      <c r="G73" s="295">
        <v>908</v>
      </c>
      <c r="H73" s="759">
        <v>326.46251972976955</v>
      </c>
      <c r="I73" s="293">
        <v>2</v>
      </c>
      <c r="J73" s="294" t="s">
        <v>143</v>
      </c>
      <c r="K73" s="294">
        <v>626</v>
      </c>
      <c r="L73" s="761">
        <v>225.07217769915832</v>
      </c>
      <c r="M73" s="293">
        <v>3</v>
      </c>
      <c r="N73" s="294" t="s">
        <v>241</v>
      </c>
      <c r="O73" s="295">
        <v>439</v>
      </c>
      <c r="P73" s="759">
        <v>157.8381565653842</v>
      </c>
      <c r="Q73" s="293">
        <v>4</v>
      </c>
      <c r="R73" s="294" t="s">
        <v>242</v>
      </c>
      <c r="S73" s="295">
        <v>270</v>
      </c>
      <c r="T73" s="759">
        <v>97.075859391010781</v>
      </c>
      <c r="U73" s="218">
        <v>5</v>
      </c>
      <c r="V73" s="296" t="s">
        <v>239</v>
      </c>
      <c r="W73" s="295">
        <v>200</v>
      </c>
      <c r="X73" s="759">
        <v>71.908043993341309</v>
      </c>
      <c r="Y73" s="94"/>
      <c r="Z73" s="297" t="s">
        <v>186</v>
      </c>
      <c r="AB73" s="291"/>
      <c r="AC73" s="95" t="s">
        <v>186</v>
      </c>
      <c r="AD73" s="292">
        <v>3757</v>
      </c>
      <c r="AE73" s="313">
        <v>1159.557164594155</v>
      </c>
      <c r="AF73" s="293">
        <v>1</v>
      </c>
      <c r="AG73" s="294" t="s">
        <v>240</v>
      </c>
      <c r="AH73" s="295">
        <v>908</v>
      </c>
      <c r="AI73" s="749">
        <v>280.24431872544392</v>
      </c>
      <c r="AJ73" s="293">
        <v>2</v>
      </c>
      <c r="AK73" s="294" t="s">
        <v>143</v>
      </c>
      <c r="AL73" s="294">
        <v>626</v>
      </c>
      <c r="AM73" s="751">
        <v>193.20808757943598</v>
      </c>
      <c r="AN73" s="293">
        <v>3</v>
      </c>
      <c r="AO73" s="294" t="s">
        <v>241</v>
      </c>
      <c r="AP73" s="295">
        <v>439</v>
      </c>
      <c r="AQ73" s="749">
        <v>135.49257259963642</v>
      </c>
      <c r="AR73" s="293">
        <v>4</v>
      </c>
      <c r="AS73" s="294" t="s">
        <v>242</v>
      </c>
      <c r="AT73" s="295">
        <v>270</v>
      </c>
      <c r="AU73" s="749">
        <v>83.332561735539485</v>
      </c>
      <c r="AV73" s="218">
        <v>5</v>
      </c>
      <c r="AW73" s="296" t="s">
        <v>239</v>
      </c>
      <c r="AX73" s="295">
        <v>200</v>
      </c>
      <c r="AY73" s="749">
        <v>61.727823507807024</v>
      </c>
      <c r="AZ73" s="94"/>
      <c r="BA73" s="297" t="s">
        <v>186</v>
      </c>
    </row>
    <row r="74" spans="1:53" s="87" customFormat="1" ht="21.9" customHeight="1" thickBot="1">
      <c r="A74" s="215" t="s">
        <v>40</v>
      </c>
      <c r="B74" s="216"/>
      <c r="C74" s="299">
        <v>3767</v>
      </c>
      <c r="D74" s="757">
        <v>1162.6435557695454</v>
      </c>
      <c r="E74" s="218">
        <v>1</v>
      </c>
      <c r="F74" s="301" t="s">
        <v>240</v>
      </c>
      <c r="G74" s="219">
        <v>937</v>
      </c>
      <c r="H74" s="311">
        <v>289.19485313407591</v>
      </c>
      <c r="I74" s="218">
        <v>2</v>
      </c>
      <c r="J74" s="301" t="s">
        <v>143</v>
      </c>
      <c r="K74" s="301">
        <v>508</v>
      </c>
      <c r="L74" s="760">
        <v>156.78867170982983</v>
      </c>
      <c r="M74" s="218">
        <v>3</v>
      </c>
      <c r="N74" s="301" t="s">
        <v>241</v>
      </c>
      <c r="O74" s="219">
        <v>458</v>
      </c>
      <c r="P74" s="311">
        <v>141.35671583287811</v>
      </c>
      <c r="Q74" s="218">
        <v>4</v>
      </c>
      <c r="R74" s="301" t="s">
        <v>242</v>
      </c>
      <c r="S74" s="219">
        <v>304</v>
      </c>
      <c r="T74" s="311">
        <v>93.826291731866675</v>
      </c>
      <c r="U74" s="218">
        <v>5</v>
      </c>
      <c r="V74" s="221" t="s">
        <v>239</v>
      </c>
      <c r="W74" s="219">
        <v>120</v>
      </c>
      <c r="X74" s="308">
        <v>37.036694104684216</v>
      </c>
      <c r="Y74" s="1403" t="s">
        <v>40</v>
      </c>
      <c r="Z74" s="1404"/>
      <c r="AB74" s="215" t="s">
        <v>40</v>
      </c>
      <c r="AC74" s="216"/>
      <c r="AD74" s="299">
        <v>3767</v>
      </c>
      <c r="AE74" s="312">
        <v>1156.4544402385975</v>
      </c>
      <c r="AF74" s="218">
        <v>1</v>
      </c>
      <c r="AG74" s="301" t="s">
        <v>240</v>
      </c>
      <c r="AH74" s="219">
        <v>937</v>
      </c>
      <c r="AI74" s="311">
        <v>287.65537841878569</v>
      </c>
      <c r="AJ74" s="218">
        <v>2</v>
      </c>
      <c r="AK74" s="301" t="s">
        <v>143</v>
      </c>
      <c r="AL74" s="301">
        <v>508</v>
      </c>
      <c r="AM74" s="750">
        <v>155.95403653867996</v>
      </c>
      <c r="AN74" s="218">
        <v>3</v>
      </c>
      <c r="AO74" s="301" t="s">
        <v>241</v>
      </c>
      <c r="AP74" s="219">
        <v>458</v>
      </c>
      <c r="AQ74" s="311">
        <v>140.60422979274691</v>
      </c>
      <c r="AR74" s="218">
        <v>4</v>
      </c>
      <c r="AS74" s="301" t="s">
        <v>242</v>
      </c>
      <c r="AT74" s="219">
        <v>304</v>
      </c>
      <c r="AU74" s="311">
        <v>93.326825015273059</v>
      </c>
      <c r="AV74" s="218">
        <v>5</v>
      </c>
      <c r="AW74" s="221" t="s">
        <v>239</v>
      </c>
      <c r="AX74" s="219">
        <v>120</v>
      </c>
      <c r="AY74" s="308">
        <v>36.839536190239365</v>
      </c>
      <c r="AZ74" s="1403" t="s">
        <v>40</v>
      </c>
      <c r="BA74" s="1404"/>
    </row>
    <row r="75" spans="1:53" s="87" customFormat="1" ht="21.9" customHeight="1" thickBot="1">
      <c r="A75" s="291"/>
      <c r="B75" s="298" t="s">
        <v>113</v>
      </c>
      <c r="C75" s="299">
        <v>3767</v>
      </c>
      <c r="D75" s="757">
        <v>1162.6435557695454</v>
      </c>
      <c r="E75" s="300">
        <v>1</v>
      </c>
      <c r="F75" s="301" t="s">
        <v>240</v>
      </c>
      <c r="G75" s="219">
        <v>937</v>
      </c>
      <c r="H75" s="311">
        <v>289.19485313407591</v>
      </c>
      <c r="I75" s="300">
        <v>2</v>
      </c>
      <c r="J75" s="301" t="s">
        <v>143</v>
      </c>
      <c r="K75" s="301">
        <v>508</v>
      </c>
      <c r="L75" s="760">
        <v>156.78867170982983</v>
      </c>
      <c r="M75" s="300">
        <v>3</v>
      </c>
      <c r="N75" s="301" t="s">
        <v>241</v>
      </c>
      <c r="O75" s="219">
        <v>458</v>
      </c>
      <c r="P75" s="311">
        <v>141.35671583287811</v>
      </c>
      <c r="Q75" s="300">
        <v>4</v>
      </c>
      <c r="R75" s="301" t="s">
        <v>242</v>
      </c>
      <c r="S75" s="219">
        <v>304</v>
      </c>
      <c r="T75" s="311">
        <v>93.826291731866675</v>
      </c>
      <c r="U75" s="300">
        <v>5</v>
      </c>
      <c r="V75" s="302" t="s">
        <v>239</v>
      </c>
      <c r="W75" s="295">
        <v>120</v>
      </c>
      <c r="X75" s="759">
        <v>37.036694104684216</v>
      </c>
      <c r="Y75" s="291"/>
      <c r="Z75" s="297" t="s">
        <v>113</v>
      </c>
      <c r="AB75" s="291"/>
      <c r="AC75" s="298" t="s">
        <v>113</v>
      </c>
      <c r="AD75" s="299">
        <v>3767</v>
      </c>
      <c r="AE75" s="312">
        <v>1156.4544402385975</v>
      </c>
      <c r="AF75" s="300">
        <v>1</v>
      </c>
      <c r="AG75" s="301" t="s">
        <v>240</v>
      </c>
      <c r="AH75" s="219">
        <v>937</v>
      </c>
      <c r="AI75" s="311">
        <v>287.65537841878569</v>
      </c>
      <c r="AJ75" s="300">
        <v>2</v>
      </c>
      <c r="AK75" s="301" t="s">
        <v>143</v>
      </c>
      <c r="AL75" s="301">
        <v>508</v>
      </c>
      <c r="AM75" s="750">
        <v>155.95403653867996</v>
      </c>
      <c r="AN75" s="300">
        <v>3</v>
      </c>
      <c r="AO75" s="301" t="s">
        <v>241</v>
      </c>
      <c r="AP75" s="219">
        <v>458</v>
      </c>
      <c r="AQ75" s="311">
        <v>140.60422979274691</v>
      </c>
      <c r="AR75" s="300">
        <v>4</v>
      </c>
      <c r="AS75" s="301" t="s">
        <v>242</v>
      </c>
      <c r="AT75" s="219">
        <v>304</v>
      </c>
      <c r="AU75" s="311">
        <v>93.326825015273059</v>
      </c>
      <c r="AV75" s="300">
        <v>5</v>
      </c>
      <c r="AW75" s="302" t="s">
        <v>239</v>
      </c>
      <c r="AX75" s="295">
        <v>120</v>
      </c>
      <c r="AY75" s="749">
        <v>36.839536190239365</v>
      </c>
      <c r="AZ75" s="291"/>
      <c r="BA75" s="297" t="s">
        <v>113</v>
      </c>
    </row>
    <row r="76" spans="1:53" s="87" customFormat="1" ht="21.9" customHeight="1" thickBot="1">
      <c r="A76" s="215" t="s">
        <v>41</v>
      </c>
      <c r="B76" s="290"/>
      <c r="C76" s="292">
        <v>4715</v>
      </c>
      <c r="D76" s="758">
        <v>1447.4867761414882</v>
      </c>
      <c r="E76" s="303">
        <v>1</v>
      </c>
      <c r="F76" s="294" t="s">
        <v>240</v>
      </c>
      <c r="G76" s="295">
        <v>1154</v>
      </c>
      <c r="H76" s="759">
        <v>354.27353969613523</v>
      </c>
      <c r="I76" s="303">
        <v>2</v>
      </c>
      <c r="J76" s="294" t="s">
        <v>143</v>
      </c>
      <c r="K76" s="294">
        <v>731</v>
      </c>
      <c r="L76" s="761">
        <v>224.41417462554145</v>
      </c>
      <c r="M76" s="303">
        <v>3</v>
      </c>
      <c r="N76" s="294" t="s">
        <v>241</v>
      </c>
      <c r="O76" s="295">
        <v>473</v>
      </c>
      <c r="P76" s="759">
        <v>145.20917181652683</v>
      </c>
      <c r="Q76" s="303">
        <v>4</v>
      </c>
      <c r="R76" s="294" t="s">
        <v>242</v>
      </c>
      <c r="S76" s="295">
        <v>428</v>
      </c>
      <c r="T76" s="759">
        <v>131.39434574518705</v>
      </c>
      <c r="U76" s="303">
        <v>5</v>
      </c>
      <c r="V76" s="304" t="s">
        <v>239</v>
      </c>
      <c r="W76" s="219">
        <v>194</v>
      </c>
      <c r="X76" s="308">
        <v>59.557250174220307</v>
      </c>
      <c r="Y76" s="1401" t="s">
        <v>41</v>
      </c>
      <c r="Z76" s="1404"/>
      <c r="AB76" s="215" t="s">
        <v>41</v>
      </c>
      <c r="AC76" s="290"/>
      <c r="AD76" s="292">
        <v>4715</v>
      </c>
      <c r="AE76" s="313">
        <v>1695.2321371430216</v>
      </c>
      <c r="AF76" s="303">
        <v>1</v>
      </c>
      <c r="AG76" s="294" t="s">
        <v>240</v>
      </c>
      <c r="AH76" s="295">
        <v>1154</v>
      </c>
      <c r="AI76" s="749">
        <v>414.90941384157935</v>
      </c>
      <c r="AJ76" s="303">
        <v>2</v>
      </c>
      <c r="AK76" s="294" t="s">
        <v>143</v>
      </c>
      <c r="AL76" s="294">
        <v>731</v>
      </c>
      <c r="AM76" s="751">
        <v>262.8239007956625</v>
      </c>
      <c r="AN76" s="303">
        <v>3</v>
      </c>
      <c r="AO76" s="294" t="s">
        <v>241</v>
      </c>
      <c r="AP76" s="295">
        <v>473</v>
      </c>
      <c r="AQ76" s="749">
        <v>170.0625240442522</v>
      </c>
      <c r="AR76" s="303">
        <v>4</v>
      </c>
      <c r="AS76" s="294" t="s">
        <v>242</v>
      </c>
      <c r="AT76" s="295">
        <v>428</v>
      </c>
      <c r="AU76" s="749">
        <v>153.8832141457504</v>
      </c>
      <c r="AV76" s="303">
        <v>5</v>
      </c>
      <c r="AW76" s="304" t="s">
        <v>239</v>
      </c>
      <c r="AX76" s="219">
        <v>194</v>
      </c>
      <c r="AY76" s="308">
        <v>69.750802673541074</v>
      </c>
      <c r="AZ76" s="1401" t="s">
        <v>41</v>
      </c>
      <c r="BA76" s="1404"/>
    </row>
    <row r="77" spans="1:53" s="109" customFormat="1" ht="21.6" customHeight="1" thickBot="1">
      <c r="A77" s="305"/>
      <c r="B77" s="298" t="s">
        <v>115</v>
      </c>
      <c r="C77" s="299">
        <v>4715</v>
      </c>
      <c r="D77" s="757">
        <v>1447.4867761414882</v>
      </c>
      <c r="E77" s="300">
        <v>1</v>
      </c>
      <c r="F77" s="301" t="s">
        <v>240</v>
      </c>
      <c r="G77" s="219">
        <v>1154</v>
      </c>
      <c r="H77" s="311">
        <v>354.27353969613523</v>
      </c>
      <c r="I77" s="300">
        <v>2</v>
      </c>
      <c r="J77" s="301" t="s">
        <v>143</v>
      </c>
      <c r="K77" s="301">
        <v>731</v>
      </c>
      <c r="L77" s="760">
        <v>224.41417462554145</v>
      </c>
      <c r="M77" s="300">
        <v>3</v>
      </c>
      <c r="N77" s="301" t="s">
        <v>241</v>
      </c>
      <c r="O77" s="219">
        <v>473</v>
      </c>
      <c r="P77" s="311">
        <v>145.20917181652683</v>
      </c>
      <c r="Q77" s="300">
        <v>4</v>
      </c>
      <c r="R77" s="301" t="s">
        <v>242</v>
      </c>
      <c r="S77" s="219">
        <v>428</v>
      </c>
      <c r="T77" s="311">
        <v>131.39434574518705</v>
      </c>
      <c r="U77" s="300">
        <v>5</v>
      </c>
      <c r="V77" s="302" t="s">
        <v>239</v>
      </c>
      <c r="W77" s="219">
        <v>194</v>
      </c>
      <c r="X77" s="311">
        <v>59.557250174220307</v>
      </c>
      <c r="Y77" s="305"/>
      <c r="Z77" s="306" t="s">
        <v>115</v>
      </c>
      <c r="AB77" s="305"/>
      <c r="AC77" s="298" t="s">
        <v>115</v>
      </c>
      <c r="AD77" s="299">
        <v>4715</v>
      </c>
      <c r="AE77" s="312">
        <v>1695.2321371430216</v>
      </c>
      <c r="AF77" s="300">
        <v>1</v>
      </c>
      <c r="AG77" s="301" t="s">
        <v>240</v>
      </c>
      <c r="AH77" s="219">
        <v>1154</v>
      </c>
      <c r="AI77" s="311">
        <v>414.90941384157935</v>
      </c>
      <c r="AJ77" s="300">
        <v>2</v>
      </c>
      <c r="AK77" s="301" t="s">
        <v>143</v>
      </c>
      <c r="AL77" s="301">
        <v>731</v>
      </c>
      <c r="AM77" s="750">
        <v>262.8239007956625</v>
      </c>
      <c r="AN77" s="300">
        <v>3</v>
      </c>
      <c r="AO77" s="301" t="s">
        <v>241</v>
      </c>
      <c r="AP77" s="219">
        <v>473</v>
      </c>
      <c r="AQ77" s="311">
        <v>170.0625240442522</v>
      </c>
      <c r="AR77" s="300">
        <v>4</v>
      </c>
      <c r="AS77" s="301" t="s">
        <v>242</v>
      </c>
      <c r="AT77" s="219">
        <v>428</v>
      </c>
      <c r="AU77" s="311">
        <v>153.8832141457504</v>
      </c>
      <c r="AV77" s="300">
        <v>5</v>
      </c>
      <c r="AW77" s="302" t="s">
        <v>239</v>
      </c>
      <c r="AX77" s="219">
        <v>194</v>
      </c>
      <c r="AY77" s="311">
        <v>69.750802673541074</v>
      </c>
      <c r="AZ77" s="305"/>
      <c r="BA77" s="306" t="s">
        <v>115</v>
      </c>
    </row>
  </sheetData>
  <mergeCells count="12">
    <mergeCell ref="AZ74:BA74"/>
    <mergeCell ref="AZ76:BA76"/>
    <mergeCell ref="Y54:Z54"/>
    <mergeCell ref="Y72:Z72"/>
    <mergeCell ref="Y74:Z74"/>
    <mergeCell ref="Y76:Z76"/>
    <mergeCell ref="A9:B9"/>
    <mergeCell ref="Y9:Z9"/>
    <mergeCell ref="AZ9:BA9"/>
    <mergeCell ref="AZ54:BA54"/>
    <mergeCell ref="AZ72:BA72"/>
    <mergeCell ref="AB9:AC9"/>
  </mergeCells>
  <phoneticPr fontId="3"/>
  <printOptions horizontalCentered="1" verticalCentered="1"/>
  <pageMargins left="0.9055118110236221" right="0.31496062992125984" top="0.74803149606299213" bottom="0.74803149606299213" header="0.31496062992125984" footer="0.31496062992125984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AF710-34E5-4787-A95C-771F8E601601}">
  <dimension ref="A2:P4"/>
  <sheetViews>
    <sheetView view="pageBreakPreview" zoomScale="60" zoomScaleNormal="80" workbookViewId="0">
      <selection activeCell="S46" sqref="S45:S46"/>
    </sheetView>
  </sheetViews>
  <sheetFormatPr defaultRowHeight="18"/>
  <sheetData>
    <row r="2" spans="1:16">
      <c r="A2" t="s">
        <v>343</v>
      </c>
    </row>
    <row r="4" spans="1:16" ht="26.4">
      <c r="F4" s="973" t="s">
        <v>118</v>
      </c>
      <c r="P4" s="973" t="s">
        <v>119</v>
      </c>
    </row>
  </sheetData>
  <phoneticPr fontId="3"/>
  <pageMargins left="0.7" right="0.7" top="0.75" bottom="0.75" header="0.3" footer="0.3"/>
  <pageSetup paperSize="8" scale="89" orientation="landscape" r:id="rId1"/>
  <rowBreaks count="1" manualBreakCount="1">
    <brk id="4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A8AB-8FA1-466A-B070-AA99E78B1BB3}">
  <dimension ref="A2:O4"/>
  <sheetViews>
    <sheetView view="pageBreakPreview" zoomScale="60" zoomScaleNormal="80" workbookViewId="0">
      <selection activeCell="S42" sqref="S42"/>
    </sheetView>
  </sheetViews>
  <sheetFormatPr defaultRowHeight="18"/>
  <sheetData>
    <row r="2" spans="1:15">
      <c r="A2" t="s">
        <v>344</v>
      </c>
    </row>
    <row r="4" spans="1:15" ht="26.4">
      <c r="F4" s="973" t="s">
        <v>118</v>
      </c>
      <c r="O4" s="973" t="s">
        <v>119</v>
      </c>
    </row>
  </sheetData>
  <phoneticPr fontId="3"/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EAAD9-F36D-4F60-91DB-9E90C92A5A3A}">
  <sheetPr>
    <pageSetUpPr fitToPage="1"/>
  </sheetPr>
  <dimension ref="A2:AY24"/>
  <sheetViews>
    <sheetView view="pageBreakPreview" zoomScale="60" zoomScaleNormal="60" workbookViewId="0">
      <selection activeCell="AL14" sqref="AL14:AL15"/>
    </sheetView>
  </sheetViews>
  <sheetFormatPr defaultColWidth="8.09765625" defaultRowHeight="18"/>
  <cols>
    <col min="1" max="1" width="1.5" customWidth="1"/>
    <col min="2" max="2" width="18.09765625" customWidth="1"/>
    <col min="3" max="4" width="10.69921875" customWidth="1"/>
    <col min="5" max="10" width="9.59765625" customWidth="1"/>
    <col min="11" max="11" width="10.8984375" customWidth="1"/>
    <col min="12" max="12" width="1.5" customWidth="1"/>
    <col min="13" max="13" width="18.09765625" customWidth="1"/>
    <col min="14" max="15" width="10.69921875" customWidth="1"/>
    <col min="16" max="21" width="9.59765625" customWidth="1"/>
    <col min="257" max="257" width="1.5" customWidth="1"/>
    <col min="258" max="258" width="18.09765625" customWidth="1"/>
    <col min="259" max="260" width="10.69921875" customWidth="1"/>
    <col min="261" max="266" width="9.59765625" customWidth="1"/>
    <col min="267" max="267" width="10.8984375" customWidth="1"/>
    <col min="513" max="513" width="1.5" customWidth="1"/>
    <col min="514" max="514" width="18.09765625" customWidth="1"/>
    <col min="515" max="516" width="10.69921875" customWidth="1"/>
    <col min="517" max="522" width="9.59765625" customWidth="1"/>
    <col min="523" max="523" width="10.8984375" customWidth="1"/>
    <col min="769" max="769" width="1.5" customWidth="1"/>
    <col min="770" max="770" width="18.09765625" customWidth="1"/>
    <col min="771" max="772" width="10.69921875" customWidth="1"/>
    <col min="773" max="778" width="9.59765625" customWidth="1"/>
    <col min="779" max="779" width="10.8984375" customWidth="1"/>
    <col min="1025" max="1025" width="1.5" customWidth="1"/>
    <col min="1026" max="1026" width="18.09765625" customWidth="1"/>
    <col min="1027" max="1028" width="10.69921875" customWidth="1"/>
    <col min="1029" max="1034" width="9.59765625" customWidth="1"/>
    <col min="1035" max="1035" width="10.8984375" customWidth="1"/>
    <col min="1281" max="1281" width="1.5" customWidth="1"/>
    <col min="1282" max="1282" width="18.09765625" customWidth="1"/>
    <col min="1283" max="1284" width="10.69921875" customWidth="1"/>
    <col min="1285" max="1290" width="9.59765625" customWidth="1"/>
    <col min="1291" max="1291" width="10.8984375" customWidth="1"/>
    <col min="1537" max="1537" width="1.5" customWidth="1"/>
    <col min="1538" max="1538" width="18.09765625" customWidth="1"/>
    <col min="1539" max="1540" width="10.69921875" customWidth="1"/>
    <col min="1541" max="1546" width="9.59765625" customWidth="1"/>
    <col min="1547" max="1547" width="10.8984375" customWidth="1"/>
    <col min="1793" max="1793" width="1.5" customWidth="1"/>
    <col min="1794" max="1794" width="18.09765625" customWidth="1"/>
    <col min="1795" max="1796" width="10.69921875" customWidth="1"/>
    <col min="1797" max="1802" width="9.59765625" customWidth="1"/>
    <col min="1803" max="1803" width="10.8984375" customWidth="1"/>
    <col min="2049" max="2049" width="1.5" customWidth="1"/>
    <col min="2050" max="2050" width="18.09765625" customWidth="1"/>
    <col min="2051" max="2052" width="10.69921875" customWidth="1"/>
    <col min="2053" max="2058" width="9.59765625" customWidth="1"/>
    <col min="2059" max="2059" width="10.8984375" customWidth="1"/>
    <col min="2305" max="2305" width="1.5" customWidth="1"/>
    <col min="2306" max="2306" width="18.09765625" customWidth="1"/>
    <col min="2307" max="2308" width="10.69921875" customWidth="1"/>
    <col min="2309" max="2314" width="9.59765625" customWidth="1"/>
    <col min="2315" max="2315" width="10.8984375" customWidth="1"/>
    <col min="2561" max="2561" width="1.5" customWidth="1"/>
    <col min="2562" max="2562" width="18.09765625" customWidth="1"/>
    <col min="2563" max="2564" width="10.69921875" customWidth="1"/>
    <col min="2565" max="2570" width="9.59765625" customWidth="1"/>
    <col min="2571" max="2571" width="10.8984375" customWidth="1"/>
    <col min="2817" max="2817" width="1.5" customWidth="1"/>
    <col min="2818" max="2818" width="18.09765625" customWidth="1"/>
    <col min="2819" max="2820" width="10.69921875" customWidth="1"/>
    <col min="2821" max="2826" width="9.59765625" customWidth="1"/>
    <col min="2827" max="2827" width="10.8984375" customWidth="1"/>
    <col min="3073" max="3073" width="1.5" customWidth="1"/>
    <col min="3074" max="3074" width="18.09765625" customWidth="1"/>
    <col min="3075" max="3076" width="10.69921875" customWidth="1"/>
    <col min="3077" max="3082" width="9.59765625" customWidth="1"/>
    <col min="3083" max="3083" width="10.8984375" customWidth="1"/>
    <col min="3329" max="3329" width="1.5" customWidth="1"/>
    <col min="3330" max="3330" width="18.09765625" customWidth="1"/>
    <col min="3331" max="3332" width="10.69921875" customWidth="1"/>
    <col min="3333" max="3338" width="9.59765625" customWidth="1"/>
    <col min="3339" max="3339" width="10.8984375" customWidth="1"/>
    <col min="3585" max="3585" width="1.5" customWidth="1"/>
    <col min="3586" max="3586" width="18.09765625" customWidth="1"/>
    <col min="3587" max="3588" width="10.69921875" customWidth="1"/>
    <col min="3589" max="3594" width="9.59765625" customWidth="1"/>
    <col min="3595" max="3595" width="10.8984375" customWidth="1"/>
    <col min="3841" max="3841" width="1.5" customWidth="1"/>
    <col min="3842" max="3842" width="18.09765625" customWidth="1"/>
    <col min="3843" max="3844" width="10.69921875" customWidth="1"/>
    <col min="3845" max="3850" width="9.59765625" customWidth="1"/>
    <col min="3851" max="3851" width="10.8984375" customWidth="1"/>
    <col min="4097" max="4097" width="1.5" customWidth="1"/>
    <col min="4098" max="4098" width="18.09765625" customWidth="1"/>
    <col min="4099" max="4100" width="10.69921875" customWidth="1"/>
    <col min="4101" max="4106" width="9.59765625" customWidth="1"/>
    <col min="4107" max="4107" width="10.8984375" customWidth="1"/>
    <col min="4353" max="4353" width="1.5" customWidth="1"/>
    <col min="4354" max="4354" width="18.09765625" customWidth="1"/>
    <col min="4355" max="4356" width="10.69921875" customWidth="1"/>
    <col min="4357" max="4362" width="9.59765625" customWidth="1"/>
    <col min="4363" max="4363" width="10.8984375" customWidth="1"/>
    <col min="4609" max="4609" width="1.5" customWidth="1"/>
    <col min="4610" max="4610" width="18.09765625" customWidth="1"/>
    <col min="4611" max="4612" width="10.69921875" customWidth="1"/>
    <col min="4613" max="4618" width="9.59765625" customWidth="1"/>
    <col min="4619" max="4619" width="10.8984375" customWidth="1"/>
    <col min="4865" max="4865" width="1.5" customWidth="1"/>
    <col min="4866" max="4866" width="18.09765625" customWidth="1"/>
    <col min="4867" max="4868" width="10.69921875" customWidth="1"/>
    <col min="4869" max="4874" width="9.59765625" customWidth="1"/>
    <col min="4875" max="4875" width="10.8984375" customWidth="1"/>
    <col min="5121" max="5121" width="1.5" customWidth="1"/>
    <col min="5122" max="5122" width="18.09765625" customWidth="1"/>
    <col min="5123" max="5124" width="10.69921875" customWidth="1"/>
    <col min="5125" max="5130" width="9.59765625" customWidth="1"/>
    <col min="5131" max="5131" width="10.8984375" customWidth="1"/>
    <col min="5377" max="5377" width="1.5" customWidth="1"/>
    <col min="5378" max="5378" width="18.09765625" customWidth="1"/>
    <col min="5379" max="5380" width="10.69921875" customWidth="1"/>
    <col min="5381" max="5386" width="9.59765625" customWidth="1"/>
    <col min="5387" max="5387" width="10.8984375" customWidth="1"/>
    <col min="5633" max="5633" width="1.5" customWidth="1"/>
    <col min="5634" max="5634" width="18.09765625" customWidth="1"/>
    <col min="5635" max="5636" width="10.69921875" customWidth="1"/>
    <col min="5637" max="5642" width="9.59765625" customWidth="1"/>
    <col min="5643" max="5643" width="10.8984375" customWidth="1"/>
    <col min="5889" max="5889" width="1.5" customWidth="1"/>
    <col min="5890" max="5890" width="18.09765625" customWidth="1"/>
    <col min="5891" max="5892" width="10.69921875" customWidth="1"/>
    <col min="5893" max="5898" width="9.59765625" customWidth="1"/>
    <col min="5899" max="5899" width="10.8984375" customWidth="1"/>
    <col min="6145" max="6145" width="1.5" customWidth="1"/>
    <col min="6146" max="6146" width="18.09765625" customWidth="1"/>
    <col min="6147" max="6148" width="10.69921875" customWidth="1"/>
    <col min="6149" max="6154" width="9.59765625" customWidth="1"/>
    <col min="6155" max="6155" width="10.8984375" customWidth="1"/>
    <col min="6401" max="6401" width="1.5" customWidth="1"/>
    <col min="6402" max="6402" width="18.09765625" customWidth="1"/>
    <col min="6403" max="6404" width="10.69921875" customWidth="1"/>
    <col min="6405" max="6410" width="9.59765625" customWidth="1"/>
    <col min="6411" max="6411" width="10.8984375" customWidth="1"/>
    <col min="6657" max="6657" width="1.5" customWidth="1"/>
    <col min="6658" max="6658" width="18.09765625" customWidth="1"/>
    <col min="6659" max="6660" width="10.69921875" customWidth="1"/>
    <col min="6661" max="6666" width="9.59765625" customWidth="1"/>
    <col min="6667" max="6667" width="10.8984375" customWidth="1"/>
    <col min="6913" max="6913" width="1.5" customWidth="1"/>
    <col min="6914" max="6914" width="18.09765625" customWidth="1"/>
    <col min="6915" max="6916" width="10.69921875" customWidth="1"/>
    <col min="6917" max="6922" width="9.59765625" customWidth="1"/>
    <col min="6923" max="6923" width="10.8984375" customWidth="1"/>
    <col min="7169" max="7169" width="1.5" customWidth="1"/>
    <col min="7170" max="7170" width="18.09765625" customWidth="1"/>
    <col min="7171" max="7172" width="10.69921875" customWidth="1"/>
    <col min="7173" max="7178" width="9.59765625" customWidth="1"/>
    <col min="7179" max="7179" width="10.8984375" customWidth="1"/>
    <col min="7425" max="7425" width="1.5" customWidth="1"/>
    <col min="7426" max="7426" width="18.09765625" customWidth="1"/>
    <col min="7427" max="7428" width="10.69921875" customWidth="1"/>
    <col min="7429" max="7434" width="9.59765625" customWidth="1"/>
    <col min="7435" max="7435" width="10.8984375" customWidth="1"/>
    <col min="7681" max="7681" width="1.5" customWidth="1"/>
    <col min="7682" max="7682" width="18.09765625" customWidth="1"/>
    <col min="7683" max="7684" width="10.69921875" customWidth="1"/>
    <col min="7685" max="7690" width="9.59765625" customWidth="1"/>
    <col min="7691" max="7691" width="10.8984375" customWidth="1"/>
    <col min="7937" max="7937" width="1.5" customWidth="1"/>
    <col min="7938" max="7938" width="18.09765625" customWidth="1"/>
    <col min="7939" max="7940" width="10.69921875" customWidth="1"/>
    <col min="7941" max="7946" width="9.59765625" customWidth="1"/>
    <col min="7947" max="7947" width="10.8984375" customWidth="1"/>
    <col min="8193" max="8193" width="1.5" customWidth="1"/>
    <col min="8194" max="8194" width="18.09765625" customWidth="1"/>
    <col min="8195" max="8196" width="10.69921875" customWidth="1"/>
    <col min="8197" max="8202" width="9.59765625" customWidth="1"/>
    <col min="8203" max="8203" width="10.8984375" customWidth="1"/>
    <col min="8449" max="8449" width="1.5" customWidth="1"/>
    <col min="8450" max="8450" width="18.09765625" customWidth="1"/>
    <col min="8451" max="8452" width="10.69921875" customWidth="1"/>
    <col min="8453" max="8458" width="9.59765625" customWidth="1"/>
    <col min="8459" max="8459" width="10.8984375" customWidth="1"/>
    <col min="8705" max="8705" width="1.5" customWidth="1"/>
    <col min="8706" max="8706" width="18.09765625" customWidth="1"/>
    <col min="8707" max="8708" width="10.69921875" customWidth="1"/>
    <col min="8709" max="8714" width="9.59765625" customWidth="1"/>
    <col min="8715" max="8715" width="10.8984375" customWidth="1"/>
    <col min="8961" max="8961" width="1.5" customWidth="1"/>
    <col min="8962" max="8962" width="18.09765625" customWidth="1"/>
    <col min="8963" max="8964" width="10.69921875" customWidth="1"/>
    <col min="8965" max="8970" width="9.59765625" customWidth="1"/>
    <col min="8971" max="8971" width="10.8984375" customWidth="1"/>
    <col min="9217" max="9217" width="1.5" customWidth="1"/>
    <col min="9218" max="9218" width="18.09765625" customWidth="1"/>
    <col min="9219" max="9220" width="10.69921875" customWidth="1"/>
    <col min="9221" max="9226" width="9.59765625" customWidth="1"/>
    <col min="9227" max="9227" width="10.8984375" customWidth="1"/>
    <col min="9473" max="9473" width="1.5" customWidth="1"/>
    <col min="9474" max="9474" width="18.09765625" customWidth="1"/>
    <col min="9475" max="9476" width="10.69921875" customWidth="1"/>
    <col min="9477" max="9482" width="9.59765625" customWidth="1"/>
    <col min="9483" max="9483" width="10.8984375" customWidth="1"/>
    <col min="9729" max="9729" width="1.5" customWidth="1"/>
    <col min="9730" max="9730" width="18.09765625" customWidth="1"/>
    <col min="9731" max="9732" width="10.69921875" customWidth="1"/>
    <col min="9733" max="9738" width="9.59765625" customWidth="1"/>
    <col min="9739" max="9739" width="10.8984375" customWidth="1"/>
    <col min="9985" max="9985" width="1.5" customWidth="1"/>
    <col min="9986" max="9986" width="18.09765625" customWidth="1"/>
    <col min="9987" max="9988" width="10.69921875" customWidth="1"/>
    <col min="9989" max="9994" width="9.59765625" customWidth="1"/>
    <col min="9995" max="9995" width="10.8984375" customWidth="1"/>
    <col min="10241" max="10241" width="1.5" customWidth="1"/>
    <col min="10242" max="10242" width="18.09765625" customWidth="1"/>
    <col min="10243" max="10244" width="10.69921875" customWidth="1"/>
    <col min="10245" max="10250" width="9.59765625" customWidth="1"/>
    <col min="10251" max="10251" width="10.8984375" customWidth="1"/>
    <col min="10497" max="10497" width="1.5" customWidth="1"/>
    <col min="10498" max="10498" width="18.09765625" customWidth="1"/>
    <col min="10499" max="10500" width="10.69921875" customWidth="1"/>
    <col min="10501" max="10506" width="9.59765625" customWidth="1"/>
    <col min="10507" max="10507" width="10.8984375" customWidth="1"/>
    <col min="10753" max="10753" width="1.5" customWidth="1"/>
    <col min="10754" max="10754" width="18.09765625" customWidth="1"/>
    <col min="10755" max="10756" width="10.69921875" customWidth="1"/>
    <col min="10757" max="10762" width="9.59765625" customWidth="1"/>
    <col min="10763" max="10763" width="10.8984375" customWidth="1"/>
    <col min="11009" max="11009" width="1.5" customWidth="1"/>
    <col min="11010" max="11010" width="18.09765625" customWidth="1"/>
    <col min="11011" max="11012" width="10.69921875" customWidth="1"/>
    <col min="11013" max="11018" width="9.59765625" customWidth="1"/>
    <col min="11019" max="11019" width="10.8984375" customWidth="1"/>
    <col min="11265" max="11265" width="1.5" customWidth="1"/>
    <col min="11266" max="11266" width="18.09765625" customWidth="1"/>
    <col min="11267" max="11268" width="10.69921875" customWidth="1"/>
    <col min="11269" max="11274" width="9.59765625" customWidth="1"/>
    <col min="11275" max="11275" width="10.8984375" customWidth="1"/>
    <col min="11521" max="11521" width="1.5" customWidth="1"/>
    <col min="11522" max="11522" width="18.09765625" customWidth="1"/>
    <col min="11523" max="11524" width="10.69921875" customWidth="1"/>
    <col min="11525" max="11530" width="9.59765625" customWidth="1"/>
    <col min="11531" max="11531" width="10.8984375" customWidth="1"/>
    <col min="11777" max="11777" width="1.5" customWidth="1"/>
    <col min="11778" max="11778" width="18.09765625" customWidth="1"/>
    <col min="11779" max="11780" width="10.69921875" customWidth="1"/>
    <col min="11781" max="11786" width="9.59765625" customWidth="1"/>
    <col min="11787" max="11787" width="10.8984375" customWidth="1"/>
    <col min="12033" max="12033" width="1.5" customWidth="1"/>
    <col min="12034" max="12034" width="18.09765625" customWidth="1"/>
    <col min="12035" max="12036" width="10.69921875" customWidth="1"/>
    <col min="12037" max="12042" width="9.59765625" customWidth="1"/>
    <col min="12043" max="12043" width="10.8984375" customWidth="1"/>
    <col min="12289" max="12289" width="1.5" customWidth="1"/>
    <col min="12290" max="12290" width="18.09765625" customWidth="1"/>
    <col min="12291" max="12292" width="10.69921875" customWidth="1"/>
    <col min="12293" max="12298" width="9.59765625" customWidth="1"/>
    <col min="12299" max="12299" width="10.8984375" customWidth="1"/>
    <col min="12545" max="12545" width="1.5" customWidth="1"/>
    <col min="12546" max="12546" width="18.09765625" customWidth="1"/>
    <col min="12547" max="12548" width="10.69921875" customWidth="1"/>
    <col min="12549" max="12554" width="9.59765625" customWidth="1"/>
    <col min="12555" max="12555" width="10.8984375" customWidth="1"/>
    <col min="12801" max="12801" width="1.5" customWidth="1"/>
    <col min="12802" max="12802" width="18.09765625" customWidth="1"/>
    <col min="12803" max="12804" width="10.69921875" customWidth="1"/>
    <col min="12805" max="12810" width="9.59765625" customWidth="1"/>
    <col min="12811" max="12811" width="10.8984375" customWidth="1"/>
    <col min="13057" max="13057" width="1.5" customWidth="1"/>
    <col min="13058" max="13058" width="18.09765625" customWidth="1"/>
    <col min="13059" max="13060" width="10.69921875" customWidth="1"/>
    <col min="13061" max="13066" width="9.59765625" customWidth="1"/>
    <col min="13067" max="13067" width="10.8984375" customWidth="1"/>
    <col min="13313" max="13313" width="1.5" customWidth="1"/>
    <col min="13314" max="13314" width="18.09765625" customWidth="1"/>
    <col min="13315" max="13316" width="10.69921875" customWidth="1"/>
    <col min="13317" max="13322" width="9.59765625" customWidth="1"/>
    <col min="13323" max="13323" width="10.8984375" customWidth="1"/>
    <col min="13569" max="13569" width="1.5" customWidth="1"/>
    <col min="13570" max="13570" width="18.09765625" customWidth="1"/>
    <col min="13571" max="13572" width="10.69921875" customWidth="1"/>
    <col min="13573" max="13578" width="9.59765625" customWidth="1"/>
    <col min="13579" max="13579" width="10.8984375" customWidth="1"/>
    <col min="13825" max="13825" width="1.5" customWidth="1"/>
    <col min="13826" max="13826" width="18.09765625" customWidth="1"/>
    <col min="13827" max="13828" width="10.69921875" customWidth="1"/>
    <col min="13829" max="13834" width="9.59765625" customWidth="1"/>
    <col min="13835" max="13835" width="10.8984375" customWidth="1"/>
    <col min="14081" max="14081" width="1.5" customWidth="1"/>
    <col min="14082" max="14082" width="18.09765625" customWidth="1"/>
    <col min="14083" max="14084" width="10.69921875" customWidth="1"/>
    <col min="14085" max="14090" width="9.59765625" customWidth="1"/>
    <col min="14091" max="14091" width="10.8984375" customWidth="1"/>
    <col min="14337" max="14337" width="1.5" customWidth="1"/>
    <col min="14338" max="14338" width="18.09765625" customWidth="1"/>
    <col min="14339" max="14340" width="10.69921875" customWidth="1"/>
    <col min="14341" max="14346" width="9.59765625" customWidth="1"/>
    <col min="14347" max="14347" width="10.8984375" customWidth="1"/>
    <col min="14593" max="14593" width="1.5" customWidth="1"/>
    <col min="14594" max="14594" width="18.09765625" customWidth="1"/>
    <col min="14595" max="14596" width="10.69921875" customWidth="1"/>
    <col min="14597" max="14602" width="9.59765625" customWidth="1"/>
    <col min="14603" max="14603" width="10.8984375" customWidth="1"/>
    <col min="14849" max="14849" width="1.5" customWidth="1"/>
    <col min="14850" max="14850" width="18.09765625" customWidth="1"/>
    <col min="14851" max="14852" width="10.69921875" customWidth="1"/>
    <col min="14853" max="14858" width="9.59765625" customWidth="1"/>
    <col min="14859" max="14859" width="10.8984375" customWidth="1"/>
    <col min="15105" max="15105" width="1.5" customWidth="1"/>
    <col min="15106" max="15106" width="18.09765625" customWidth="1"/>
    <col min="15107" max="15108" width="10.69921875" customWidth="1"/>
    <col min="15109" max="15114" width="9.59765625" customWidth="1"/>
    <col min="15115" max="15115" width="10.8984375" customWidth="1"/>
    <col min="15361" max="15361" width="1.5" customWidth="1"/>
    <col min="15362" max="15362" width="18.09765625" customWidth="1"/>
    <col min="15363" max="15364" width="10.69921875" customWidth="1"/>
    <col min="15365" max="15370" width="9.59765625" customWidth="1"/>
    <col min="15371" max="15371" width="10.8984375" customWidth="1"/>
    <col min="15617" max="15617" width="1.5" customWidth="1"/>
    <col min="15618" max="15618" width="18.09765625" customWidth="1"/>
    <col min="15619" max="15620" width="10.69921875" customWidth="1"/>
    <col min="15621" max="15626" width="9.59765625" customWidth="1"/>
    <col min="15627" max="15627" width="10.8984375" customWidth="1"/>
    <col min="15873" max="15873" width="1.5" customWidth="1"/>
    <col min="15874" max="15874" width="18.09765625" customWidth="1"/>
    <col min="15875" max="15876" width="10.69921875" customWidth="1"/>
    <col min="15877" max="15882" width="9.59765625" customWidth="1"/>
    <col min="15883" max="15883" width="10.8984375" customWidth="1"/>
    <col min="16129" max="16129" width="1.5" customWidth="1"/>
    <col min="16130" max="16130" width="18.09765625" customWidth="1"/>
    <col min="16131" max="16132" width="10.69921875" customWidth="1"/>
    <col min="16133" max="16138" width="9.59765625" customWidth="1"/>
    <col min="16139" max="16139" width="10.8984375" customWidth="1"/>
  </cols>
  <sheetData>
    <row r="2" spans="1:51" ht="21.6">
      <c r="B2" s="764" t="s">
        <v>248</v>
      </c>
    </row>
    <row r="4" spans="1:51" ht="33.6">
      <c r="E4" s="526" t="s">
        <v>118</v>
      </c>
      <c r="Q4" s="526" t="s">
        <v>119</v>
      </c>
      <c r="AB4" s="834"/>
      <c r="AD4" s="833"/>
      <c r="AE4" s="833"/>
      <c r="AF4" s="833"/>
      <c r="AG4" s="833"/>
      <c r="AH4" s="833"/>
      <c r="AI4" s="833"/>
      <c r="AJ4" s="833"/>
      <c r="AK4" s="526"/>
      <c r="AL4" s="833"/>
      <c r="AM4" s="833"/>
      <c r="AN4" s="833"/>
      <c r="AO4" s="833"/>
      <c r="AP4" s="833"/>
      <c r="AQ4" s="833"/>
      <c r="AR4" s="833"/>
      <c r="AS4" s="833"/>
      <c r="AT4" s="833"/>
      <c r="AU4" s="833"/>
      <c r="AV4" s="833"/>
      <c r="AW4" s="833"/>
      <c r="AX4" s="833"/>
      <c r="AY4" s="833"/>
    </row>
    <row r="5" spans="1:51" s="612" customFormat="1" ht="18.75" customHeight="1">
      <c r="A5" s="974" t="s">
        <v>302</v>
      </c>
      <c r="B5" s="977"/>
      <c r="C5" s="1029" t="s">
        <v>311</v>
      </c>
      <c r="D5" s="1029"/>
      <c r="E5" s="1029"/>
      <c r="F5" s="1029"/>
      <c r="G5" s="1029"/>
      <c r="H5" s="1029"/>
      <c r="I5" s="987"/>
      <c r="J5" s="987"/>
      <c r="L5" s="974" t="s">
        <v>302</v>
      </c>
      <c r="M5" s="977"/>
      <c r="N5" s="1029" t="s">
        <v>311</v>
      </c>
      <c r="O5" s="1029"/>
      <c r="P5" s="1029"/>
      <c r="Q5" s="1029"/>
      <c r="R5" s="1029"/>
      <c r="S5" s="1029"/>
      <c r="T5" s="987"/>
      <c r="U5" s="987"/>
    </row>
    <row r="6" spans="1:51" s="612" customFormat="1" ht="19.5" customHeight="1">
      <c r="A6" s="1030" t="s">
        <v>303</v>
      </c>
      <c r="B6" s="1031"/>
      <c r="C6" s="1034" t="s">
        <v>312</v>
      </c>
      <c r="D6" s="1034"/>
      <c r="E6" s="1034"/>
      <c r="F6" s="1034" t="s">
        <v>315</v>
      </c>
      <c r="G6" s="1034"/>
      <c r="H6" s="1034"/>
      <c r="I6" s="1034" t="s">
        <v>316</v>
      </c>
      <c r="J6" s="1034"/>
      <c r="L6" s="1030" t="s">
        <v>303</v>
      </c>
      <c r="M6" s="1031"/>
      <c r="N6" s="1034" t="s">
        <v>312</v>
      </c>
      <c r="O6" s="1034"/>
      <c r="P6" s="1034"/>
      <c r="Q6" s="1034" t="s">
        <v>315</v>
      </c>
      <c r="R6" s="1034"/>
      <c r="S6" s="1034"/>
      <c r="T6" s="1034" t="s">
        <v>316</v>
      </c>
      <c r="U6" s="1034"/>
    </row>
    <row r="7" spans="1:51" s="612" customFormat="1" ht="13.5" customHeight="1">
      <c r="A7" s="1032"/>
      <c r="B7" s="1033"/>
      <c r="C7" s="1035" t="s">
        <v>313</v>
      </c>
      <c r="D7" s="1038" t="s">
        <v>314</v>
      </c>
      <c r="E7" s="1038"/>
      <c r="F7" s="1035" t="s">
        <v>313</v>
      </c>
      <c r="G7" s="1038" t="s">
        <v>314</v>
      </c>
      <c r="H7" s="1038"/>
      <c r="I7" s="1035" t="s">
        <v>317</v>
      </c>
      <c r="J7" s="1047" t="s">
        <v>314</v>
      </c>
      <c r="L7" s="1032"/>
      <c r="M7" s="1033"/>
      <c r="N7" s="1035" t="s">
        <v>313</v>
      </c>
      <c r="O7" s="1038" t="s">
        <v>314</v>
      </c>
      <c r="P7" s="1038"/>
      <c r="Q7" s="1035" t="s">
        <v>313</v>
      </c>
      <c r="R7" s="1038" t="s">
        <v>314</v>
      </c>
      <c r="S7" s="1038"/>
      <c r="T7" s="1035" t="s">
        <v>317</v>
      </c>
      <c r="U7" s="1047" t="s">
        <v>314</v>
      </c>
    </row>
    <row r="8" spans="1:51" s="612" customFormat="1">
      <c r="A8" s="1032"/>
      <c r="B8" s="1033"/>
      <c r="C8" s="1036"/>
      <c r="D8" s="1039"/>
      <c r="E8" s="1039"/>
      <c r="F8" s="1036"/>
      <c r="G8" s="1039"/>
      <c r="H8" s="1039"/>
      <c r="I8" s="1036"/>
      <c r="J8" s="1048"/>
      <c r="L8" s="1032"/>
      <c r="M8" s="1033"/>
      <c r="N8" s="1036"/>
      <c r="O8" s="1039"/>
      <c r="P8" s="1039"/>
      <c r="Q8" s="1036"/>
      <c r="R8" s="1039"/>
      <c r="S8" s="1039"/>
      <c r="T8" s="1036"/>
      <c r="U8" s="1048"/>
    </row>
    <row r="9" spans="1:51" s="612" customFormat="1">
      <c r="A9" s="1032"/>
      <c r="B9" s="1033"/>
      <c r="C9" s="1036"/>
      <c r="D9" s="1039"/>
      <c r="E9" s="1039"/>
      <c r="F9" s="1036"/>
      <c r="G9" s="1039"/>
      <c r="H9" s="1039"/>
      <c r="I9" s="1036"/>
      <c r="J9" s="1048"/>
      <c r="L9" s="1032"/>
      <c r="M9" s="1033"/>
      <c r="N9" s="1036"/>
      <c r="O9" s="1039"/>
      <c r="P9" s="1039"/>
      <c r="Q9" s="1036"/>
      <c r="R9" s="1039"/>
      <c r="S9" s="1039"/>
      <c r="T9" s="1036"/>
      <c r="U9" s="1048"/>
    </row>
    <row r="10" spans="1:51" s="612" customFormat="1">
      <c r="A10" s="1023"/>
      <c r="B10" s="1024"/>
      <c r="C10" s="1037"/>
      <c r="D10" s="1040"/>
      <c r="E10" s="1040"/>
      <c r="F10" s="1036"/>
      <c r="G10" s="1040"/>
      <c r="H10" s="1040"/>
      <c r="I10" s="1037"/>
      <c r="J10" s="1049"/>
      <c r="K10" s="991"/>
      <c r="L10" s="1023"/>
      <c r="M10" s="1024"/>
      <c r="N10" s="1037"/>
      <c r="O10" s="1040"/>
      <c r="P10" s="1040"/>
      <c r="Q10" s="1036"/>
      <c r="R10" s="1040"/>
      <c r="S10" s="1040"/>
      <c r="T10" s="1037"/>
      <c r="U10" s="1049"/>
    </row>
    <row r="11" spans="1:51" s="612" customFormat="1" ht="27" customHeight="1">
      <c r="A11" s="975" t="s">
        <v>304</v>
      </c>
      <c r="B11" s="978"/>
      <c r="C11" s="980">
        <v>757.31981981981983</v>
      </c>
      <c r="D11" s="1015">
        <v>49.098342702781636</v>
      </c>
      <c r="E11" s="1016"/>
      <c r="F11" s="982">
        <v>617.74216930955879</v>
      </c>
      <c r="G11" s="1050">
        <v>48.043975654058194</v>
      </c>
      <c r="H11" s="1051"/>
      <c r="I11" s="988">
        <v>139.57765051026104</v>
      </c>
      <c r="J11" s="988">
        <v>1.0543670487234422</v>
      </c>
      <c r="K11" s="992"/>
      <c r="L11" s="975" t="s">
        <v>304</v>
      </c>
      <c r="M11" s="978"/>
      <c r="N11" s="980">
        <v>757.31981981981983</v>
      </c>
      <c r="O11" s="1015">
        <v>49.098342702781636</v>
      </c>
      <c r="P11" s="1016"/>
      <c r="Q11" s="982">
        <v>691.49420919879196</v>
      </c>
      <c r="R11" s="1050">
        <v>53.779930531213147</v>
      </c>
      <c r="S11" s="1051"/>
      <c r="T11" s="988">
        <v>65.825610621027863</v>
      </c>
      <c r="U11" s="988">
        <v>-4.6815878284315104</v>
      </c>
    </row>
    <row r="12" spans="1:51" s="612" customFormat="1" ht="27" customHeight="1">
      <c r="A12" s="976"/>
      <c r="B12" s="979" t="s">
        <v>240</v>
      </c>
      <c r="C12" s="980">
        <v>364.9</v>
      </c>
      <c r="D12" s="1015">
        <v>23.65846535737753</v>
      </c>
      <c r="E12" s="1016"/>
      <c r="F12" s="983">
        <v>316.14795259051704</v>
      </c>
      <c r="G12" s="1045">
        <v>24.587935374908383</v>
      </c>
      <c r="H12" s="1046"/>
      <c r="I12" s="989">
        <v>48.752047409482941</v>
      </c>
      <c r="J12" s="989">
        <v>-0.92947001753085345</v>
      </c>
      <c r="L12" s="976"/>
      <c r="M12" s="979" t="s">
        <v>240</v>
      </c>
      <c r="N12" s="980">
        <v>364.9</v>
      </c>
      <c r="O12" s="1015">
        <v>23.65846535737753</v>
      </c>
      <c r="P12" s="1016"/>
      <c r="Q12" s="1007">
        <v>316.14795259051704</v>
      </c>
      <c r="R12" s="1017">
        <v>24.587935374908383</v>
      </c>
      <c r="S12" s="1018"/>
      <c r="T12" s="1008">
        <v>48.752047409482941</v>
      </c>
      <c r="U12" s="1008">
        <v>-0.92947001753085345</v>
      </c>
    </row>
    <row r="13" spans="1:51" s="612" customFormat="1" ht="27" customHeight="1">
      <c r="A13" s="976"/>
      <c r="B13" s="979" t="s">
        <v>307</v>
      </c>
      <c r="C13" s="980">
        <v>231.4</v>
      </c>
      <c r="D13" s="1015">
        <v>15.003285390961524</v>
      </c>
      <c r="E13" s="1016"/>
      <c r="F13" s="983">
        <v>190.90633578617047</v>
      </c>
      <c r="G13" s="1045">
        <v>14.847455466683662</v>
      </c>
      <c r="H13" s="1046"/>
      <c r="I13" s="989">
        <v>40.493664213829533</v>
      </c>
      <c r="J13" s="989">
        <v>0.15582992427786202</v>
      </c>
      <c r="L13" s="976"/>
      <c r="M13" s="979" t="s">
        <v>307</v>
      </c>
      <c r="N13" s="980">
        <v>231.4</v>
      </c>
      <c r="O13" s="1015">
        <v>15.003285390961524</v>
      </c>
      <c r="P13" s="1016"/>
      <c r="Q13" s="1007">
        <v>190.90633578617047</v>
      </c>
      <c r="R13" s="1017">
        <v>14.847455466683662</v>
      </c>
      <c r="S13" s="1018"/>
      <c r="T13" s="1008">
        <v>40.493664213829533</v>
      </c>
      <c r="U13" s="1008">
        <v>0.15582992427786202</v>
      </c>
    </row>
    <row r="14" spans="1:51" s="612" customFormat="1" ht="27" customHeight="1">
      <c r="A14" s="976"/>
      <c r="B14" s="979" t="s">
        <v>308</v>
      </c>
      <c r="C14" s="980">
        <v>130.19999999999999</v>
      </c>
      <c r="D14" s="1015">
        <v>8.4398043367160689</v>
      </c>
      <c r="E14" s="1016"/>
      <c r="F14" s="984">
        <v>88.077144437052027</v>
      </c>
      <c r="G14" s="1021">
        <v>6.8500685127943663</v>
      </c>
      <c r="H14" s="1022"/>
      <c r="I14" s="988">
        <v>42.122855562947962</v>
      </c>
      <c r="J14" s="988">
        <v>1.5897358239217025</v>
      </c>
      <c r="L14" s="976"/>
      <c r="M14" s="979" t="s">
        <v>308</v>
      </c>
      <c r="N14" s="980">
        <v>130.19999999999999</v>
      </c>
      <c r="O14" s="1015">
        <v>8.4398043367160689</v>
      </c>
      <c r="P14" s="1016"/>
      <c r="Q14" s="984">
        <v>161.82918432628531</v>
      </c>
      <c r="R14" s="1021">
        <v>12.586023389949332</v>
      </c>
      <c r="S14" s="1022"/>
      <c r="T14" s="988">
        <v>-31.629184326285326</v>
      </c>
      <c r="U14" s="988">
        <v>-4.1462190532332635</v>
      </c>
    </row>
    <row r="15" spans="1:51" s="612" customFormat="1" ht="27" customHeight="1">
      <c r="A15" s="976"/>
      <c r="B15" s="979" t="s">
        <v>309</v>
      </c>
      <c r="C15" s="980">
        <v>18.8</v>
      </c>
      <c r="D15" s="1015">
        <v>1.215594655764036</v>
      </c>
      <c r="E15" s="1016"/>
      <c r="F15" s="983">
        <v>13.051652659064651</v>
      </c>
      <c r="G15" s="1045">
        <v>1.0150728147605239</v>
      </c>
      <c r="H15" s="1046"/>
      <c r="I15" s="989">
        <v>5.74834734093535</v>
      </c>
      <c r="J15" s="989">
        <v>0.20052184100351211</v>
      </c>
      <c r="L15" s="976"/>
      <c r="M15" s="979" t="s">
        <v>309</v>
      </c>
      <c r="N15" s="980">
        <v>18.8</v>
      </c>
      <c r="O15" s="1015">
        <v>1.215594655764036</v>
      </c>
      <c r="P15" s="1016"/>
      <c r="Q15" s="1007">
        <v>13.051652659064651</v>
      </c>
      <c r="R15" s="1017">
        <v>1.0150728147605239</v>
      </c>
      <c r="S15" s="1018"/>
      <c r="T15" s="1008">
        <v>5.74834734093535</v>
      </c>
      <c r="U15" s="1008">
        <v>0.20052184100351211</v>
      </c>
    </row>
    <row r="16" spans="1:51" s="612" customFormat="1" ht="27" customHeight="1">
      <c r="A16" s="976"/>
      <c r="B16" s="979" t="s">
        <v>310</v>
      </c>
      <c r="C16" s="980">
        <v>12</v>
      </c>
      <c r="D16" s="1015">
        <v>0.78119296196247356</v>
      </c>
      <c r="E16" s="1016"/>
      <c r="F16" s="983">
        <v>9.5590838367545139</v>
      </c>
      <c r="G16" s="1045">
        <v>0.74344348491125201</v>
      </c>
      <c r="H16" s="1046"/>
      <c r="I16" s="989">
        <v>2.4409161632454861</v>
      </c>
      <c r="J16" s="988">
        <v>0.1</v>
      </c>
      <c r="L16" s="976"/>
      <c r="M16" s="979" t="s">
        <v>310</v>
      </c>
      <c r="N16" s="980">
        <v>12</v>
      </c>
      <c r="O16" s="1015">
        <v>0.78119296196247356</v>
      </c>
      <c r="P16" s="1016"/>
      <c r="Q16" s="1007">
        <v>9.5590838367545139</v>
      </c>
      <c r="R16" s="1017">
        <v>0.74344348491125201</v>
      </c>
      <c r="S16" s="1018"/>
      <c r="T16" s="1008">
        <v>2.4409161632454861</v>
      </c>
      <c r="U16" s="1006">
        <v>3.7749477051221558E-2</v>
      </c>
    </row>
    <row r="17" spans="1:21" s="612" customFormat="1" ht="27" customHeight="1">
      <c r="A17" s="1019" t="s">
        <v>305</v>
      </c>
      <c r="B17" s="1020"/>
      <c r="C17" s="980">
        <v>785.13513513513522</v>
      </c>
      <c r="D17" s="1015">
        <v>50.901657297218371</v>
      </c>
      <c r="E17" s="1016"/>
      <c r="F17" s="984">
        <v>668.04269944823557</v>
      </c>
      <c r="G17" s="1021">
        <v>51.956024345941806</v>
      </c>
      <c r="H17" s="1022"/>
      <c r="I17" s="988">
        <v>117.09243568689965</v>
      </c>
      <c r="J17" s="988">
        <v>-1.0543670487234351</v>
      </c>
      <c r="K17" s="992"/>
      <c r="L17" s="1019" t="s">
        <v>305</v>
      </c>
      <c r="M17" s="1020"/>
      <c r="N17" s="980">
        <v>785.13513513513522</v>
      </c>
      <c r="O17" s="1015">
        <v>50.901657297218371</v>
      </c>
      <c r="P17" s="1016"/>
      <c r="Q17" s="984">
        <v>594.29065955900228</v>
      </c>
      <c r="R17" s="1021">
        <v>46.220069468786846</v>
      </c>
      <c r="S17" s="1022"/>
      <c r="T17" s="988">
        <v>190.84447557613294</v>
      </c>
      <c r="U17" s="988">
        <v>4.6815878284315247</v>
      </c>
    </row>
    <row r="18" spans="1:21" s="612" customFormat="1" ht="27" customHeight="1">
      <c r="A18" s="1023" t="s">
        <v>306</v>
      </c>
      <c r="B18" s="1024"/>
      <c r="C18" s="981">
        <v>1542.5</v>
      </c>
      <c r="D18" s="1025">
        <v>100</v>
      </c>
      <c r="E18" s="1026"/>
      <c r="F18" s="985">
        <v>1285.7848687577941</v>
      </c>
      <c r="G18" s="1043">
        <v>100</v>
      </c>
      <c r="H18" s="1044"/>
      <c r="I18" s="990">
        <v>256.71513124220587</v>
      </c>
      <c r="J18" s="990">
        <v>0</v>
      </c>
      <c r="K18" s="992"/>
      <c r="L18" s="1023" t="s">
        <v>306</v>
      </c>
      <c r="M18" s="1024"/>
      <c r="N18" s="981">
        <v>1542.5</v>
      </c>
      <c r="O18" s="1025">
        <v>100</v>
      </c>
      <c r="P18" s="1026"/>
      <c r="Q18" s="1009">
        <v>1285.7848687577941</v>
      </c>
      <c r="R18" s="1027">
        <v>100</v>
      </c>
      <c r="S18" s="1028"/>
      <c r="T18" s="1010">
        <v>256.71513124220587</v>
      </c>
      <c r="U18" s="1010">
        <v>0</v>
      </c>
    </row>
    <row r="19" spans="1:21" s="612" customFormat="1">
      <c r="C19" s="769"/>
      <c r="D19" s="769"/>
      <c r="E19" s="769"/>
      <c r="F19" s="986"/>
      <c r="G19" s="769"/>
      <c r="H19" s="769"/>
      <c r="I19" s="769"/>
      <c r="J19" s="769"/>
    </row>
    <row r="20" spans="1:21" s="612" customFormat="1">
      <c r="C20" s="769"/>
      <c r="D20" s="769"/>
      <c r="E20" s="1041"/>
      <c r="F20" s="1041"/>
      <c r="G20" s="1042"/>
      <c r="H20" s="1042"/>
      <c r="I20" s="769"/>
      <c r="J20" s="769"/>
    </row>
    <row r="21" spans="1:21" s="612" customFormat="1">
      <c r="C21" s="769"/>
      <c r="D21" s="769"/>
      <c r="E21" s="1041"/>
      <c r="F21" s="1041"/>
      <c r="G21" s="1042"/>
      <c r="H21" s="1042"/>
      <c r="I21" s="769"/>
      <c r="J21" s="769"/>
    </row>
    <row r="22" spans="1:21" s="612" customFormat="1">
      <c r="C22" s="769"/>
      <c r="D22" s="769"/>
      <c r="E22" s="1041"/>
      <c r="F22" s="1041"/>
      <c r="G22" s="1042"/>
      <c r="H22" s="1042"/>
      <c r="I22" s="769"/>
      <c r="J22" s="769"/>
    </row>
    <row r="23" spans="1:21" s="612" customFormat="1">
      <c r="C23" s="769"/>
      <c r="D23" s="769"/>
      <c r="E23" s="769"/>
      <c r="F23" s="769"/>
      <c r="G23" s="769"/>
      <c r="H23" s="769"/>
      <c r="I23" s="769"/>
      <c r="J23" s="769"/>
    </row>
    <row r="24" spans="1:21" s="612" customFormat="1">
      <c r="C24" s="769"/>
      <c r="D24" s="769"/>
      <c r="E24" s="1041"/>
      <c r="F24" s="1041"/>
      <c r="G24" s="1042"/>
      <c r="H24" s="1042"/>
      <c r="I24" s="769"/>
      <c r="J24" s="769"/>
    </row>
  </sheetData>
  <mergeCells count="66">
    <mergeCell ref="O11:P11"/>
    <mergeCell ref="R11:S11"/>
    <mergeCell ref="O12:P12"/>
    <mergeCell ref="R12:S12"/>
    <mergeCell ref="A18:B18"/>
    <mergeCell ref="A17:B17"/>
    <mergeCell ref="D16:E16"/>
    <mergeCell ref="G16:H16"/>
    <mergeCell ref="D15:E15"/>
    <mergeCell ref="G15:H15"/>
    <mergeCell ref="C5:H5"/>
    <mergeCell ref="A6:B10"/>
    <mergeCell ref="C6:E6"/>
    <mergeCell ref="F6:H6"/>
    <mergeCell ref="I6:J6"/>
    <mergeCell ref="C7:C10"/>
    <mergeCell ref="D7:E10"/>
    <mergeCell ref="F7:F10"/>
    <mergeCell ref="G7:H10"/>
    <mergeCell ref="I7:I10"/>
    <mergeCell ref="J7:J10"/>
    <mergeCell ref="D11:E11"/>
    <mergeCell ref="G11:H11"/>
    <mergeCell ref="D12:E12"/>
    <mergeCell ref="G12:H12"/>
    <mergeCell ref="D13:E13"/>
    <mergeCell ref="G13:H13"/>
    <mergeCell ref="D14:E14"/>
    <mergeCell ref="G14:H14"/>
    <mergeCell ref="D17:E17"/>
    <mergeCell ref="G17:H17"/>
    <mergeCell ref="D18:E18"/>
    <mergeCell ref="G18:H18"/>
    <mergeCell ref="E20:F20"/>
    <mergeCell ref="G20:H20"/>
    <mergeCell ref="E21:F21"/>
    <mergeCell ref="G21:H21"/>
    <mergeCell ref="E22:F22"/>
    <mergeCell ref="G22:H22"/>
    <mergeCell ref="E24:F24"/>
    <mergeCell ref="G24:H24"/>
    <mergeCell ref="N5:S5"/>
    <mergeCell ref="L6:M10"/>
    <mergeCell ref="N6:P6"/>
    <mergeCell ref="Q6:S6"/>
    <mergeCell ref="T6:U6"/>
    <mergeCell ref="N7:N10"/>
    <mergeCell ref="O7:P10"/>
    <mergeCell ref="Q7:Q10"/>
    <mergeCell ref="R7:S10"/>
    <mergeCell ref="T7:T10"/>
    <mergeCell ref="U7:U10"/>
    <mergeCell ref="L18:M18"/>
    <mergeCell ref="O18:P18"/>
    <mergeCell ref="R18:S18"/>
    <mergeCell ref="O13:P13"/>
    <mergeCell ref="R13:S13"/>
    <mergeCell ref="O14:P14"/>
    <mergeCell ref="R14:S14"/>
    <mergeCell ref="O15:P15"/>
    <mergeCell ref="R15:S15"/>
    <mergeCell ref="O16:P16"/>
    <mergeCell ref="R16:S16"/>
    <mergeCell ref="L17:M17"/>
    <mergeCell ref="O17:P17"/>
    <mergeCell ref="R17:S17"/>
  </mergeCells>
  <phoneticPr fontId="3"/>
  <printOptions horizontalCentered="1" verticalCentered="1"/>
  <pageMargins left="0.9055118110236221" right="0.31496062992125984" top="0.74803149606299213" bottom="0.74803149606299213" header="0.31496062992125984" footer="0.31496062992125984"/>
  <pageSetup paperSize="8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AA007-0665-446F-B382-F9AC53F4970D}">
  <sheetPr>
    <pageSetUpPr fitToPage="1"/>
  </sheetPr>
  <dimension ref="A2:AY26"/>
  <sheetViews>
    <sheetView view="pageBreakPreview" zoomScale="60" zoomScaleNormal="60" workbookViewId="0">
      <selection activeCell="M5" sqref="M5"/>
    </sheetView>
  </sheetViews>
  <sheetFormatPr defaultColWidth="8.09765625" defaultRowHeight="18"/>
  <cols>
    <col min="1" max="1" width="2.09765625" customWidth="1"/>
    <col min="2" max="2" width="17.796875" customWidth="1"/>
    <col min="3" max="3" width="2.796875" customWidth="1"/>
    <col min="4" max="4" width="11.8984375" customWidth="1"/>
    <col min="5" max="5" width="8.69921875" customWidth="1"/>
    <col min="6" max="6" width="8.296875" customWidth="1"/>
    <col min="7" max="7" width="10.5" customWidth="1"/>
    <col min="8" max="8" width="6" customWidth="1"/>
    <col min="9" max="9" width="8.296875" customWidth="1"/>
    <col min="10" max="10" width="7.796875" customWidth="1"/>
    <col min="11" max="11" width="8.796875" customWidth="1"/>
    <col min="12" max="12" width="11.09765625" customWidth="1"/>
    <col min="13" max="14" width="8.19921875" bestFit="1" customWidth="1"/>
    <col min="15" max="15" width="2.09765625" customWidth="1"/>
    <col min="16" max="16" width="17.796875" customWidth="1"/>
    <col min="17" max="17" width="2.796875" customWidth="1"/>
    <col min="18" max="18" width="11.8984375" customWidth="1"/>
    <col min="19" max="19" width="8.69921875" customWidth="1"/>
    <col min="20" max="20" width="8.296875" customWidth="1"/>
    <col min="21" max="21" width="10.5" customWidth="1"/>
    <col min="22" max="22" width="6" customWidth="1"/>
    <col min="23" max="23" width="8.296875" customWidth="1"/>
    <col min="24" max="24" width="7.796875" customWidth="1"/>
    <col min="25" max="25" width="8.796875" customWidth="1"/>
    <col min="26" max="26" width="11.09765625" customWidth="1"/>
    <col min="257" max="257" width="2.09765625" customWidth="1"/>
    <col min="258" max="258" width="17.796875" customWidth="1"/>
    <col min="259" max="259" width="2.796875" customWidth="1"/>
    <col min="260" max="260" width="11.8984375" customWidth="1"/>
    <col min="261" max="261" width="8.69921875" customWidth="1"/>
    <col min="262" max="262" width="8.296875" customWidth="1"/>
    <col min="263" max="263" width="10.5" customWidth="1"/>
    <col min="264" max="264" width="6" customWidth="1"/>
    <col min="265" max="265" width="8.296875" customWidth="1"/>
    <col min="266" max="266" width="7.796875" customWidth="1"/>
    <col min="267" max="267" width="8.796875" customWidth="1"/>
    <col min="268" max="268" width="11.09765625" customWidth="1"/>
    <col min="269" max="270" width="8.19921875" bestFit="1" customWidth="1"/>
    <col min="513" max="513" width="2.09765625" customWidth="1"/>
    <col min="514" max="514" width="17.796875" customWidth="1"/>
    <col min="515" max="515" width="2.796875" customWidth="1"/>
    <col min="516" max="516" width="11.8984375" customWidth="1"/>
    <col min="517" max="517" width="8.69921875" customWidth="1"/>
    <col min="518" max="518" width="8.296875" customWidth="1"/>
    <col min="519" max="519" width="10.5" customWidth="1"/>
    <col min="520" max="520" width="6" customWidth="1"/>
    <col min="521" max="521" width="8.296875" customWidth="1"/>
    <col min="522" max="522" width="7.796875" customWidth="1"/>
    <col min="523" max="523" width="8.796875" customWidth="1"/>
    <col min="524" max="524" width="11.09765625" customWidth="1"/>
    <col min="525" max="526" width="8.19921875" bestFit="1" customWidth="1"/>
    <col min="769" max="769" width="2.09765625" customWidth="1"/>
    <col min="770" max="770" width="17.796875" customWidth="1"/>
    <col min="771" max="771" width="2.796875" customWidth="1"/>
    <col min="772" max="772" width="11.8984375" customWidth="1"/>
    <col min="773" max="773" width="8.69921875" customWidth="1"/>
    <col min="774" max="774" width="8.296875" customWidth="1"/>
    <col min="775" max="775" width="10.5" customWidth="1"/>
    <col min="776" max="776" width="6" customWidth="1"/>
    <col min="777" max="777" width="8.296875" customWidth="1"/>
    <col min="778" max="778" width="7.796875" customWidth="1"/>
    <col min="779" max="779" width="8.796875" customWidth="1"/>
    <col min="780" max="780" width="11.09765625" customWidth="1"/>
    <col min="781" max="782" width="8.19921875" bestFit="1" customWidth="1"/>
    <col min="1025" max="1025" width="2.09765625" customWidth="1"/>
    <col min="1026" max="1026" width="17.796875" customWidth="1"/>
    <col min="1027" max="1027" width="2.796875" customWidth="1"/>
    <col min="1028" max="1028" width="11.8984375" customWidth="1"/>
    <col min="1029" max="1029" width="8.69921875" customWidth="1"/>
    <col min="1030" max="1030" width="8.296875" customWidth="1"/>
    <col min="1031" max="1031" width="10.5" customWidth="1"/>
    <col min="1032" max="1032" width="6" customWidth="1"/>
    <col min="1033" max="1033" width="8.296875" customWidth="1"/>
    <col min="1034" max="1034" width="7.796875" customWidth="1"/>
    <col min="1035" max="1035" width="8.796875" customWidth="1"/>
    <col min="1036" max="1036" width="11.09765625" customWidth="1"/>
    <col min="1037" max="1038" width="8.19921875" bestFit="1" customWidth="1"/>
    <col min="1281" max="1281" width="2.09765625" customWidth="1"/>
    <col min="1282" max="1282" width="17.796875" customWidth="1"/>
    <col min="1283" max="1283" width="2.796875" customWidth="1"/>
    <col min="1284" max="1284" width="11.8984375" customWidth="1"/>
    <col min="1285" max="1285" width="8.69921875" customWidth="1"/>
    <col min="1286" max="1286" width="8.296875" customWidth="1"/>
    <col min="1287" max="1287" width="10.5" customWidth="1"/>
    <col min="1288" max="1288" width="6" customWidth="1"/>
    <col min="1289" max="1289" width="8.296875" customWidth="1"/>
    <col min="1290" max="1290" width="7.796875" customWidth="1"/>
    <col min="1291" max="1291" width="8.796875" customWidth="1"/>
    <col min="1292" max="1292" width="11.09765625" customWidth="1"/>
    <col min="1293" max="1294" width="8.19921875" bestFit="1" customWidth="1"/>
    <col min="1537" max="1537" width="2.09765625" customWidth="1"/>
    <col min="1538" max="1538" width="17.796875" customWidth="1"/>
    <col min="1539" max="1539" width="2.796875" customWidth="1"/>
    <col min="1540" max="1540" width="11.8984375" customWidth="1"/>
    <col min="1541" max="1541" width="8.69921875" customWidth="1"/>
    <col min="1542" max="1542" width="8.296875" customWidth="1"/>
    <col min="1543" max="1543" width="10.5" customWidth="1"/>
    <col min="1544" max="1544" width="6" customWidth="1"/>
    <col min="1545" max="1545" width="8.296875" customWidth="1"/>
    <col min="1546" max="1546" width="7.796875" customWidth="1"/>
    <col min="1547" max="1547" width="8.796875" customWidth="1"/>
    <col min="1548" max="1548" width="11.09765625" customWidth="1"/>
    <col min="1549" max="1550" width="8.19921875" bestFit="1" customWidth="1"/>
    <col min="1793" max="1793" width="2.09765625" customWidth="1"/>
    <col min="1794" max="1794" width="17.796875" customWidth="1"/>
    <col min="1795" max="1795" width="2.796875" customWidth="1"/>
    <col min="1796" max="1796" width="11.8984375" customWidth="1"/>
    <col min="1797" max="1797" width="8.69921875" customWidth="1"/>
    <col min="1798" max="1798" width="8.296875" customWidth="1"/>
    <col min="1799" max="1799" width="10.5" customWidth="1"/>
    <col min="1800" max="1800" width="6" customWidth="1"/>
    <col min="1801" max="1801" width="8.296875" customWidth="1"/>
    <col min="1802" max="1802" width="7.796875" customWidth="1"/>
    <col min="1803" max="1803" width="8.796875" customWidth="1"/>
    <col min="1804" max="1804" width="11.09765625" customWidth="1"/>
    <col min="1805" max="1806" width="8.19921875" bestFit="1" customWidth="1"/>
    <col min="2049" max="2049" width="2.09765625" customWidth="1"/>
    <col min="2050" max="2050" width="17.796875" customWidth="1"/>
    <col min="2051" max="2051" width="2.796875" customWidth="1"/>
    <col min="2052" max="2052" width="11.8984375" customWidth="1"/>
    <col min="2053" max="2053" width="8.69921875" customWidth="1"/>
    <col min="2054" max="2054" width="8.296875" customWidth="1"/>
    <col min="2055" max="2055" width="10.5" customWidth="1"/>
    <col min="2056" max="2056" width="6" customWidth="1"/>
    <col min="2057" max="2057" width="8.296875" customWidth="1"/>
    <col min="2058" max="2058" width="7.796875" customWidth="1"/>
    <col min="2059" max="2059" width="8.796875" customWidth="1"/>
    <col min="2060" max="2060" width="11.09765625" customWidth="1"/>
    <col min="2061" max="2062" width="8.19921875" bestFit="1" customWidth="1"/>
    <col min="2305" max="2305" width="2.09765625" customWidth="1"/>
    <col min="2306" max="2306" width="17.796875" customWidth="1"/>
    <col min="2307" max="2307" width="2.796875" customWidth="1"/>
    <col min="2308" max="2308" width="11.8984375" customWidth="1"/>
    <col min="2309" max="2309" width="8.69921875" customWidth="1"/>
    <col min="2310" max="2310" width="8.296875" customWidth="1"/>
    <col min="2311" max="2311" width="10.5" customWidth="1"/>
    <col min="2312" max="2312" width="6" customWidth="1"/>
    <col min="2313" max="2313" width="8.296875" customWidth="1"/>
    <col min="2314" max="2314" width="7.796875" customWidth="1"/>
    <col min="2315" max="2315" width="8.796875" customWidth="1"/>
    <col min="2316" max="2316" width="11.09765625" customWidth="1"/>
    <col min="2317" max="2318" width="8.19921875" bestFit="1" customWidth="1"/>
    <col min="2561" max="2561" width="2.09765625" customWidth="1"/>
    <col min="2562" max="2562" width="17.796875" customWidth="1"/>
    <col min="2563" max="2563" width="2.796875" customWidth="1"/>
    <col min="2564" max="2564" width="11.8984375" customWidth="1"/>
    <col min="2565" max="2565" width="8.69921875" customWidth="1"/>
    <col min="2566" max="2566" width="8.296875" customWidth="1"/>
    <col min="2567" max="2567" width="10.5" customWidth="1"/>
    <col min="2568" max="2568" width="6" customWidth="1"/>
    <col min="2569" max="2569" width="8.296875" customWidth="1"/>
    <col min="2570" max="2570" width="7.796875" customWidth="1"/>
    <col min="2571" max="2571" width="8.796875" customWidth="1"/>
    <col min="2572" max="2572" width="11.09765625" customWidth="1"/>
    <col min="2573" max="2574" width="8.19921875" bestFit="1" customWidth="1"/>
    <col min="2817" max="2817" width="2.09765625" customWidth="1"/>
    <col min="2818" max="2818" width="17.796875" customWidth="1"/>
    <col min="2819" max="2819" width="2.796875" customWidth="1"/>
    <col min="2820" max="2820" width="11.8984375" customWidth="1"/>
    <col min="2821" max="2821" width="8.69921875" customWidth="1"/>
    <col min="2822" max="2822" width="8.296875" customWidth="1"/>
    <col min="2823" max="2823" width="10.5" customWidth="1"/>
    <col min="2824" max="2824" width="6" customWidth="1"/>
    <col min="2825" max="2825" width="8.296875" customWidth="1"/>
    <col min="2826" max="2826" width="7.796875" customWidth="1"/>
    <col min="2827" max="2827" width="8.796875" customWidth="1"/>
    <col min="2828" max="2828" width="11.09765625" customWidth="1"/>
    <col min="2829" max="2830" width="8.19921875" bestFit="1" customWidth="1"/>
    <col min="3073" max="3073" width="2.09765625" customWidth="1"/>
    <col min="3074" max="3074" width="17.796875" customWidth="1"/>
    <col min="3075" max="3075" width="2.796875" customWidth="1"/>
    <col min="3076" max="3076" width="11.8984375" customWidth="1"/>
    <col min="3077" max="3077" width="8.69921875" customWidth="1"/>
    <col min="3078" max="3078" width="8.296875" customWidth="1"/>
    <col min="3079" max="3079" width="10.5" customWidth="1"/>
    <col min="3080" max="3080" width="6" customWidth="1"/>
    <col min="3081" max="3081" width="8.296875" customWidth="1"/>
    <col min="3082" max="3082" width="7.796875" customWidth="1"/>
    <col min="3083" max="3083" width="8.796875" customWidth="1"/>
    <col min="3084" max="3084" width="11.09765625" customWidth="1"/>
    <col min="3085" max="3086" width="8.19921875" bestFit="1" customWidth="1"/>
    <col min="3329" max="3329" width="2.09765625" customWidth="1"/>
    <col min="3330" max="3330" width="17.796875" customWidth="1"/>
    <col min="3331" max="3331" width="2.796875" customWidth="1"/>
    <col min="3332" max="3332" width="11.8984375" customWidth="1"/>
    <col min="3333" max="3333" width="8.69921875" customWidth="1"/>
    <col min="3334" max="3334" width="8.296875" customWidth="1"/>
    <col min="3335" max="3335" width="10.5" customWidth="1"/>
    <col min="3336" max="3336" width="6" customWidth="1"/>
    <col min="3337" max="3337" width="8.296875" customWidth="1"/>
    <col min="3338" max="3338" width="7.796875" customWidth="1"/>
    <col min="3339" max="3339" width="8.796875" customWidth="1"/>
    <col min="3340" max="3340" width="11.09765625" customWidth="1"/>
    <col min="3341" max="3342" width="8.19921875" bestFit="1" customWidth="1"/>
    <col min="3585" max="3585" width="2.09765625" customWidth="1"/>
    <col min="3586" max="3586" width="17.796875" customWidth="1"/>
    <col min="3587" max="3587" width="2.796875" customWidth="1"/>
    <col min="3588" max="3588" width="11.8984375" customWidth="1"/>
    <col min="3589" max="3589" width="8.69921875" customWidth="1"/>
    <col min="3590" max="3590" width="8.296875" customWidth="1"/>
    <col min="3591" max="3591" width="10.5" customWidth="1"/>
    <col min="3592" max="3592" width="6" customWidth="1"/>
    <col min="3593" max="3593" width="8.296875" customWidth="1"/>
    <col min="3594" max="3594" width="7.796875" customWidth="1"/>
    <col min="3595" max="3595" width="8.796875" customWidth="1"/>
    <col min="3596" max="3596" width="11.09765625" customWidth="1"/>
    <col min="3597" max="3598" width="8.19921875" bestFit="1" customWidth="1"/>
    <col min="3841" max="3841" width="2.09765625" customWidth="1"/>
    <col min="3842" max="3842" width="17.796875" customWidth="1"/>
    <col min="3843" max="3843" width="2.796875" customWidth="1"/>
    <col min="3844" max="3844" width="11.8984375" customWidth="1"/>
    <col min="3845" max="3845" width="8.69921875" customWidth="1"/>
    <col min="3846" max="3846" width="8.296875" customWidth="1"/>
    <col min="3847" max="3847" width="10.5" customWidth="1"/>
    <col min="3848" max="3848" width="6" customWidth="1"/>
    <col min="3849" max="3849" width="8.296875" customWidth="1"/>
    <col min="3850" max="3850" width="7.796875" customWidth="1"/>
    <col min="3851" max="3851" width="8.796875" customWidth="1"/>
    <col min="3852" max="3852" width="11.09765625" customWidth="1"/>
    <col min="3853" max="3854" width="8.19921875" bestFit="1" customWidth="1"/>
    <col min="4097" max="4097" width="2.09765625" customWidth="1"/>
    <col min="4098" max="4098" width="17.796875" customWidth="1"/>
    <col min="4099" max="4099" width="2.796875" customWidth="1"/>
    <col min="4100" max="4100" width="11.8984375" customWidth="1"/>
    <col min="4101" max="4101" width="8.69921875" customWidth="1"/>
    <col min="4102" max="4102" width="8.296875" customWidth="1"/>
    <col min="4103" max="4103" width="10.5" customWidth="1"/>
    <col min="4104" max="4104" width="6" customWidth="1"/>
    <col min="4105" max="4105" width="8.296875" customWidth="1"/>
    <col min="4106" max="4106" width="7.796875" customWidth="1"/>
    <col min="4107" max="4107" width="8.796875" customWidth="1"/>
    <col min="4108" max="4108" width="11.09765625" customWidth="1"/>
    <col min="4109" max="4110" width="8.19921875" bestFit="1" customWidth="1"/>
    <col min="4353" max="4353" width="2.09765625" customWidth="1"/>
    <col min="4354" max="4354" width="17.796875" customWidth="1"/>
    <col min="4355" max="4355" width="2.796875" customWidth="1"/>
    <col min="4356" max="4356" width="11.8984375" customWidth="1"/>
    <col min="4357" max="4357" width="8.69921875" customWidth="1"/>
    <col min="4358" max="4358" width="8.296875" customWidth="1"/>
    <col min="4359" max="4359" width="10.5" customWidth="1"/>
    <col min="4360" max="4360" width="6" customWidth="1"/>
    <col min="4361" max="4361" width="8.296875" customWidth="1"/>
    <col min="4362" max="4362" width="7.796875" customWidth="1"/>
    <col min="4363" max="4363" width="8.796875" customWidth="1"/>
    <col min="4364" max="4364" width="11.09765625" customWidth="1"/>
    <col min="4365" max="4366" width="8.19921875" bestFit="1" customWidth="1"/>
    <col min="4609" max="4609" width="2.09765625" customWidth="1"/>
    <col min="4610" max="4610" width="17.796875" customWidth="1"/>
    <col min="4611" max="4611" width="2.796875" customWidth="1"/>
    <col min="4612" max="4612" width="11.8984375" customWidth="1"/>
    <col min="4613" max="4613" width="8.69921875" customWidth="1"/>
    <col min="4614" max="4614" width="8.296875" customWidth="1"/>
    <col min="4615" max="4615" width="10.5" customWidth="1"/>
    <col min="4616" max="4616" width="6" customWidth="1"/>
    <col min="4617" max="4617" width="8.296875" customWidth="1"/>
    <col min="4618" max="4618" width="7.796875" customWidth="1"/>
    <col min="4619" max="4619" width="8.796875" customWidth="1"/>
    <col min="4620" max="4620" width="11.09765625" customWidth="1"/>
    <col min="4621" max="4622" width="8.19921875" bestFit="1" customWidth="1"/>
    <col min="4865" max="4865" width="2.09765625" customWidth="1"/>
    <col min="4866" max="4866" width="17.796875" customWidth="1"/>
    <col min="4867" max="4867" width="2.796875" customWidth="1"/>
    <col min="4868" max="4868" width="11.8984375" customWidth="1"/>
    <col min="4869" max="4869" width="8.69921875" customWidth="1"/>
    <col min="4870" max="4870" width="8.296875" customWidth="1"/>
    <col min="4871" max="4871" width="10.5" customWidth="1"/>
    <col min="4872" max="4872" width="6" customWidth="1"/>
    <col min="4873" max="4873" width="8.296875" customWidth="1"/>
    <col min="4874" max="4874" width="7.796875" customWidth="1"/>
    <col min="4875" max="4875" width="8.796875" customWidth="1"/>
    <col min="4876" max="4876" width="11.09765625" customWidth="1"/>
    <col min="4877" max="4878" width="8.19921875" bestFit="1" customWidth="1"/>
    <col min="5121" max="5121" width="2.09765625" customWidth="1"/>
    <col min="5122" max="5122" width="17.796875" customWidth="1"/>
    <col min="5123" max="5123" width="2.796875" customWidth="1"/>
    <col min="5124" max="5124" width="11.8984375" customWidth="1"/>
    <col min="5125" max="5125" width="8.69921875" customWidth="1"/>
    <col min="5126" max="5126" width="8.296875" customWidth="1"/>
    <col min="5127" max="5127" width="10.5" customWidth="1"/>
    <col min="5128" max="5128" width="6" customWidth="1"/>
    <col min="5129" max="5129" width="8.296875" customWidth="1"/>
    <col min="5130" max="5130" width="7.796875" customWidth="1"/>
    <col min="5131" max="5131" width="8.796875" customWidth="1"/>
    <col min="5132" max="5132" width="11.09765625" customWidth="1"/>
    <col min="5133" max="5134" width="8.19921875" bestFit="1" customWidth="1"/>
    <col min="5377" max="5377" width="2.09765625" customWidth="1"/>
    <col min="5378" max="5378" width="17.796875" customWidth="1"/>
    <col min="5379" max="5379" width="2.796875" customWidth="1"/>
    <col min="5380" max="5380" width="11.8984375" customWidth="1"/>
    <col min="5381" max="5381" width="8.69921875" customWidth="1"/>
    <col min="5382" max="5382" width="8.296875" customWidth="1"/>
    <col min="5383" max="5383" width="10.5" customWidth="1"/>
    <col min="5384" max="5384" width="6" customWidth="1"/>
    <col min="5385" max="5385" width="8.296875" customWidth="1"/>
    <col min="5386" max="5386" width="7.796875" customWidth="1"/>
    <col min="5387" max="5387" width="8.796875" customWidth="1"/>
    <col min="5388" max="5388" width="11.09765625" customWidth="1"/>
    <col min="5389" max="5390" width="8.19921875" bestFit="1" customWidth="1"/>
    <col min="5633" max="5633" width="2.09765625" customWidth="1"/>
    <col min="5634" max="5634" width="17.796875" customWidth="1"/>
    <col min="5635" max="5635" width="2.796875" customWidth="1"/>
    <col min="5636" max="5636" width="11.8984375" customWidth="1"/>
    <col min="5637" max="5637" width="8.69921875" customWidth="1"/>
    <col min="5638" max="5638" width="8.296875" customWidth="1"/>
    <col min="5639" max="5639" width="10.5" customWidth="1"/>
    <col min="5640" max="5640" width="6" customWidth="1"/>
    <col min="5641" max="5641" width="8.296875" customWidth="1"/>
    <col min="5642" max="5642" width="7.796875" customWidth="1"/>
    <col min="5643" max="5643" width="8.796875" customWidth="1"/>
    <col min="5644" max="5644" width="11.09765625" customWidth="1"/>
    <col min="5645" max="5646" width="8.19921875" bestFit="1" customWidth="1"/>
    <col min="5889" max="5889" width="2.09765625" customWidth="1"/>
    <col min="5890" max="5890" width="17.796875" customWidth="1"/>
    <col min="5891" max="5891" width="2.796875" customWidth="1"/>
    <col min="5892" max="5892" width="11.8984375" customWidth="1"/>
    <col min="5893" max="5893" width="8.69921875" customWidth="1"/>
    <col min="5894" max="5894" width="8.296875" customWidth="1"/>
    <col min="5895" max="5895" width="10.5" customWidth="1"/>
    <col min="5896" max="5896" width="6" customWidth="1"/>
    <col min="5897" max="5897" width="8.296875" customWidth="1"/>
    <col min="5898" max="5898" width="7.796875" customWidth="1"/>
    <col min="5899" max="5899" width="8.796875" customWidth="1"/>
    <col min="5900" max="5900" width="11.09765625" customWidth="1"/>
    <col min="5901" max="5902" width="8.19921875" bestFit="1" customWidth="1"/>
    <col min="6145" max="6145" width="2.09765625" customWidth="1"/>
    <col min="6146" max="6146" width="17.796875" customWidth="1"/>
    <col min="6147" max="6147" width="2.796875" customWidth="1"/>
    <col min="6148" max="6148" width="11.8984375" customWidth="1"/>
    <col min="6149" max="6149" width="8.69921875" customWidth="1"/>
    <col min="6150" max="6150" width="8.296875" customWidth="1"/>
    <col min="6151" max="6151" width="10.5" customWidth="1"/>
    <col min="6152" max="6152" width="6" customWidth="1"/>
    <col min="6153" max="6153" width="8.296875" customWidth="1"/>
    <col min="6154" max="6154" width="7.796875" customWidth="1"/>
    <col min="6155" max="6155" width="8.796875" customWidth="1"/>
    <col min="6156" max="6156" width="11.09765625" customWidth="1"/>
    <col min="6157" max="6158" width="8.19921875" bestFit="1" customWidth="1"/>
    <col min="6401" max="6401" width="2.09765625" customWidth="1"/>
    <col min="6402" max="6402" width="17.796875" customWidth="1"/>
    <col min="6403" max="6403" width="2.796875" customWidth="1"/>
    <col min="6404" max="6404" width="11.8984375" customWidth="1"/>
    <col min="6405" max="6405" width="8.69921875" customWidth="1"/>
    <col min="6406" max="6406" width="8.296875" customWidth="1"/>
    <col min="6407" max="6407" width="10.5" customWidth="1"/>
    <col min="6408" max="6408" width="6" customWidth="1"/>
    <col min="6409" max="6409" width="8.296875" customWidth="1"/>
    <col min="6410" max="6410" width="7.796875" customWidth="1"/>
    <col min="6411" max="6411" width="8.796875" customWidth="1"/>
    <col min="6412" max="6412" width="11.09765625" customWidth="1"/>
    <col min="6413" max="6414" width="8.19921875" bestFit="1" customWidth="1"/>
    <col min="6657" max="6657" width="2.09765625" customWidth="1"/>
    <col min="6658" max="6658" width="17.796875" customWidth="1"/>
    <col min="6659" max="6659" width="2.796875" customWidth="1"/>
    <col min="6660" max="6660" width="11.8984375" customWidth="1"/>
    <col min="6661" max="6661" width="8.69921875" customWidth="1"/>
    <col min="6662" max="6662" width="8.296875" customWidth="1"/>
    <col min="6663" max="6663" width="10.5" customWidth="1"/>
    <col min="6664" max="6664" width="6" customWidth="1"/>
    <col min="6665" max="6665" width="8.296875" customWidth="1"/>
    <col min="6666" max="6666" width="7.796875" customWidth="1"/>
    <col min="6667" max="6667" width="8.796875" customWidth="1"/>
    <col min="6668" max="6668" width="11.09765625" customWidth="1"/>
    <col min="6669" max="6670" width="8.19921875" bestFit="1" customWidth="1"/>
    <col min="6913" max="6913" width="2.09765625" customWidth="1"/>
    <col min="6914" max="6914" width="17.796875" customWidth="1"/>
    <col min="6915" max="6915" width="2.796875" customWidth="1"/>
    <col min="6916" max="6916" width="11.8984375" customWidth="1"/>
    <col min="6917" max="6917" width="8.69921875" customWidth="1"/>
    <col min="6918" max="6918" width="8.296875" customWidth="1"/>
    <col min="6919" max="6919" width="10.5" customWidth="1"/>
    <col min="6920" max="6920" width="6" customWidth="1"/>
    <col min="6921" max="6921" width="8.296875" customWidth="1"/>
    <col min="6922" max="6922" width="7.796875" customWidth="1"/>
    <col min="6923" max="6923" width="8.796875" customWidth="1"/>
    <col min="6924" max="6924" width="11.09765625" customWidth="1"/>
    <col min="6925" max="6926" width="8.19921875" bestFit="1" customWidth="1"/>
    <col min="7169" max="7169" width="2.09765625" customWidth="1"/>
    <col min="7170" max="7170" width="17.796875" customWidth="1"/>
    <col min="7171" max="7171" width="2.796875" customWidth="1"/>
    <col min="7172" max="7172" width="11.8984375" customWidth="1"/>
    <col min="7173" max="7173" width="8.69921875" customWidth="1"/>
    <col min="7174" max="7174" width="8.296875" customWidth="1"/>
    <col min="7175" max="7175" width="10.5" customWidth="1"/>
    <col min="7176" max="7176" width="6" customWidth="1"/>
    <col min="7177" max="7177" width="8.296875" customWidth="1"/>
    <col min="7178" max="7178" width="7.796875" customWidth="1"/>
    <col min="7179" max="7179" width="8.796875" customWidth="1"/>
    <col min="7180" max="7180" width="11.09765625" customWidth="1"/>
    <col min="7181" max="7182" width="8.19921875" bestFit="1" customWidth="1"/>
    <col min="7425" max="7425" width="2.09765625" customWidth="1"/>
    <col min="7426" max="7426" width="17.796875" customWidth="1"/>
    <col min="7427" max="7427" width="2.796875" customWidth="1"/>
    <col min="7428" max="7428" width="11.8984375" customWidth="1"/>
    <col min="7429" max="7429" width="8.69921875" customWidth="1"/>
    <col min="7430" max="7430" width="8.296875" customWidth="1"/>
    <col min="7431" max="7431" width="10.5" customWidth="1"/>
    <col min="7432" max="7432" width="6" customWidth="1"/>
    <col min="7433" max="7433" width="8.296875" customWidth="1"/>
    <col min="7434" max="7434" width="7.796875" customWidth="1"/>
    <col min="7435" max="7435" width="8.796875" customWidth="1"/>
    <col min="7436" max="7436" width="11.09765625" customWidth="1"/>
    <col min="7437" max="7438" width="8.19921875" bestFit="1" customWidth="1"/>
    <col min="7681" max="7681" width="2.09765625" customWidth="1"/>
    <col min="7682" max="7682" width="17.796875" customWidth="1"/>
    <col min="7683" max="7683" width="2.796875" customWidth="1"/>
    <col min="7684" max="7684" width="11.8984375" customWidth="1"/>
    <col min="7685" max="7685" width="8.69921875" customWidth="1"/>
    <col min="7686" max="7686" width="8.296875" customWidth="1"/>
    <col min="7687" max="7687" width="10.5" customWidth="1"/>
    <col min="7688" max="7688" width="6" customWidth="1"/>
    <col min="7689" max="7689" width="8.296875" customWidth="1"/>
    <col min="7690" max="7690" width="7.796875" customWidth="1"/>
    <col min="7691" max="7691" width="8.796875" customWidth="1"/>
    <col min="7692" max="7692" width="11.09765625" customWidth="1"/>
    <col min="7693" max="7694" width="8.19921875" bestFit="1" customWidth="1"/>
    <col min="7937" max="7937" width="2.09765625" customWidth="1"/>
    <col min="7938" max="7938" width="17.796875" customWidth="1"/>
    <col min="7939" max="7939" width="2.796875" customWidth="1"/>
    <col min="7940" max="7940" width="11.8984375" customWidth="1"/>
    <col min="7941" max="7941" width="8.69921875" customWidth="1"/>
    <col min="7942" max="7942" width="8.296875" customWidth="1"/>
    <col min="7943" max="7943" width="10.5" customWidth="1"/>
    <col min="7944" max="7944" width="6" customWidth="1"/>
    <col min="7945" max="7945" width="8.296875" customWidth="1"/>
    <col min="7946" max="7946" width="7.796875" customWidth="1"/>
    <col min="7947" max="7947" width="8.796875" customWidth="1"/>
    <col min="7948" max="7948" width="11.09765625" customWidth="1"/>
    <col min="7949" max="7950" width="8.19921875" bestFit="1" customWidth="1"/>
    <col min="8193" max="8193" width="2.09765625" customWidth="1"/>
    <col min="8194" max="8194" width="17.796875" customWidth="1"/>
    <col min="8195" max="8195" width="2.796875" customWidth="1"/>
    <col min="8196" max="8196" width="11.8984375" customWidth="1"/>
    <col min="8197" max="8197" width="8.69921875" customWidth="1"/>
    <col min="8198" max="8198" width="8.296875" customWidth="1"/>
    <col min="8199" max="8199" width="10.5" customWidth="1"/>
    <col min="8200" max="8200" width="6" customWidth="1"/>
    <col min="8201" max="8201" width="8.296875" customWidth="1"/>
    <col min="8202" max="8202" width="7.796875" customWidth="1"/>
    <col min="8203" max="8203" width="8.796875" customWidth="1"/>
    <col min="8204" max="8204" width="11.09765625" customWidth="1"/>
    <col min="8205" max="8206" width="8.19921875" bestFit="1" customWidth="1"/>
    <col min="8449" max="8449" width="2.09765625" customWidth="1"/>
    <col min="8450" max="8450" width="17.796875" customWidth="1"/>
    <col min="8451" max="8451" width="2.796875" customWidth="1"/>
    <col min="8452" max="8452" width="11.8984375" customWidth="1"/>
    <col min="8453" max="8453" width="8.69921875" customWidth="1"/>
    <col min="8454" max="8454" width="8.296875" customWidth="1"/>
    <col min="8455" max="8455" width="10.5" customWidth="1"/>
    <col min="8456" max="8456" width="6" customWidth="1"/>
    <col min="8457" max="8457" width="8.296875" customWidth="1"/>
    <col min="8458" max="8458" width="7.796875" customWidth="1"/>
    <col min="8459" max="8459" width="8.796875" customWidth="1"/>
    <col min="8460" max="8460" width="11.09765625" customWidth="1"/>
    <col min="8461" max="8462" width="8.19921875" bestFit="1" customWidth="1"/>
    <col min="8705" max="8705" width="2.09765625" customWidth="1"/>
    <col min="8706" max="8706" width="17.796875" customWidth="1"/>
    <col min="8707" max="8707" width="2.796875" customWidth="1"/>
    <col min="8708" max="8708" width="11.8984375" customWidth="1"/>
    <col min="8709" max="8709" width="8.69921875" customWidth="1"/>
    <col min="8710" max="8710" width="8.296875" customWidth="1"/>
    <col min="8711" max="8711" width="10.5" customWidth="1"/>
    <col min="8712" max="8712" width="6" customWidth="1"/>
    <col min="8713" max="8713" width="8.296875" customWidth="1"/>
    <col min="8714" max="8714" width="7.796875" customWidth="1"/>
    <col min="8715" max="8715" width="8.796875" customWidth="1"/>
    <col min="8716" max="8716" width="11.09765625" customWidth="1"/>
    <col min="8717" max="8718" width="8.19921875" bestFit="1" customWidth="1"/>
    <col min="8961" max="8961" width="2.09765625" customWidth="1"/>
    <col min="8962" max="8962" width="17.796875" customWidth="1"/>
    <col min="8963" max="8963" width="2.796875" customWidth="1"/>
    <col min="8964" max="8964" width="11.8984375" customWidth="1"/>
    <col min="8965" max="8965" width="8.69921875" customWidth="1"/>
    <col min="8966" max="8966" width="8.296875" customWidth="1"/>
    <col min="8967" max="8967" width="10.5" customWidth="1"/>
    <col min="8968" max="8968" width="6" customWidth="1"/>
    <col min="8969" max="8969" width="8.296875" customWidth="1"/>
    <col min="8970" max="8970" width="7.796875" customWidth="1"/>
    <col min="8971" max="8971" width="8.796875" customWidth="1"/>
    <col min="8972" max="8972" width="11.09765625" customWidth="1"/>
    <col min="8973" max="8974" width="8.19921875" bestFit="1" customWidth="1"/>
    <col min="9217" max="9217" width="2.09765625" customWidth="1"/>
    <col min="9218" max="9218" width="17.796875" customWidth="1"/>
    <col min="9219" max="9219" width="2.796875" customWidth="1"/>
    <col min="9220" max="9220" width="11.8984375" customWidth="1"/>
    <col min="9221" max="9221" width="8.69921875" customWidth="1"/>
    <col min="9222" max="9222" width="8.296875" customWidth="1"/>
    <col min="9223" max="9223" width="10.5" customWidth="1"/>
    <col min="9224" max="9224" width="6" customWidth="1"/>
    <col min="9225" max="9225" width="8.296875" customWidth="1"/>
    <col min="9226" max="9226" width="7.796875" customWidth="1"/>
    <col min="9227" max="9227" width="8.796875" customWidth="1"/>
    <col min="9228" max="9228" width="11.09765625" customWidth="1"/>
    <col min="9229" max="9230" width="8.19921875" bestFit="1" customWidth="1"/>
    <col min="9473" max="9473" width="2.09765625" customWidth="1"/>
    <col min="9474" max="9474" width="17.796875" customWidth="1"/>
    <col min="9475" max="9475" width="2.796875" customWidth="1"/>
    <col min="9476" max="9476" width="11.8984375" customWidth="1"/>
    <col min="9477" max="9477" width="8.69921875" customWidth="1"/>
    <col min="9478" max="9478" width="8.296875" customWidth="1"/>
    <col min="9479" max="9479" width="10.5" customWidth="1"/>
    <col min="9480" max="9480" width="6" customWidth="1"/>
    <col min="9481" max="9481" width="8.296875" customWidth="1"/>
    <col min="9482" max="9482" width="7.796875" customWidth="1"/>
    <col min="9483" max="9483" width="8.796875" customWidth="1"/>
    <col min="9484" max="9484" width="11.09765625" customWidth="1"/>
    <col min="9485" max="9486" width="8.19921875" bestFit="1" customWidth="1"/>
    <col min="9729" max="9729" width="2.09765625" customWidth="1"/>
    <col min="9730" max="9730" width="17.796875" customWidth="1"/>
    <col min="9731" max="9731" width="2.796875" customWidth="1"/>
    <col min="9732" max="9732" width="11.8984375" customWidth="1"/>
    <col min="9733" max="9733" width="8.69921875" customWidth="1"/>
    <col min="9734" max="9734" width="8.296875" customWidth="1"/>
    <col min="9735" max="9735" width="10.5" customWidth="1"/>
    <col min="9736" max="9736" width="6" customWidth="1"/>
    <col min="9737" max="9737" width="8.296875" customWidth="1"/>
    <col min="9738" max="9738" width="7.796875" customWidth="1"/>
    <col min="9739" max="9739" width="8.796875" customWidth="1"/>
    <col min="9740" max="9740" width="11.09765625" customWidth="1"/>
    <col min="9741" max="9742" width="8.19921875" bestFit="1" customWidth="1"/>
    <col min="9985" max="9985" width="2.09765625" customWidth="1"/>
    <col min="9986" max="9986" width="17.796875" customWidth="1"/>
    <col min="9987" max="9987" width="2.796875" customWidth="1"/>
    <col min="9988" max="9988" width="11.8984375" customWidth="1"/>
    <col min="9989" max="9989" width="8.69921875" customWidth="1"/>
    <col min="9990" max="9990" width="8.296875" customWidth="1"/>
    <col min="9991" max="9991" width="10.5" customWidth="1"/>
    <col min="9992" max="9992" width="6" customWidth="1"/>
    <col min="9993" max="9993" width="8.296875" customWidth="1"/>
    <col min="9994" max="9994" width="7.796875" customWidth="1"/>
    <col min="9995" max="9995" width="8.796875" customWidth="1"/>
    <col min="9996" max="9996" width="11.09765625" customWidth="1"/>
    <col min="9997" max="9998" width="8.19921875" bestFit="1" customWidth="1"/>
    <col min="10241" max="10241" width="2.09765625" customWidth="1"/>
    <col min="10242" max="10242" width="17.796875" customWidth="1"/>
    <col min="10243" max="10243" width="2.796875" customWidth="1"/>
    <col min="10244" max="10244" width="11.8984375" customWidth="1"/>
    <col min="10245" max="10245" width="8.69921875" customWidth="1"/>
    <col min="10246" max="10246" width="8.296875" customWidth="1"/>
    <col min="10247" max="10247" width="10.5" customWidth="1"/>
    <col min="10248" max="10248" width="6" customWidth="1"/>
    <col min="10249" max="10249" width="8.296875" customWidth="1"/>
    <col min="10250" max="10250" width="7.796875" customWidth="1"/>
    <col min="10251" max="10251" width="8.796875" customWidth="1"/>
    <col min="10252" max="10252" width="11.09765625" customWidth="1"/>
    <col min="10253" max="10254" width="8.19921875" bestFit="1" customWidth="1"/>
    <col min="10497" max="10497" width="2.09765625" customWidth="1"/>
    <col min="10498" max="10498" width="17.796875" customWidth="1"/>
    <col min="10499" max="10499" width="2.796875" customWidth="1"/>
    <col min="10500" max="10500" width="11.8984375" customWidth="1"/>
    <col min="10501" max="10501" width="8.69921875" customWidth="1"/>
    <col min="10502" max="10502" width="8.296875" customWidth="1"/>
    <col min="10503" max="10503" width="10.5" customWidth="1"/>
    <col min="10504" max="10504" width="6" customWidth="1"/>
    <col min="10505" max="10505" width="8.296875" customWidth="1"/>
    <col min="10506" max="10506" width="7.796875" customWidth="1"/>
    <col min="10507" max="10507" width="8.796875" customWidth="1"/>
    <col min="10508" max="10508" width="11.09765625" customWidth="1"/>
    <col min="10509" max="10510" width="8.19921875" bestFit="1" customWidth="1"/>
    <col min="10753" max="10753" width="2.09765625" customWidth="1"/>
    <col min="10754" max="10754" width="17.796875" customWidth="1"/>
    <col min="10755" max="10755" width="2.796875" customWidth="1"/>
    <col min="10756" max="10756" width="11.8984375" customWidth="1"/>
    <col min="10757" max="10757" width="8.69921875" customWidth="1"/>
    <col min="10758" max="10758" width="8.296875" customWidth="1"/>
    <col min="10759" max="10759" width="10.5" customWidth="1"/>
    <col min="10760" max="10760" width="6" customWidth="1"/>
    <col min="10761" max="10761" width="8.296875" customWidth="1"/>
    <col min="10762" max="10762" width="7.796875" customWidth="1"/>
    <col min="10763" max="10763" width="8.796875" customWidth="1"/>
    <col min="10764" max="10764" width="11.09765625" customWidth="1"/>
    <col min="10765" max="10766" width="8.19921875" bestFit="1" customWidth="1"/>
    <col min="11009" max="11009" width="2.09765625" customWidth="1"/>
    <col min="11010" max="11010" width="17.796875" customWidth="1"/>
    <col min="11011" max="11011" width="2.796875" customWidth="1"/>
    <col min="11012" max="11012" width="11.8984375" customWidth="1"/>
    <col min="11013" max="11013" width="8.69921875" customWidth="1"/>
    <col min="11014" max="11014" width="8.296875" customWidth="1"/>
    <col min="11015" max="11015" width="10.5" customWidth="1"/>
    <col min="11016" max="11016" width="6" customWidth="1"/>
    <col min="11017" max="11017" width="8.296875" customWidth="1"/>
    <col min="11018" max="11018" width="7.796875" customWidth="1"/>
    <col min="11019" max="11019" width="8.796875" customWidth="1"/>
    <col min="11020" max="11020" width="11.09765625" customWidth="1"/>
    <col min="11021" max="11022" width="8.19921875" bestFit="1" customWidth="1"/>
    <col min="11265" max="11265" width="2.09765625" customWidth="1"/>
    <col min="11266" max="11266" width="17.796875" customWidth="1"/>
    <col min="11267" max="11267" width="2.796875" customWidth="1"/>
    <col min="11268" max="11268" width="11.8984375" customWidth="1"/>
    <col min="11269" max="11269" width="8.69921875" customWidth="1"/>
    <col min="11270" max="11270" width="8.296875" customWidth="1"/>
    <col min="11271" max="11271" width="10.5" customWidth="1"/>
    <col min="11272" max="11272" width="6" customWidth="1"/>
    <col min="11273" max="11273" width="8.296875" customWidth="1"/>
    <col min="11274" max="11274" width="7.796875" customWidth="1"/>
    <col min="11275" max="11275" width="8.796875" customWidth="1"/>
    <col min="11276" max="11276" width="11.09765625" customWidth="1"/>
    <col min="11277" max="11278" width="8.19921875" bestFit="1" customWidth="1"/>
    <col min="11521" max="11521" width="2.09765625" customWidth="1"/>
    <col min="11522" max="11522" width="17.796875" customWidth="1"/>
    <col min="11523" max="11523" width="2.796875" customWidth="1"/>
    <col min="11524" max="11524" width="11.8984375" customWidth="1"/>
    <col min="11525" max="11525" width="8.69921875" customWidth="1"/>
    <col min="11526" max="11526" width="8.296875" customWidth="1"/>
    <col min="11527" max="11527" width="10.5" customWidth="1"/>
    <col min="11528" max="11528" width="6" customWidth="1"/>
    <col min="11529" max="11529" width="8.296875" customWidth="1"/>
    <col min="11530" max="11530" width="7.796875" customWidth="1"/>
    <col min="11531" max="11531" width="8.796875" customWidth="1"/>
    <col min="11532" max="11532" width="11.09765625" customWidth="1"/>
    <col min="11533" max="11534" width="8.19921875" bestFit="1" customWidth="1"/>
    <col min="11777" max="11777" width="2.09765625" customWidth="1"/>
    <col min="11778" max="11778" width="17.796875" customWidth="1"/>
    <col min="11779" max="11779" width="2.796875" customWidth="1"/>
    <col min="11780" max="11780" width="11.8984375" customWidth="1"/>
    <col min="11781" max="11781" width="8.69921875" customWidth="1"/>
    <col min="11782" max="11782" width="8.296875" customWidth="1"/>
    <col min="11783" max="11783" width="10.5" customWidth="1"/>
    <col min="11784" max="11784" width="6" customWidth="1"/>
    <col min="11785" max="11785" width="8.296875" customWidth="1"/>
    <col min="11786" max="11786" width="7.796875" customWidth="1"/>
    <col min="11787" max="11787" width="8.796875" customWidth="1"/>
    <col min="11788" max="11788" width="11.09765625" customWidth="1"/>
    <col min="11789" max="11790" width="8.19921875" bestFit="1" customWidth="1"/>
    <col min="12033" max="12033" width="2.09765625" customWidth="1"/>
    <col min="12034" max="12034" width="17.796875" customWidth="1"/>
    <col min="12035" max="12035" width="2.796875" customWidth="1"/>
    <col min="12036" max="12036" width="11.8984375" customWidth="1"/>
    <col min="12037" max="12037" width="8.69921875" customWidth="1"/>
    <col min="12038" max="12038" width="8.296875" customWidth="1"/>
    <col min="12039" max="12039" width="10.5" customWidth="1"/>
    <col min="12040" max="12040" width="6" customWidth="1"/>
    <col min="12041" max="12041" width="8.296875" customWidth="1"/>
    <col min="12042" max="12042" width="7.796875" customWidth="1"/>
    <col min="12043" max="12043" width="8.796875" customWidth="1"/>
    <col min="12044" max="12044" width="11.09765625" customWidth="1"/>
    <col min="12045" max="12046" width="8.19921875" bestFit="1" customWidth="1"/>
    <col min="12289" max="12289" width="2.09765625" customWidth="1"/>
    <col min="12290" max="12290" width="17.796875" customWidth="1"/>
    <col min="12291" max="12291" width="2.796875" customWidth="1"/>
    <col min="12292" max="12292" width="11.8984375" customWidth="1"/>
    <col min="12293" max="12293" width="8.69921875" customWidth="1"/>
    <col min="12294" max="12294" width="8.296875" customWidth="1"/>
    <col min="12295" max="12295" width="10.5" customWidth="1"/>
    <col min="12296" max="12296" width="6" customWidth="1"/>
    <col min="12297" max="12297" width="8.296875" customWidth="1"/>
    <col min="12298" max="12298" width="7.796875" customWidth="1"/>
    <col min="12299" max="12299" width="8.796875" customWidth="1"/>
    <col min="12300" max="12300" width="11.09765625" customWidth="1"/>
    <col min="12301" max="12302" width="8.19921875" bestFit="1" customWidth="1"/>
    <col min="12545" max="12545" width="2.09765625" customWidth="1"/>
    <col min="12546" max="12546" width="17.796875" customWidth="1"/>
    <col min="12547" max="12547" width="2.796875" customWidth="1"/>
    <col min="12548" max="12548" width="11.8984375" customWidth="1"/>
    <col min="12549" max="12549" width="8.69921875" customWidth="1"/>
    <col min="12550" max="12550" width="8.296875" customWidth="1"/>
    <col min="12551" max="12551" width="10.5" customWidth="1"/>
    <col min="12552" max="12552" width="6" customWidth="1"/>
    <col min="12553" max="12553" width="8.296875" customWidth="1"/>
    <col min="12554" max="12554" width="7.796875" customWidth="1"/>
    <col min="12555" max="12555" width="8.796875" customWidth="1"/>
    <col min="12556" max="12556" width="11.09765625" customWidth="1"/>
    <col min="12557" max="12558" width="8.19921875" bestFit="1" customWidth="1"/>
    <col min="12801" max="12801" width="2.09765625" customWidth="1"/>
    <col min="12802" max="12802" width="17.796875" customWidth="1"/>
    <col min="12803" max="12803" width="2.796875" customWidth="1"/>
    <col min="12804" max="12804" width="11.8984375" customWidth="1"/>
    <col min="12805" max="12805" width="8.69921875" customWidth="1"/>
    <col min="12806" max="12806" width="8.296875" customWidth="1"/>
    <col min="12807" max="12807" width="10.5" customWidth="1"/>
    <col min="12808" max="12808" width="6" customWidth="1"/>
    <col min="12809" max="12809" width="8.296875" customWidth="1"/>
    <col min="12810" max="12810" width="7.796875" customWidth="1"/>
    <col min="12811" max="12811" width="8.796875" customWidth="1"/>
    <col min="12812" max="12812" width="11.09765625" customWidth="1"/>
    <col min="12813" max="12814" width="8.19921875" bestFit="1" customWidth="1"/>
    <col min="13057" max="13057" width="2.09765625" customWidth="1"/>
    <col min="13058" max="13058" width="17.796875" customWidth="1"/>
    <col min="13059" max="13059" width="2.796875" customWidth="1"/>
    <col min="13060" max="13060" width="11.8984375" customWidth="1"/>
    <col min="13061" max="13061" width="8.69921875" customWidth="1"/>
    <col min="13062" max="13062" width="8.296875" customWidth="1"/>
    <col min="13063" max="13063" width="10.5" customWidth="1"/>
    <col min="13064" max="13064" width="6" customWidth="1"/>
    <col min="13065" max="13065" width="8.296875" customWidth="1"/>
    <col min="13066" max="13066" width="7.796875" customWidth="1"/>
    <col min="13067" max="13067" width="8.796875" customWidth="1"/>
    <col min="13068" max="13068" width="11.09765625" customWidth="1"/>
    <col min="13069" max="13070" width="8.19921875" bestFit="1" customWidth="1"/>
    <col min="13313" max="13313" width="2.09765625" customWidth="1"/>
    <col min="13314" max="13314" width="17.796875" customWidth="1"/>
    <col min="13315" max="13315" width="2.796875" customWidth="1"/>
    <col min="13316" max="13316" width="11.8984375" customWidth="1"/>
    <col min="13317" max="13317" width="8.69921875" customWidth="1"/>
    <col min="13318" max="13318" width="8.296875" customWidth="1"/>
    <col min="13319" max="13319" width="10.5" customWidth="1"/>
    <col min="13320" max="13320" width="6" customWidth="1"/>
    <col min="13321" max="13321" width="8.296875" customWidth="1"/>
    <col min="13322" max="13322" width="7.796875" customWidth="1"/>
    <col min="13323" max="13323" width="8.796875" customWidth="1"/>
    <col min="13324" max="13324" width="11.09765625" customWidth="1"/>
    <col min="13325" max="13326" width="8.19921875" bestFit="1" customWidth="1"/>
    <col min="13569" max="13569" width="2.09765625" customWidth="1"/>
    <col min="13570" max="13570" width="17.796875" customWidth="1"/>
    <col min="13571" max="13571" width="2.796875" customWidth="1"/>
    <col min="13572" max="13572" width="11.8984375" customWidth="1"/>
    <col min="13573" max="13573" width="8.69921875" customWidth="1"/>
    <col min="13574" max="13574" width="8.296875" customWidth="1"/>
    <col min="13575" max="13575" width="10.5" customWidth="1"/>
    <col min="13576" max="13576" width="6" customWidth="1"/>
    <col min="13577" max="13577" width="8.296875" customWidth="1"/>
    <col min="13578" max="13578" width="7.796875" customWidth="1"/>
    <col min="13579" max="13579" width="8.796875" customWidth="1"/>
    <col min="13580" max="13580" width="11.09765625" customWidth="1"/>
    <col min="13581" max="13582" width="8.19921875" bestFit="1" customWidth="1"/>
    <col min="13825" max="13825" width="2.09765625" customWidth="1"/>
    <col min="13826" max="13826" width="17.796875" customWidth="1"/>
    <col min="13827" max="13827" width="2.796875" customWidth="1"/>
    <col min="13828" max="13828" width="11.8984375" customWidth="1"/>
    <col min="13829" max="13829" width="8.69921875" customWidth="1"/>
    <col min="13830" max="13830" width="8.296875" customWidth="1"/>
    <col min="13831" max="13831" width="10.5" customWidth="1"/>
    <col min="13832" max="13832" width="6" customWidth="1"/>
    <col min="13833" max="13833" width="8.296875" customWidth="1"/>
    <col min="13834" max="13834" width="7.796875" customWidth="1"/>
    <col min="13835" max="13835" width="8.796875" customWidth="1"/>
    <col min="13836" max="13836" width="11.09765625" customWidth="1"/>
    <col min="13837" max="13838" width="8.19921875" bestFit="1" customWidth="1"/>
    <col min="14081" max="14081" width="2.09765625" customWidth="1"/>
    <col min="14082" max="14082" width="17.796875" customWidth="1"/>
    <col min="14083" max="14083" width="2.796875" customWidth="1"/>
    <col min="14084" max="14084" width="11.8984375" customWidth="1"/>
    <col min="14085" max="14085" width="8.69921875" customWidth="1"/>
    <col min="14086" max="14086" width="8.296875" customWidth="1"/>
    <col min="14087" max="14087" width="10.5" customWidth="1"/>
    <col min="14088" max="14088" width="6" customWidth="1"/>
    <col min="14089" max="14089" width="8.296875" customWidth="1"/>
    <col min="14090" max="14090" width="7.796875" customWidth="1"/>
    <col min="14091" max="14091" width="8.796875" customWidth="1"/>
    <col min="14092" max="14092" width="11.09765625" customWidth="1"/>
    <col min="14093" max="14094" width="8.19921875" bestFit="1" customWidth="1"/>
    <col min="14337" max="14337" width="2.09765625" customWidth="1"/>
    <col min="14338" max="14338" width="17.796875" customWidth="1"/>
    <col min="14339" max="14339" width="2.796875" customWidth="1"/>
    <col min="14340" max="14340" width="11.8984375" customWidth="1"/>
    <col min="14341" max="14341" width="8.69921875" customWidth="1"/>
    <col min="14342" max="14342" width="8.296875" customWidth="1"/>
    <col min="14343" max="14343" width="10.5" customWidth="1"/>
    <col min="14344" max="14344" width="6" customWidth="1"/>
    <col min="14345" max="14345" width="8.296875" customWidth="1"/>
    <col min="14346" max="14346" width="7.796875" customWidth="1"/>
    <col min="14347" max="14347" width="8.796875" customWidth="1"/>
    <col min="14348" max="14348" width="11.09765625" customWidth="1"/>
    <col min="14349" max="14350" width="8.19921875" bestFit="1" customWidth="1"/>
    <col min="14593" max="14593" width="2.09765625" customWidth="1"/>
    <col min="14594" max="14594" width="17.796875" customWidth="1"/>
    <col min="14595" max="14595" width="2.796875" customWidth="1"/>
    <col min="14596" max="14596" width="11.8984375" customWidth="1"/>
    <col min="14597" max="14597" width="8.69921875" customWidth="1"/>
    <col min="14598" max="14598" width="8.296875" customWidth="1"/>
    <col min="14599" max="14599" width="10.5" customWidth="1"/>
    <col min="14600" max="14600" width="6" customWidth="1"/>
    <col min="14601" max="14601" width="8.296875" customWidth="1"/>
    <col min="14602" max="14602" width="7.796875" customWidth="1"/>
    <col min="14603" max="14603" width="8.796875" customWidth="1"/>
    <col min="14604" max="14604" width="11.09765625" customWidth="1"/>
    <col min="14605" max="14606" width="8.19921875" bestFit="1" customWidth="1"/>
    <col min="14849" max="14849" width="2.09765625" customWidth="1"/>
    <col min="14850" max="14850" width="17.796875" customWidth="1"/>
    <col min="14851" max="14851" width="2.796875" customWidth="1"/>
    <col min="14852" max="14852" width="11.8984375" customWidth="1"/>
    <col min="14853" max="14853" width="8.69921875" customWidth="1"/>
    <col min="14854" max="14854" width="8.296875" customWidth="1"/>
    <col min="14855" max="14855" width="10.5" customWidth="1"/>
    <col min="14856" max="14856" width="6" customWidth="1"/>
    <col min="14857" max="14857" width="8.296875" customWidth="1"/>
    <col min="14858" max="14858" width="7.796875" customWidth="1"/>
    <col min="14859" max="14859" width="8.796875" customWidth="1"/>
    <col min="14860" max="14860" width="11.09765625" customWidth="1"/>
    <col min="14861" max="14862" width="8.19921875" bestFit="1" customWidth="1"/>
    <col min="15105" max="15105" width="2.09765625" customWidth="1"/>
    <col min="15106" max="15106" width="17.796875" customWidth="1"/>
    <col min="15107" max="15107" width="2.796875" customWidth="1"/>
    <col min="15108" max="15108" width="11.8984375" customWidth="1"/>
    <col min="15109" max="15109" width="8.69921875" customWidth="1"/>
    <col min="15110" max="15110" width="8.296875" customWidth="1"/>
    <col min="15111" max="15111" width="10.5" customWidth="1"/>
    <col min="15112" max="15112" width="6" customWidth="1"/>
    <col min="15113" max="15113" width="8.296875" customWidth="1"/>
    <col min="15114" max="15114" width="7.796875" customWidth="1"/>
    <col min="15115" max="15115" width="8.796875" customWidth="1"/>
    <col min="15116" max="15116" width="11.09765625" customWidth="1"/>
    <col min="15117" max="15118" width="8.19921875" bestFit="1" customWidth="1"/>
    <col min="15361" max="15361" width="2.09765625" customWidth="1"/>
    <col min="15362" max="15362" width="17.796875" customWidth="1"/>
    <col min="15363" max="15363" width="2.796875" customWidth="1"/>
    <col min="15364" max="15364" width="11.8984375" customWidth="1"/>
    <col min="15365" max="15365" width="8.69921875" customWidth="1"/>
    <col min="15366" max="15366" width="8.296875" customWidth="1"/>
    <col min="15367" max="15367" width="10.5" customWidth="1"/>
    <col min="15368" max="15368" width="6" customWidth="1"/>
    <col min="15369" max="15369" width="8.296875" customWidth="1"/>
    <col min="15370" max="15370" width="7.796875" customWidth="1"/>
    <col min="15371" max="15371" width="8.796875" customWidth="1"/>
    <col min="15372" max="15372" width="11.09765625" customWidth="1"/>
    <col min="15373" max="15374" width="8.19921875" bestFit="1" customWidth="1"/>
    <col min="15617" max="15617" width="2.09765625" customWidth="1"/>
    <col min="15618" max="15618" width="17.796875" customWidth="1"/>
    <col min="15619" max="15619" width="2.796875" customWidth="1"/>
    <col min="15620" max="15620" width="11.8984375" customWidth="1"/>
    <col min="15621" max="15621" width="8.69921875" customWidth="1"/>
    <col min="15622" max="15622" width="8.296875" customWidth="1"/>
    <col min="15623" max="15623" width="10.5" customWidth="1"/>
    <col min="15624" max="15624" width="6" customWidth="1"/>
    <col min="15625" max="15625" width="8.296875" customWidth="1"/>
    <col min="15626" max="15626" width="7.796875" customWidth="1"/>
    <col min="15627" max="15627" width="8.796875" customWidth="1"/>
    <col min="15628" max="15628" width="11.09765625" customWidth="1"/>
    <col min="15629" max="15630" width="8.19921875" bestFit="1" customWidth="1"/>
    <col min="15873" max="15873" width="2.09765625" customWidth="1"/>
    <col min="15874" max="15874" width="17.796875" customWidth="1"/>
    <col min="15875" max="15875" width="2.796875" customWidth="1"/>
    <col min="15876" max="15876" width="11.8984375" customWidth="1"/>
    <col min="15877" max="15877" width="8.69921875" customWidth="1"/>
    <col min="15878" max="15878" width="8.296875" customWidth="1"/>
    <col min="15879" max="15879" width="10.5" customWidth="1"/>
    <col min="15880" max="15880" width="6" customWidth="1"/>
    <col min="15881" max="15881" width="8.296875" customWidth="1"/>
    <col min="15882" max="15882" width="7.796875" customWidth="1"/>
    <col min="15883" max="15883" width="8.796875" customWidth="1"/>
    <col min="15884" max="15884" width="11.09765625" customWidth="1"/>
    <col min="15885" max="15886" width="8.19921875" bestFit="1" customWidth="1"/>
    <col min="16129" max="16129" width="2.09765625" customWidth="1"/>
    <col min="16130" max="16130" width="17.796875" customWidth="1"/>
    <col min="16131" max="16131" width="2.796875" customWidth="1"/>
    <col min="16132" max="16132" width="11.8984375" customWidth="1"/>
    <col min="16133" max="16133" width="8.69921875" customWidth="1"/>
    <col min="16134" max="16134" width="8.296875" customWidth="1"/>
    <col min="16135" max="16135" width="10.5" customWidth="1"/>
    <col min="16136" max="16136" width="6" customWidth="1"/>
    <col min="16137" max="16137" width="8.296875" customWidth="1"/>
    <col min="16138" max="16138" width="7.796875" customWidth="1"/>
    <col min="16139" max="16139" width="8.796875" customWidth="1"/>
    <col min="16140" max="16140" width="11.09765625" customWidth="1"/>
    <col min="16141" max="16142" width="8.19921875" bestFit="1" customWidth="1"/>
  </cols>
  <sheetData>
    <row r="2" spans="1:51" ht="21.6">
      <c r="B2" s="764" t="s">
        <v>248</v>
      </c>
    </row>
    <row r="4" spans="1:51" ht="33.6">
      <c r="F4" s="1014" t="s">
        <v>118</v>
      </c>
      <c r="T4" s="1014" t="s">
        <v>119</v>
      </c>
      <c r="AB4" s="834"/>
      <c r="AD4" s="833"/>
      <c r="AE4" s="833"/>
      <c r="AF4" s="833"/>
      <c r="AG4" s="833"/>
      <c r="AH4" s="833"/>
      <c r="AI4" s="833"/>
      <c r="AJ4" s="833"/>
      <c r="AK4" s="526"/>
      <c r="AL4" s="833"/>
      <c r="AM4" s="833"/>
      <c r="AN4" s="833"/>
      <c r="AO4" s="833"/>
      <c r="AP4" s="833"/>
      <c r="AQ4" s="833"/>
      <c r="AR4" s="833"/>
      <c r="AS4" s="833"/>
      <c r="AT4" s="833"/>
      <c r="AU4" s="833"/>
      <c r="AV4" s="833"/>
      <c r="AW4" s="833"/>
      <c r="AX4" s="833"/>
      <c r="AY4" s="833"/>
    </row>
    <row r="5" spans="1:51" s="612" customFormat="1" ht="18.75" customHeight="1">
      <c r="A5" s="974" t="s">
        <v>318</v>
      </c>
      <c r="B5" s="977"/>
      <c r="C5" s="977"/>
      <c r="D5" s="1029" t="s">
        <v>319</v>
      </c>
      <c r="E5" s="1029"/>
      <c r="F5" s="1029"/>
      <c r="G5" s="1029"/>
      <c r="H5" s="1029"/>
      <c r="I5" s="1029"/>
      <c r="J5" s="987"/>
      <c r="O5" s="974" t="s">
        <v>318</v>
      </c>
      <c r="P5" s="977"/>
      <c r="Q5" s="977"/>
      <c r="R5" s="1029" t="s">
        <v>319</v>
      </c>
      <c r="S5" s="1029"/>
      <c r="T5" s="1029"/>
      <c r="U5" s="1029"/>
      <c r="V5" s="1029"/>
      <c r="W5" s="1029"/>
      <c r="X5" s="987"/>
    </row>
    <row r="6" spans="1:51" s="612" customFormat="1" ht="19.5" customHeight="1">
      <c r="A6" s="1030" t="s">
        <v>303</v>
      </c>
      <c r="B6" s="1031"/>
      <c r="C6" s="1031"/>
      <c r="D6" s="1034" t="s">
        <v>320</v>
      </c>
      <c r="E6" s="1034"/>
      <c r="F6" s="1034"/>
      <c r="G6" s="1034" t="s">
        <v>321</v>
      </c>
      <c r="H6" s="1034"/>
      <c r="I6" s="1034"/>
      <c r="J6" s="1034" t="s">
        <v>316</v>
      </c>
      <c r="K6" s="1034"/>
      <c r="O6" s="1030" t="s">
        <v>303</v>
      </c>
      <c r="P6" s="1031"/>
      <c r="Q6" s="1031"/>
      <c r="R6" s="1034" t="s">
        <v>320</v>
      </c>
      <c r="S6" s="1034"/>
      <c r="T6" s="1034"/>
      <c r="U6" s="1034" t="s">
        <v>321</v>
      </c>
      <c r="V6" s="1034"/>
      <c r="W6" s="1034"/>
      <c r="X6" s="1034" t="s">
        <v>316</v>
      </c>
      <c r="Y6" s="1034"/>
    </row>
    <row r="7" spans="1:51" s="612" customFormat="1" ht="13.5" customHeight="1">
      <c r="A7" s="1032"/>
      <c r="B7" s="1033"/>
      <c r="C7" s="1033"/>
      <c r="D7" s="1035" t="s">
        <v>313</v>
      </c>
      <c r="E7" s="1038" t="s">
        <v>322</v>
      </c>
      <c r="F7" s="1038"/>
      <c r="G7" s="1035" t="s">
        <v>313</v>
      </c>
      <c r="H7" s="1038" t="s">
        <v>323</v>
      </c>
      <c r="I7" s="1038"/>
      <c r="J7" s="1035" t="s">
        <v>317</v>
      </c>
      <c r="K7" s="1047" t="s">
        <v>324</v>
      </c>
      <c r="O7" s="1032"/>
      <c r="P7" s="1033"/>
      <c r="Q7" s="1033"/>
      <c r="R7" s="1035" t="s">
        <v>313</v>
      </c>
      <c r="S7" s="1038" t="s">
        <v>322</v>
      </c>
      <c r="T7" s="1038"/>
      <c r="U7" s="1035" t="s">
        <v>313</v>
      </c>
      <c r="V7" s="1038" t="s">
        <v>323</v>
      </c>
      <c r="W7" s="1038"/>
      <c r="X7" s="1035" t="s">
        <v>317</v>
      </c>
      <c r="Y7" s="1047" t="s">
        <v>324</v>
      </c>
    </row>
    <row r="8" spans="1:51" s="612" customFormat="1">
      <c r="A8" s="1032"/>
      <c r="B8" s="1033"/>
      <c r="C8" s="1033"/>
      <c r="D8" s="1036"/>
      <c r="E8" s="1039"/>
      <c r="F8" s="1039"/>
      <c r="G8" s="1036"/>
      <c r="H8" s="1039"/>
      <c r="I8" s="1039"/>
      <c r="J8" s="1036"/>
      <c r="K8" s="1048"/>
      <c r="O8" s="1032"/>
      <c r="P8" s="1033"/>
      <c r="Q8" s="1033"/>
      <c r="R8" s="1036"/>
      <c r="S8" s="1039"/>
      <c r="T8" s="1039"/>
      <c r="U8" s="1036"/>
      <c r="V8" s="1039"/>
      <c r="W8" s="1039"/>
      <c r="X8" s="1036"/>
      <c r="Y8" s="1048"/>
    </row>
    <row r="9" spans="1:51" s="612" customFormat="1">
      <c r="A9" s="1032"/>
      <c r="B9" s="1033"/>
      <c r="C9" s="1033"/>
      <c r="D9" s="1036"/>
      <c r="E9" s="1039"/>
      <c r="F9" s="1039"/>
      <c r="G9" s="1036"/>
      <c r="H9" s="1039"/>
      <c r="I9" s="1039"/>
      <c r="J9" s="1036"/>
      <c r="K9" s="1048"/>
      <c r="O9" s="1032"/>
      <c r="P9" s="1033"/>
      <c r="Q9" s="1033"/>
      <c r="R9" s="1036"/>
      <c r="S9" s="1039"/>
      <c r="T9" s="1039"/>
      <c r="U9" s="1036"/>
      <c r="V9" s="1039"/>
      <c r="W9" s="1039"/>
      <c r="X9" s="1036"/>
      <c r="Y9" s="1048"/>
    </row>
    <row r="10" spans="1:51" s="612" customFormat="1" ht="21.75" customHeight="1">
      <c r="A10" s="1023"/>
      <c r="B10" s="1024"/>
      <c r="C10" s="1024"/>
      <c r="D10" s="1037"/>
      <c r="E10" s="1040"/>
      <c r="F10" s="1040"/>
      <c r="G10" s="1036"/>
      <c r="H10" s="1040"/>
      <c r="I10" s="1040"/>
      <c r="J10" s="1037"/>
      <c r="K10" s="1049"/>
      <c r="L10" s="993" t="s">
        <v>325</v>
      </c>
      <c r="O10" s="1023"/>
      <c r="P10" s="1024"/>
      <c r="Q10" s="1024"/>
      <c r="R10" s="1037"/>
      <c r="S10" s="1040"/>
      <c r="T10" s="1040"/>
      <c r="U10" s="1036"/>
      <c r="V10" s="1040"/>
      <c r="W10" s="1040"/>
      <c r="X10" s="1037"/>
      <c r="Y10" s="1049"/>
      <c r="Z10" s="993" t="s">
        <v>325</v>
      </c>
    </row>
    <row r="11" spans="1:51" s="612" customFormat="1" ht="21.75" customHeight="1">
      <c r="A11" s="1066" t="s">
        <v>326</v>
      </c>
      <c r="B11" s="1069"/>
      <c r="C11" s="1070"/>
      <c r="D11" s="980">
        <v>364.9</v>
      </c>
      <c r="E11" s="1015">
        <v>100</v>
      </c>
      <c r="F11" s="1016"/>
      <c r="G11" s="994">
        <v>316.14795259051704</v>
      </c>
      <c r="H11" s="1064">
        <v>100</v>
      </c>
      <c r="I11" s="1065"/>
      <c r="J11" s="995">
        <v>48.752047409482941</v>
      </c>
      <c r="K11" s="989">
        <v>0</v>
      </c>
      <c r="L11" s="769">
        <v>385797</v>
      </c>
      <c r="O11" s="1066" t="s">
        <v>326</v>
      </c>
      <c r="P11" s="1067"/>
      <c r="Q11" s="1068"/>
      <c r="R11" s="980">
        <v>364.9</v>
      </c>
      <c r="S11" s="1015">
        <v>100</v>
      </c>
      <c r="T11" s="1016"/>
      <c r="U11" s="994">
        <v>316.14795259051704</v>
      </c>
      <c r="V11" s="1064">
        <v>100</v>
      </c>
      <c r="W11" s="1065"/>
      <c r="X11" s="995">
        <v>48.752047409482941</v>
      </c>
      <c r="Y11" s="989">
        <v>0</v>
      </c>
      <c r="Z11" s="1011">
        <v>385797</v>
      </c>
    </row>
    <row r="12" spans="1:51" s="612" customFormat="1" ht="21.75" customHeight="1">
      <c r="A12" s="996"/>
      <c r="B12" s="997" t="s">
        <v>327</v>
      </c>
      <c r="C12" s="997"/>
      <c r="D12" s="980">
        <v>68</v>
      </c>
      <c r="E12" s="1015">
        <v>18.623669186853881</v>
      </c>
      <c r="F12" s="1016"/>
      <c r="G12" s="998">
        <v>62.822807044758797</v>
      </c>
      <c r="H12" s="1054">
        <v>19.871331295992452</v>
      </c>
      <c r="I12" s="1055"/>
      <c r="J12" s="995">
        <v>5.1771929552412033</v>
      </c>
      <c r="K12" s="989">
        <v>-1.2476621091385702</v>
      </c>
      <c r="L12" s="999">
        <v>76663</v>
      </c>
      <c r="O12" s="996"/>
      <c r="P12" s="997" t="s">
        <v>327</v>
      </c>
      <c r="Q12" s="997"/>
      <c r="R12" s="980">
        <v>68</v>
      </c>
      <c r="S12" s="1015">
        <v>18.623669186853881</v>
      </c>
      <c r="T12" s="1016"/>
      <c r="U12" s="998">
        <v>62.822807044758797</v>
      </c>
      <c r="V12" s="1054">
        <v>19.871331295992452</v>
      </c>
      <c r="W12" s="1055"/>
      <c r="X12" s="995">
        <v>5.1771929552412033</v>
      </c>
      <c r="Y12" s="989">
        <v>-1.2476621091385702</v>
      </c>
      <c r="Z12" s="1012">
        <v>76663</v>
      </c>
    </row>
    <row r="13" spans="1:51" s="612" customFormat="1" ht="21.75" customHeight="1">
      <c r="A13" s="996"/>
      <c r="B13" s="997" t="s">
        <v>328</v>
      </c>
      <c r="C13" s="997"/>
      <c r="D13" s="980">
        <v>41.2</v>
      </c>
      <c r="E13" s="1015">
        <v>11.279123592038266</v>
      </c>
      <c r="F13" s="1016"/>
      <c r="G13" s="998">
        <v>33.361325510339732</v>
      </c>
      <c r="H13" s="1054">
        <v>10.552440791400659</v>
      </c>
      <c r="I13" s="1055"/>
      <c r="J13" s="995">
        <v>7.8386744896602707</v>
      </c>
      <c r="K13" s="989">
        <v>0.72668280063760626</v>
      </c>
      <c r="L13" s="769">
        <v>40711</v>
      </c>
      <c r="O13" s="996"/>
      <c r="P13" s="997" t="s">
        <v>328</v>
      </c>
      <c r="Q13" s="997"/>
      <c r="R13" s="980">
        <v>41.2</v>
      </c>
      <c r="S13" s="1015">
        <v>11.279123592038266</v>
      </c>
      <c r="T13" s="1016"/>
      <c r="U13" s="998">
        <v>33.361325510339732</v>
      </c>
      <c r="V13" s="1054">
        <v>10.552440791400659</v>
      </c>
      <c r="W13" s="1055"/>
      <c r="X13" s="995">
        <v>7.8386744896602707</v>
      </c>
      <c r="Y13" s="989">
        <v>0.72668280063760626</v>
      </c>
      <c r="Z13" s="1011">
        <v>40711</v>
      </c>
    </row>
    <row r="14" spans="1:51" s="612" customFormat="1" ht="21.75" customHeight="1">
      <c r="A14" s="996"/>
      <c r="B14" s="997" t="s">
        <v>329</v>
      </c>
      <c r="C14" s="997"/>
      <c r="D14" s="980">
        <v>36.9</v>
      </c>
      <c r="E14" s="1015">
        <v>10.121894769325722</v>
      </c>
      <c r="F14" s="1016"/>
      <c r="G14" s="998">
        <v>32.34272789275844</v>
      </c>
      <c r="H14" s="1054">
        <v>10.230250624032847</v>
      </c>
      <c r="I14" s="1055"/>
      <c r="J14" s="995">
        <v>4.557272107241559</v>
      </c>
      <c r="K14" s="989">
        <v>-0.10835585470712417</v>
      </c>
      <c r="L14" s="769">
        <v>39468</v>
      </c>
      <c r="O14" s="996"/>
      <c r="P14" s="997" t="s">
        <v>329</v>
      </c>
      <c r="Q14" s="997"/>
      <c r="R14" s="980">
        <v>36.9</v>
      </c>
      <c r="S14" s="1015">
        <v>10.121894769325722</v>
      </c>
      <c r="T14" s="1016"/>
      <c r="U14" s="998">
        <v>32.34272789275844</v>
      </c>
      <c r="V14" s="1054">
        <v>10.230250624032847</v>
      </c>
      <c r="W14" s="1055"/>
      <c r="X14" s="995">
        <v>4.557272107241559</v>
      </c>
      <c r="Y14" s="989">
        <v>-0.10835585470712417</v>
      </c>
      <c r="Z14" s="1011">
        <v>39468</v>
      </c>
    </row>
    <row r="15" spans="1:51" s="612" customFormat="1" ht="21.75" customHeight="1">
      <c r="A15" s="996"/>
      <c r="B15" s="997" t="s">
        <v>330</v>
      </c>
      <c r="C15" s="997"/>
      <c r="D15" s="980">
        <v>36.1</v>
      </c>
      <c r="E15" s="1016">
        <v>9.8904490047832123</v>
      </c>
      <c r="F15" s="1063"/>
      <c r="G15" s="998">
        <v>30.51367730350545</v>
      </c>
      <c r="H15" s="1060">
        <v>9.6517080226129295</v>
      </c>
      <c r="I15" s="1054"/>
      <c r="J15" s="995">
        <v>5.5863226964945518</v>
      </c>
      <c r="K15" s="989">
        <v>0.23874098217028283</v>
      </c>
      <c r="L15" s="769">
        <v>37236</v>
      </c>
      <c r="O15" s="996"/>
      <c r="P15" s="997" t="s">
        <v>330</v>
      </c>
      <c r="Q15" s="997"/>
      <c r="R15" s="980">
        <v>36.1</v>
      </c>
      <c r="S15" s="1016">
        <v>9.8904490047832123</v>
      </c>
      <c r="T15" s="1063"/>
      <c r="U15" s="998">
        <v>30.51367730350545</v>
      </c>
      <c r="V15" s="1060">
        <v>9.6517080226129295</v>
      </c>
      <c r="W15" s="1054"/>
      <c r="X15" s="995">
        <v>5.5863226964945518</v>
      </c>
      <c r="Y15" s="989">
        <v>0.23874098217028283</v>
      </c>
      <c r="Z15" s="1011">
        <v>37236</v>
      </c>
    </row>
    <row r="16" spans="1:51" s="612" customFormat="1" ht="21.75" customHeight="1">
      <c r="A16" s="996"/>
      <c r="B16" s="997" t="s">
        <v>331</v>
      </c>
      <c r="C16" s="997"/>
      <c r="D16" s="980">
        <v>20.5</v>
      </c>
      <c r="E16" s="1015">
        <v>5.616417219564882</v>
      </c>
      <c r="F16" s="1016"/>
      <c r="G16" s="998">
        <v>19.355813135374333</v>
      </c>
      <c r="H16" s="1054">
        <v>6.1223907910118536</v>
      </c>
      <c r="I16" s="1055"/>
      <c r="J16" s="995">
        <v>1.1441868646256665</v>
      </c>
      <c r="K16" s="989">
        <v>-0.50597357144697153</v>
      </c>
      <c r="L16" s="769">
        <v>23620</v>
      </c>
      <c r="O16" s="996"/>
      <c r="P16" s="997" t="s">
        <v>331</v>
      </c>
      <c r="Q16" s="997"/>
      <c r="R16" s="980">
        <v>20.5</v>
      </c>
      <c r="S16" s="1015">
        <v>5.616417219564882</v>
      </c>
      <c r="T16" s="1016"/>
      <c r="U16" s="998">
        <v>19.355813135374333</v>
      </c>
      <c r="V16" s="1054">
        <v>6.1223907910118536</v>
      </c>
      <c r="W16" s="1055"/>
      <c r="X16" s="995">
        <v>1.1441868646256665</v>
      </c>
      <c r="Y16" s="989">
        <v>-0.50597357144697153</v>
      </c>
      <c r="Z16" s="1011">
        <v>23620</v>
      </c>
    </row>
    <row r="17" spans="1:26" s="612" customFormat="1" ht="21.75" customHeight="1">
      <c r="A17" s="996"/>
      <c r="B17" s="997" t="s">
        <v>332</v>
      </c>
      <c r="C17" s="997"/>
      <c r="D17" s="980">
        <v>19.5</v>
      </c>
      <c r="E17" s="1015">
        <v>5.3541120197500387</v>
      </c>
      <c r="F17" s="1016"/>
      <c r="G17" s="998">
        <v>14.550458003035848</v>
      </c>
      <c r="H17" s="1060">
        <v>4.6024204439122123</v>
      </c>
      <c r="I17" s="1054"/>
      <c r="J17" s="995">
        <v>4.9495419969641521</v>
      </c>
      <c r="K17" s="989">
        <v>0.75169157583782642</v>
      </c>
      <c r="L17" s="769">
        <v>17756</v>
      </c>
      <c r="O17" s="996"/>
      <c r="P17" s="997" t="s">
        <v>332</v>
      </c>
      <c r="Q17" s="997"/>
      <c r="R17" s="980">
        <v>19.5</v>
      </c>
      <c r="S17" s="1015">
        <v>5.3541120197500387</v>
      </c>
      <c r="T17" s="1016"/>
      <c r="U17" s="998">
        <v>14.550458003035848</v>
      </c>
      <c r="V17" s="1060">
        <v>4.6024204439122123</v>
      </c>
      <c r="W17" s="1054"/>
      <c r="X17" s="995">
        <v>4.9495419969641521</v>
      </c>
      <c r="Y17" s="989">
        <v>0.75169157583782642</v>
      </c>
      <c r="Z17" s="1011">
        <v>17756</v>
      </c>
    </row>
    <row r="18" spans="1:26" s="612" customFormat="1" ht="21.75" customHeight="1">
      <c r="A18" s="996"/>
      <c r="B18" s="1000" t="s">
        <v>333</v>
      </c>
      <c r="C18" s="997"/>
      <c r="D18" s="980">
        <v>17.2</v>
      </c>
      <c r="E18" s="1015">
        <v>4.7060638790310136</v>
      </c>
      <c r="F18" s="1016"/>
      <c r="G18" s="1001">
        <v>12.990192625823624</v>
      </c>
      <c r="H18" s="1061">
        <v>4.1088966477188782</v>
      </c>
      <c r="I18" s="1062"/>
      <c r="J18" s="1002">
        <v>4.2098073741763749</v>
      </c>
      <c r="K18" s="988">
        <v>0.59716723131213545</v>
      </c>
      <c r="L18" s="695">
        <v>15852</v>
      </c>
      <c r="O18" s="996"/>
      <c r="P18" s="1000" t="s">
        <v>333</v>
      </c>
      <c r="Q18" s="997"/>
      <c r="R18" s="980">
        <v>17.2</v>
      </c>
      <c r="S18" s="1015">
        <v>4.7060638790310136</v>
      </c>
      <c r="T18" s="1016"/>
      <c r="U18" s="1001">
        <v>12.768936506155923</v>
      </c>
      <c r="V18" s="1061">
        <v>4.0389116556116305</v>
      </c>
      <c r="W18" s="1062"/>
      <c r="X18" s="1002">
        <v>4.4310634938440767</v>
      </c>
      <c r="Y18" s="988">
        <v>0.66715222341938318</v>
      </c>
      <c r="Z18" s="1013">
        <v>15582</v>
      </c>
    </row>
    <row r="19" spans="1:26" s="612" customFormat="1" ht="21.75" customHeight="1">
      <c r="A19" s="996"/>
      <c r="B19" s="997" t="s">
        <v>334</v>
      </c>
      <c r="C19" s="997"/>
      <c r="D19" s="980">
        <v>9.6</v>
      </c>
      <c r="E19" s="1056">
        <v>2.6230519981484339</v>
      </c>
      <c r="F19" s="1057"/>
      <c r="G19" s="998">
        <v>8.9469419056738779</v>
      </c>
      <c r="H19" s="1058">
        <v>2.8299857178775367</v>
      </c>
      <c r="I19" s="1059"/>
      <c r="J19" s="995">
        <v>0.65305809432612172</v>
      </c>
      <c r="K19" s="989">
        <v>-0.20693371972910279</v>
      </c>
      <c r="L19" s="769">
        <v>10918</v>
      </c>
      <c r="O19" s="996"/>
      <c r="P19" s="997" t="s">
        <v>334</v>
      </c>
      <c r="Q19" s="997"/>
      <c r="R19" s="980">
        <v>9.6</v>
      </c>
      <c r="S19" s="1056">
        <v>2.6230519981484339</v>
      </c>
      <c r="T19" s="1057"/>
      <c r="U19" s="998">
        <v>8.9469419056738779</v>
      </c>
      <c r="V19" s="1058">
        <v>2.8299857178775367</v>
      </c>
      <c r="W19" s="1059"/>
      <c r="X19" s="995">
        <v>0.65305809432612172</v>
      </c>
      <c r="Y19" s="989">
        <v>-0.20693371972910279</v>
      </c>
      <c r="Z19" s="1011">
        <v>10918</v>
      </c>
    </row>
    <row r="20" spans="1:26" s="612" customFormat="1" ht="21.75" customHeight="1">
      <c r="A20" s="996"/>
      <c r="B20" s="997" t="s">
        <v>335</v>
      </c>
      <c r="C20" s="997"/>
      <c r="D20" s="980">
        <v>28.7</v>
      </c>
      <c r="E20" s="1056">
        <v>3.8882888443141495</v>
      </c>
      <c r="F20" s="1057"/>
      <c r="G20" s="998">
        <v>22.65750574429055</v>
      </c>
      <c r="H20" s="1058">
        <v>3.4834381812196571</v>
      </c>
      <c r="I20" s="1059"/>
      <c r="J20" s="995">
        <v>6.0424942557094496</v>
      </c>
      <c r="K20" s="989">
        <v>0.40485066309449236</v>
      </c>
      <c r="L20" s="769">
        <v>13439</v>
      </c>
      <c r="O20" s="996"/>
      <c r="P20" s="997" t="s">
        <v>335</v>
      </c>
      <c r="Q20" s="997"/>
      <c r="R20" s="980">
        <v>28.7</v>
      </c>
      <c r="S20" s="1056">
        <v>3.8882888443141495</v>
      </c>
      <c r="T20" s="1057"/>
      <c r="U20" s="998">
        <v>22.65750574429055</v>
      </c>
      <c r="V20" s="1058">
        <v>3.4834381812196571</v>
      </c>
      <c r="W20" s="1059"/>
      <c r="X20" s="995">
        <v>6.0424942557094496</v>
      </c>
      <c r="Y20" s="989">
        <v>0.40485066309449236</v>
      </c>
      <c r="Z20" s="1011">
        <v>13439</v>
      </c>
    </row>
    <row r="21" spans="1:26" s="612" customFormat="1" ht="21.75" customHeight="1">
      <c r="A21" s="996"/>
      <c r="B21" s="997" t="s">
        <v>336</v>
      </c>
      <c r="C21" s="997"/>
      <c r="D21" s="980">
        <v>12.8</v>
      </c>
      <c r="E21" s="1015">
        <v>3.5179756210461348</v>
      </c>
      <c r="F21" s="1016"/>
      <c r="G21" s="998">
        <v>13.128682567393405</v>
      </c>
      <c r="H21" s="1054">
        <v>4.1527020687045262</v>
      </c>
      <c r="I21" s="1055"/>
      <c r="J21" s="995">
        <v>-0.32868256739340396</v>
      </c>
      <c r="K21" s="989">
        <v>-0.63472644765839137</v>
      </c>
      <c r="L21" s="769">
        <v>16021</v>
      </c>
      <c r="M21" s="1003"/>
      <c r="O21" s="996"/>
      <c r="P21" s="997" t="s">
        <v>336</v>
      </c>
      <c r="Q21" s="997"/>
      <c r="R21" s="980">
        <v>12.8</v>
      </c>
      <c r="S21" s="1015">
        <v>3.5179756210461348</v>
      </c>
      <c r="T21" s="1016"/>
      <c r="U21" s="998">
        <v>13.128682567393405</v>
      </c>
      <c r="V21" s="1054">
        <v>4.1527020687045262</v>
      </c>
      <c r="W21" s="1055"/>
      <c r="X21" s="995">
        <v>-0.32868256739340396</v>
      </c>
      <c r="Y21" s="989">
        <v>-0.63472644765839137</v>
      </c>
      <c r="Z21" s="1011">
        <v>16021</v>
      </c>
    </row>
    <row r="22" spans="1:26" s="612" customFormat="1" ht="21.75" customHeight="1">
      <c r="A22" s="996"/>
      <c r="B22" s="997" t="s">
        <v>337</v>
      </c>
      <c r="C22" s="997"/>
      <c r="D22" s="980">
        <v>12.3</v>
      </c>
      <c r="E22" s="1015">
        <v>3.3636784446844619</v>
      </c>
      <c r="F22" s="1016"/>
      <c r="G22" s="998">
        <v>11.661836440707544</v>
      </c>
      <c r="H22" s="1054">
        <v>3.6887274914009178</v>
      </c>
      <c r="I22" s="1055"/>
      <c r="J22" s="995">
        <v>0.63816355929245638</v>
      </c>
      <c r="K22" s="989">
        <v>-0.32504904671645596</v>
      </c>
      <c r="L22" s="769">
        <v>14231</v>
      </c>
      <c r="O22" s="996"/>
      <c r="P22" s="997" t="s">
        <v>337</v>
      </c>
      <c r="Q22" s="997"/>
      <c r="R22" s="980">
        <v>12.3</v>
      </c>
      <c r="S22" s="1015">
        <v>3.3636784446844619</v>
      </c>
      <c r="T22" s="1016"/>
      <c r="U22" s="998">
        <v>11.661836440707544</v>
      </c>
      <c r="V22" s="1054">
        <v>3.6887274914009178</v>
      </c>
      <c r="W22" s="1055"/>
      <c r="X22" s="995">
        <v>0.63816355929245638</v>
      </c>
      <c r="Y22" s="989">
        <v>-0.32504904671645596</v>
      </c>
      <c r="Z22" s="1011">
        <v>14231</v>
      </c>
    </row>
    <row r="23" spans="1:26" s="612" customFormat="1" ht="21.75" customHeight="1">
      <c r="A23" s="996"/>
      <c r="B23" s="997" t="s">
        <v>338</v>
      </c>
      <c r="C23" s="997"/>
      <c r="D23" s="980">
        <v>8.6</v>
      </c>
      <c r="E23" s="1015">
        <v>2.3607467983335906</v>
      </c>
      <c r="F23" s="1016"/>
      <c r="G23" s="998">
        <v>7.9971795253225286</v>
      </c>
      <c r="H23" s="1054">
        <v>2.5295686591653124</v>
      </c>
      <c r="I23" s="1055"/>
      <c r="J23" s="995">
        <v>0.60282047467747102</v>
      </c>
      <c r="K23" s="989">
        <v>-0.16882186083172179</v>
      </c>
      <c r="L23" s="769">
        <v>9759</v>
      </c>
      <c r="O23" s="996"/>
      <c r="P23" s="997" t="s">
        <v>338</v>
      </c>
      <c r="Q23" s="997"/>
      <c r="R23" s="980">
        <v>8.6</v>
      </c>
      <c r="S23" s="1015">
        <v>2.3607467983335906</v>
      </c>
      <c r="T23" s="1016"/>
      <c r="U23" s="998">
        <v>7.9971795253225286</v>
      </c>
      <c r="V23" s="1054">
        <v>2.5295686591653124</v>
      </c>
      <c r="W23" s="1055"/>
      <c r="X23" s="995">
        <v>0.60282047467747102</v>
      </c>
      <c r="Y23" s="989">
        <v>-0.16882186083172179</v>
      </c>
      <c r="Z23" s="1011">
        <v>9759</v>
      </c>
    </row>
    <row r="24" spans="1:26" s="612" customFormat="1" ht="21.75" customHeight="1">
      <c r="A24" s="996"/>
      <c r="B24" s="997" t="s">
        <v>339</v>
      </c>
      <c r="C24" s="997"/>
      <c r="D24" s="980">
        <v>14.1</v>
      </c>
      <c r="E24" s="1015">
        <v>1.959574139793242</v>
      </c>
      <c r="F24" s="1016"/>
      <c r="G24" s="998">
        <v>11.411607200585424</v>
      </c>
      <c r="H24" s="1054">
        <v>1.8551206981910175</v>
      </c>
      <c r="I24" s="1055"/>
      <c r="J24" s="995">
        <v>2.6883927994145758</v>
      </c>
      <c r="K24" s="989">
        <v>0.10445344160222447</v>
      </c>
      <c r="L24" s="769">
        <v>7157</v>
      </c>
      <c r="O24" s="996"/>
      <c r="P24" s="997" t="s">
        <v>339</v>
      </c>
      <c r="Q24" s="997"/>
      <c r="R24" s="980">
        <v>14.1</v>
      </c>
      <c r="S24" s="1015">
        <v>1.959574139793242</v>
      </c>
      <c r="T24" s="1016"/>
      <c r="U24" s="998">
        <v>11.411607200585424</v>
      </c>
      <c r="V24" s="1054">
        <v>1.8551206981910175</v>
      </c>
      <c r="W24" s="1055"/>
      <c r="X24" s="995">
        <v>2.6883927994145758</v>
      </c>
      <c r="Y24" s="989">
        <v>0.10445344160222447</v>
      </c>
      <c r="Z24" s="1011">
        <v>7157</v>
      </c>
    </row>
    <row r="25" spans="1:26" s="612" customFormat="1" ht="21.75" customHeight="1">
      <c r="A25" s="996"/>
      <c r="B25" s="997" t="s">
        <v>340</v>
      </c>
      <c r="C25" s="997"/>
      <c r="D25" s="980">
        <v>11.1</v>
      </c>
      <c r="E25" s="1015">
        <v>1.5429717636167259</v>
      </c>
      <c r="F25" s="1016"/>
      <c r="G25" s="998">
        <v>8.262532976587071</v>
      </c>
      <c r="H25" s="1054">
        <v>1.3431934411102213</v>
      </c>
      <c r="I25" s="1055"/>
      <c r="J25" s="995">
        <v>2.8374670234129287</v>
      </c>
      <c r="K25" s="989">
        <v>0.19977832250650462</v>
      </c>
      <c r="L25" s="769">
        <v>5182</v>
      </c>
      <c r="M25" s="992"/>
      <c r="O25" s="996"/>
      <c r="P25" s="997" t="s">
        <v>340</v>
      </c>
      <c r="Q25" s="997"/>
      <c r="R25" s="980">
        <v>11.1</v>
      </c>
      <c r="S25" s="1015">
        <v>1.5429717636167259</v>
      </c>
      <c r="T25" s="1016"/>
      <c r="U25" s="998">
        <v>8.262532976587071</v>
      </c>
      <c r="V25" s="1054">
        <v>1.3431934411102213</v>
      </c>
      <c r="W25" s="1055"/>
      <c r="X25" s="995">
        <v>2.8374670234129287</v>
      </c>
      <c r="Y25" s="989">
        <v>0.19977832250650462</v>
      </c>
      <c r="Z25" s="1011">
        <v>5182</v>
      </c>
    </row>
    <row r="26" spans="1:26" s="612" customFormat="1" ht="21.75" customHeight="1">
      <c r="A26" s="1004"/>
      <c r="B26" s="1005" t="s">
        <v>341</v>
      </c>
      <c r="C26" s="1005"/>
      <c r="D26" s="981">
        <v>55.292792792792788</v>
      </c>
      <c r="E26" s="1025">
        <v>15.151982718716248</v>
      </c>
      <c r="F26" s="1026"/>
      <c r="G26" s="1405">
        <v>47.352087477327295</v>
      </c>
      <c r="H26" s="1052">
        <v>14.97782512564898</v>
      </c>
      <c r="I26" s="1053"/>
      <c r="J26" s="1406">
        <v>7.9407053154654932</v>
      </c>
      <c r="K26" s="1406">
        <v>0.17415759306726741</v>
      </c>
      <c r="L26" s="695">
        <v>57784</v>
      </c>
      <c r="M26" s="992"/>
      <c r="O26" s="1004"/>
      <c r="P26" s="1005" t="s">
        <v>341</v>
      </c>
      <c r="Q26" s="1005"/>
      <c r="R26" s="981">
        <v>55.292792792792788</v>
      </c>
      <c r="S26" s="1025">
        <v>15.151982718716248</v>
      </c>
      <c r="T26" s="1026"/>
      <c r="U26" s="1405">
        <v>47.573343596994988</v>
      </c>
      <c r="V26" s="1052">
        <v>15.04781011775623</v>
      </c>
      <c r="W26" s="1053"/>
      <c r="X26" s="1406">
        <v>7.7194491957978002</v>
      </c>
      <c r="Y26" s="1406">
        <v>0.1041726009600179</v>
      </c>
      <c r="Z26" s="1013">
        <v>58054</v>
      </c>
    </row>
  </sheetData>
  <mergeCells count="88">
    <mergeCell ref="H14:I14"/>
    <mergeCell ref="E15:F15"/>
    <mergeCell ref="H15:I15"/>
    <mergeCell ref="J7:J10"/>
    <mergeCell ref="H12:I12"/>
    <mergeCell ref="E13:F13"/>
    <mergeCell ref="H13:I13"/>
    <mergeCell ref="E12:F12"/>
    <mergeCell ref="E20:F20"/>
    <mergeCell ref="E21:F21"/>
    <mergeCell ref="E22:F22"/>
    <mergeCell ref="E14:F14"/>
    <mergeCell ref="D5:I5"/>
    <mergeCell ref="A6:C10"/>
    <mergeCell ref="D6:F6"/>
    <mergeCell ref="G6:I6"/>
    <mergeCell ref="A11:C11"/>
    <mergeCell ref="E11:F11"/>
    <mergeCell ref="H11:I11"/>
    <mergeCell ref="J6:K6"/>
    <mergeCell ref="D7:D10"/>
    <mergeCell ref="E7:F10"/>
    <mergeCell ref="G7:G10"/>
    <mergeCell ref="H7:I10"/>
    <mergeCell ref="K7:K10"/>
    <mergeCell ref="E23:F23"/>
    <mergeCell ref="H23:I23"/>
    <mergeCell ref="E16:F16"/>
    <mergeCell ref="H16:I16"/>
    <mergeCell ref="E17:F17"/>
    <mergeCell ref="H17:I17"/>
    <mergeCell ref="E18:F18"/>
    <mergeCell ref="H18:I18"/>
    <mergeCell ref="E19:F19"/>
    <mergeCell ref="H19:I19"/>
    <mergeCell ref="H20:I20"/>
    <mergeCell ref="H21:I21"/>
    <mergeCell ref="H22:I22"/>
    <mergeCell ref="R5:W5"/>
    <mergeCell ref="O6:Q10"/>
    <mergeCell ref="R6:T6"/>
    <mergeCell ref="U6:W6"/>
    <mergeCell ref="O11:Q11"/>
    <mergeCell ref="H24:I24"/>
    <mergeCell ref="E25:F25"/>
    <mergeCell ref="H25:I25"/>
    <mergeCell ref="E26:F26"/>
    <mergeCell ref="H26:I26"/>
    <mergeCell ref="E24:F24"/>
    <mergeCell ref="X6:Y6"/>
    <mergeCell ref="R7:R10"/>
    <mergeCell ref="S7:T10"/>
    <mergeCell ref="U7:U10"/>
    <mergeCell ref="V7:W10"/>
    <mergeCell ref="X7:X10"/>
    <mergeCell ref="Y7:Y10"/>
    <mergeCell ref="S11:T11"/>
    <mergeCell ref="V11:W11"/>
    <mergeCell ref="S12:T12"/>
    <mergeCell ref="V12:W12"/>
    <mergeCell ref="S13:T13"/>
    <mergeCell ref="V13:W13"/>
    <mergeCell ref="S14:T14"/>
    <mergeCell ref="V14:W14"/>
    <mergeCell ref="S15:T15"/>
    <mergeCell ref="V15:W15"/>
    <mergeCell ref="S16:T16"/>
    <mergeCell ref="V16:W16"/>
    <mergeCell ref="S17:T17"/>
    <mergeCell ref="V17:W17"/>
    <mergeCell ref="S18:T18"/>
    <mergeCell ref="V18:W18"/>
    <mergeCell ref="S19:T19"/>
    <mergeCell ref="V19:W19"/>
    <mergeCell ref="S20:T20"/>
    <mergeCell ref="V20:W20"/>
    <mergeCell ref="S21:T21"/>
    <mergeCell ref="V21:W21"/>
    <mergeCell ref="S22:T22"/>
    <mergeCell ref="V22:W22"/>
    <mergeCell ref="S26:T26"/>
    <mergeCell ref="V26:W26"/>
    <mergeCell ref="S23:T23"/>
    <mergeCell ref="V23:W23"/>
    <mergeCell ref="S24:T24"/>
    <mergeCell ref="V24:W24"/>
    <mergeCell ref="S25:T25"/>
    <mergeCell ref="V25:W25"/>
  </mergeCells>
  <phoneticPr fontId="3"/>
  <printOptions horizontalCentered="1" verticalCentered="1"/>
  <pageMargins left="0.9055118110236221" right="0.31496062992125984" top="0.74803149606299213" bottom="0.74803149606299213" header="0.31496062992125984" footer="0.31496062992125984"/>
  <pageSetup paperSize="8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CBB8C-2F50-4089-90DB-F77F5C63849D}">
  <sheetPr>
    <pageSetUpPr fitToPage="1"/>
  </sheetPr>
  <dimension ref="A2:AY48"/>
  <sheetViews>
    <sheetView zoomScale="60" zoomScaleNormal="60" workbookViewId="0">
      <selection activeCell="B2" sqref="B2"/>
    </sheetView>
  </sheetViews>
  <sheetFormatPr defaultRowHeight="18"/>
  <cols>
    <col min="1" max="1" width="2.09765625" customWidth="1"/>
    <col min="2" max="2" width="17.59765625" customWidth="1"/>
    <col min="3" max="5" width="7.69921875" customWidth="1"/>
    <col min="6" max="6" width="8.69921875" customWidth="1"/>
    <col min="7" max="7" width="0" hidden="1" customWidth="1"/>
    <col min="8" max="10" width="7.69921875" customWidth="1"/>
    <col min="11" max="11" width="8.69921875" customWidth="1"/>
    <col min="12" max="13" width="7.69921875" customWidth="1"/>
    <col min="14" max="15" width="0" hidden="1" customWidth="1"/>
    <col min="16" max="19" width="7.69921875" customWidth="1"/>
    <col min="20" max="20" width="8.69921875" customWidth="1"/>
    <col min="21" max="21" width="8.59765625" customWidth="1"/>
    <col min="22" max="23" width="7.69921875" customWidth="1"/>
    <col min="24" max="24" width="2.09765625" customWidth="1"/>
    <col min="25" max="25" width="16.69921875" customWidth="1"/>
    <col min="26" max="26" width="7.19921875" customWidth="1"/>
    <col min="27" max="27" width="2.09765625" customWidth="1"/>
    <col min="28" max="28" width="17.5" customWidth="1"/>
    <col min="29" max="31" width="7.59765625" customWidth="1"/>
    <col min="32" max="32" width="8.69921875" customWidth="1"/>
    <col min="33" max="33" width="0" hidden="1" customWidth="1"/>
    <col min="34" max="36" width="7.59765625" customWidth="1"/>
    <col min="37" max="37" width="8.69921875" customWidth="1"/>
    <col min="38" max="39" width="7.59765625" customWidth="1"/>
    <col min="40" max="41" width="0" hidden="1" customWidth="1"/>
    <col min="42" max="45" width="7.59765625" customWidth="1"/>
    <col min="46" max="46" width="8.69921875" customWidth="1"/>
    <col min="47" max="47" width="8.5" customWidth="1"/>
    <col min="48" max="49" width="7.59765625" customWidth="1"/>
    <col min="50" max="50" width="2.09765625" customWidth="1"/>
    <col min="51" max="51" width="16.69921875" customWidth="1"/>
    <col min="52" max="53" width="6.09765625" customWidth="1"/>
    <col min="54" max="54" width="3.69921875" customWidth="1"/>
    <col min="55" max="55" width="8.59765625" customWidth="1"/>
    <col min="56" max="56" width="7.19921875" customWidth="1"/>
    <col min="57" max="57" width="3.69921875" customWidth="1"/>
    <col min="58" max="58" width="8.59765625" customWidth="1"/>
    <col min="59" max="66" width="6.09765625" customWidth="1"/>
    <col min="67" max="67" width="5.296875" customWidth="1"/>
    <col min="68" max="70" width="4.5" customWidth="1"/>
    <col min="71" max="71" width="7.19921875" customWidth="1"/>
    <col min="72" max="82" width="6.09765625" customWidth="1"/>
    <col min="83" max="83" width="3.69921875" customWidth="1"/>
    <col min="84" max="84" width="8.59765625" customWidth="1"/>
    <col min="257" max="257" width="2.09765625" customWidth="1"/>
    <col min="258" max="258" width="17.59765625" customWidth="1"/>
    <col min="259" max="261" width="7.69921875" customWidth="1"/>
    <col min="262" max="262" width="8.69921875" customWidth="1"/>
    <col min="263" max="263" width="0" hidden="1" customWidth="1"/>
    <col min="264" max="266" width="7.69921875" customWidth="1"/>
    <col min="267" max="267" width="8.69921875" customWidth="1"/>
    <col min="268" max="269" width="7.69921875" customWidth="1"/>
    <col min="270" max="271" width="0" hidden="1" customWidth="1"/>
    <col min="272" max="275" width="7.69921875" customWidth="1"/>
    <col min="276" max="276" width="8.69921875" customWidth="1"/>
    <col min="277" max="277" width="8.59765625" customWidth="1"/>
    <col min="278" max="279" width="7.69921875" customWidth="1"/>
    <col min="280" max="280" width="2.09765625" customWidth="1"/>
    <col min="281" max="281" width="16.69921875" customWidth="1"/>
    <col min="282" max="283" width="7.19921875" customWidth="1"/>
    <col min="284" max="284" width="3.69921875" customWidth="1"/>
    <col min="285" max="285" width="8.59765625" customWidth="1"/>
    <col min="286" max="293" width="6.09765625" customWidth="1"/>
    <col min="294" max="294" width="5.296875" customWidth="1"/>
    <col min="295" max="297" width="4.5" customWidth="1"/>
    <col min="298" max="298" width="7.19921875" customWidth="1"/>
    <col min="299" max="309" width="6.09765625" customWidth="1"/>
    <col min="310" max="310" width="3.69921875" customWidth="1"/>
    <col min="311" max="311" width="8.59765625" customWidth="1"/>
    <col min="312" max="312" width="7.19921875" customWidth="1"/>
    <col min="313" max="313" width="3.69921875" customWidth="1"/>
    <col min="314" max="314" width="8.59765625" customWidth="1"/>
    <col min="315" max="322" width="6.09765625" customWidth="1"/>
    <col min="323" max="323" width="5.296875" customWidth="1"/>
    <col min="324" max="326" width="4.5" customWidth="1"/>
    <col min="327" max="327" width="7.19921875" customWidth="1"/>
    <col min="328" max="338" width="6.09765625" customWidth="1"/>
    <col min="339" max="339" width="3.69921875" customWidth="1"/>
    <col min="340" max="340" width="8.59765625" customWidth="1"/>
    <col min="513" max="513" width="2.09765625" customWidth="1"/>
    <col min="514" max="514" width="17.59765625" customWidth="1"/>
    <col min="515" max="517" width="7.69921875" customWidth="1"/>
    <col min="518" max="518" width="8.69921875" customWidth="1"/>
    <col min="519" max="519" width="0" hidden="1" customWidth="1"/>
    <col min="520" max="522" width="7.69921875" customWidth="1"/>
    <col min="523" max="523" width="8.69921875" customWidth="1"/>
    <col min="524" max="525" width="7.69921875" customWidth="1"/>
    <col min="526" max="527" width="0" hidden="1" customWidth="1"/>
    <col min="528" max="531" width="7.69921875" customWidth="1"/>
    <col min="532" max="532" width="8.69921875" customWidth="1"/>
    <col min="533" max="533" width="8.59765625" customWidth="1"/>
    <col min="534" max="535" width="7.69921875" customWidth="1"/>
    <col min="536" max="536" width="2.09765625" customWidth="1"/>
    <col min="537" max="537" width="16.69921875" customWidth="1"/>
    <col min="538" max="539" width="7.19921875" customWidth="1"/>
    <col min="540" max="540" width="3.69921875" customWidth="1"/>
    <col min="541" max="541" width="8.59765625" customWidth="1"/>
    <col min="542" max="549" width="6.09765625" customWidth="1"/>
    <col min="550" max="550" width="5.296875" customWidth="1"/>
    <col min="551" max="553" width="4.5" customWidth="1"/>
    <col min="554" max="554" width="7.19921875" customWidth="1"/>
    <col min="555" max="565" width="6.09765625" customWidth="1"/>
    <col min="566" max="566" width="3.69921875" customWidth="1"/>
    <col min="567" max="567" width="8.59765625" customWidth="1"/>
    <col min="568" max="568" width="7.19921875" customWidth="1"/>
    <col min="569" max="569" width="3.69921875" customWidth="1"/>
    <col min="570" max="570" width="8.59765625" customWidth="1"/>
    <col min="571" max="578" width="6.09765625" customWidth="1"/>
    <col min="579" max="579" width="5.296875" customWidth="1"/>
    <col min="580" max="582" width="4.5" customWidth="1"/>
    <col min="583" max="583" width="7.19921875" customWidth="1"/>
    <col min="584" max="594" width="6.09765625" customWidth="1"/>
    <col min="595" max="595" width="3.69921875" customWidth="1"/>
    <col min="596" max="596" width="8.59765625" customWidth="1"/>
    <col min="769" max="769" width="2.09765625" customWidth="1"/>
    <col min="770" max="770" width="17.59765625" customWidth="1"/>
    <col min="771" max="773" width="7.69921875" customWidth="1"/>
    <col min="774" max="774" width="8.69921875" customWidth="1"/>
    <col min="775" max="775" width="0" hidden="1" customWidth="1"/>
    <col min="776" max="778" width="7.69921875" customWidth="1"/>
    <col min="779" max="779" width="8.69921875" customWidth="1"/>
    <col min="780" max="781" width="7.69921875" customWidth="1"/>
    <col min="782" max="783" width="0" hidden="1" customWidth="1"/>
    <col min="784" max="787" width="7.69921875" customWidth="1"/>
    <col min="788" max="788" width="8.69921875" customWidth="1"/>
    <col min="789" max="789" width="8.59765625" customWidth="1"/>
    <col min="790" max="791" width="7.69921875" customWidth="1"/>
    <col min="792" max="792" width="2.09765625" customWidth="1"/>
    <col min="793" max="793" width="16.69921875" customWidth="1"/>
    <col min="794" max="795" width="7.19921875" customWidth="1"/>
    <col min="796" max="796" width="3.69921875" customWidth="1"/>
    <col min="797" max="797" width="8.59765625" customWidth="1"/>
    <col min="798" max="805" width="6.09765625" customWidth="1"/>
    <col min="806" max="806" width="5.296875" customWidth="1"/>
    <col min="807" max="809" width="4.5" customWidth="1"/>
    <col min="810" max="810" width="7.19921875" customWidth="1"/>
    <col min="811" max="821" width="6.09765625" customWidth="1"/>
    <col min="822" max="822" width="3.69921875" customWidth="1"/>
    <col min="823" max="823" width="8.59765625" customWidth="1"/>
    <col min="824" max="824" width="7.19921875" customWidth="1"/>
    <col min="825" max="825" width="3.69921875" customWidth="1"/>
    <col min="826" max="826" width="8.59765625" customWidth="1"/>
    <col min="827" max="834" width="6.09765625" customWidth="1"/>
    <col min="835" max="835" width="5.296875" customWidth="1"/>
    <col min="836" max="838" width="4.5" customWidth="1"/>
    <col min="839" max="839" width="7.19921875" customWidth="1"/>
    <col min="840" max="850" width="6.09765625" customWidth="1"/>
    <col min="851" max="851" width="3.69921875" customWidth="1"/>
    <col min="852" max="852" width="8.59765625" customWidth="1"/>
    <col min="1025" max="1025" width="2.09765625" customWidth="1"/>
    <col min="1026" max="1026" width="17.59765625" customWidth="1"/>
    <col min="1027" max="1029" width="7.69921875" customWidth="1"/>
    <col min="1030" max="1030" width="8.69921875" customWidth="1"/>
    <col min="1031" max="1031" width="0" hidden="1" customWidth="1"/>
    <col min="1032" max="1034" width="7.69921875" customWidth="1"/>
    <col min="1035" max="1035" width="8.69921875" customWidth="1"/>
    <col min="1036" max="1037" width="7.69921875" customWidth="1"/>
    <col min="1038" max="1039" width="0" hidden="1" customWidth="1"/>
    <col min="1040" max="1043" width="7.69921875" customWidth="1"/>
    <col min="1044" max="1044" width="8.69921875" customWidth="1"/>
    <col min="1045" max="1045" width="8.59765625" customWidth="1"/>
    <col min="1046" max="1047" width="7.69921875" customWidth="1"/>
    <col min="1048" max="1048" width="2.09765625" customWidth="1"/>
    <col min="1049" max="1049" width="16.69921875" customWidth="1"/>
    <col min="1050" max="1051" width="7.19921875" customWidth="1"/>
    <col min="1052" max="1052" width="3.69921875" customWidth="1"/>
    <col min="1053" max="1053" width="8.59765625" customWidth="1"/>
    <col min="1054" max="1061" width="6.09765625" customWidth="1"/>
    <col min="1062" max="1062" width="5.296875" customWidth="1"/>
    <col min="1063" max="1065" width="4.5" customWidth="1"/>
    <col min="1066" max="1066" width="7.19921875" customWidth="1"/>
    <col min="1067" max="1077" width="6.09765625" customWidth="1"/>
    <col min="1078" max="1078" width="3.69921875" customWidth="1"/>
    <col min="1079" max="1079" width="8.59765625" customWidth="1"/>
    <col min="1080" max="1080" width="7.19921875" customWidth="1"/>
    <col min="1081" max="1081" width="3.69921875" customWidth="1"/>
    <col min="1082" max="1082" width="8.59765625" customWidth="1"/>
    <col min="1083" max="1090" width="6.09765625" customWidth="1"/>
    <col min="1091" max="1091" width="5.296875" customWidth="1"/>
    <col min="1092" max="1094" width="4.5" customWidth="1"/>
    <col min="1095" max="1095" width="7.19921875" customWidth="1"/>
    <col min="1096" max="1106" width="6.09765625" customWidth="1"/>
    <col min="1107" max="1107" width="3.69921875" customWidth="1"/>
    <col min="1108" max="1108" width="8.59765625" customWidth="1"/>
    <col min="1281" max="1281" width="2.09765625" customWidth="1"/>
    <col min="1282" max="1282" width="17.59765625" customWidth="1"/>
    <col min="1283" max="1285" width="7.69921875" customWidth="1"/>
    <col min="1286" max="1286" width="8.69921875" customWidth="1"/>
    <col min="1287" max="1287" width="0" hidden="1" customWidth="1"/>
    <col min="1288" max="1290" width="7.69921875" customWidth="1"/>
    <col min="1291" max="1291" width="8.69921875" customWidth="1"/>
    <col min="1292" max="1293" width="7.69921875" customWidth="1"/>
    <col min="1294" max="1295" width="0" hidden="1" customWidth="1"/>
    <col min="1296" max="1299" width="7.69921875" customWidth="1"/>
    <col min="1300" max="1300" width="8.69921875" customWidth="1"/>
    <col min="1301" max="1301" width="8.59765625" customWidth="1"/>
    <col min="1302" max="1303" width="7.69921875" customWidth="1"/>
    <col min="1304" max="1304" width="2.09765625" customWidth="1"/>
    <col min="1305" max="1305" width="16.69921875" customWidth="1"/>
    <col min="1306" max="1307" width="7.19921875" customWidth="1"/>
    <col min="1308" max="1308" width="3.69921875" customWidth="1"/>
    <col min="1309" max="1309" width="8.59765625" customWidth="1"/>
    <col min="1310" max="1317" width="6.09765625" customWidth="1"/>
    <col min="1318" max="1318" width="5.296875" customWidth="1"/>
    <col min="1319" max="1321" width="4.5" customWidth="1"/>
    <col min="1322" max="1322" width="7.19921875" customWidth="1"/>
    <col min="1323" max="1333" width="6.09765625" customWidth="1"/>
    <col min="1334" max="1334" width="3.69921875" customWidth="1"/>
    <col min="1335" max="1335" width="8.59765625" customWidth="1"/>
    <col min="1336" max="1336" width="7.19921875" customWidth="1"/>
    <col min="1337" max="1337" width="3.69921875" customWidth="1"/>
    <col min="1338" max="1338" width="8.59765625" customWidth="1"/>
    <col min="1339" max="1346" width="6.09765625" customWidth="1"/>
    <col min="1347" max="1347" width="5.296875" customWidth="1"/>
    <col min="1348" max="1350" width="4.5" customWidth="1"/>
    <col min="1351" max="1351" width="7.19921875" customWidth="1"/>
    <col min="1352" max="1362" width="6.09765625" customWidth="1"/>
    <col min="1363" max="1363" width="3.69921875" customWidth="1"/>
    <col min="1364" max="1364" width="8.59765625" customWidth="1"/>
    <col min="1537" max="1537" width="2.09765625" customWidth="1"/>
    <col min="1538" max="1538" width="17.59765625" customWidth="1"/>
    <col min="1539" max="1541" width="7.69921875" customWidth="1"/>
    <col min="1542" max="1542" width="8.69921875" customWidth="1"/>
    <col min="1543" max="1543" width="0" hidden="1" customWidth="1"/>
    <col min="1544" max="1546" width="7.69921875" customWidth="1"/>
    <col min="1547" max="1547" width="8.69921875" customWidth="1"/>
    <col min="1548" max="1549" width="7.69921875" customWidth="1"/>
    <col min="1550" max="1551" width="0" hidden="1" customWidth="1"/>
    <col min="1552" max="1555" width="7.69921875" customWidth="1"/>
    <col min="1556" max="1556" width="8.69921875" customWidth="1"/>
    <col min="1557" max="1557" width="8.59765625" customWidth="1"/>
    <col min="1558" max="1559" width="7.69921875" customWidth="1"/>
    <col min="1560" max="1560" width="2.09765625" customWidth="1"/>
    <col min="1561" max="1561" width="16.69921875" customWidth="1"/>
    <col min="1562" max="1563" width="7.19921875" customWidth="1"/>
    <col min="1564" max="1564" width="3.69921875" customWidth="1"/>
    <col min="1565" max="1565" width="8.59765625" customWidth="1"/>
    <col min="1566" max="1573" width="6.09765625" customWidth="1"/>
    <col min="1574" max="1574" width="5.296875" customWidth="1"/>
    <col min="1575" max="1577" width="4.5" customWidth="1"/>
    <col min="1578" max="1578" width="7.19921875" customWidth="1"/>
    <col min="1579" max="1589" width="6.09765625" customWidth="1"/>
    <col min="1590" max="1590" width="3.69921875" customWidth="1"/>
    <col min="1591" max="1591" width="8.59765625" customWidth="1"/>
    <col min="1592" max="1592" width="7.19921875" customWidth="1"/>
    <col min="1593" max="1593" width="3.69921875" customWidth="1"/>
    <col min="1594" max="1594" width="8.59765625" customWidth="1"/>
    <col min="1595" max="1602" width="6.09765625" customWidth="1"/>
    <col min="1603" max="1603" width="5.296875" customWidth="1"/>
    <col min="1604" max="1606" width="4.5" customWidth="1"/>
    <col min="1607" max="1607" width="7.19921875" customWidth="1"/>
    <col min="1608" max="1618" width="6.09765625" customWidth="1"/>
    <col min="1619" max="1619" width="3.69921875" customWidth="1"/>
    <col min="1620" max="1620" width="8.59765625" customWidth="1"/>
    <col min="1793" max="1793" width="2.09765625" customWidth="1"/>
    <col min="1794" max="1794" width="17.59765625" customWidth="1"/>
    <col min="1795" max="1797" width="7.69921875" customWidth="1"/>
    <col min="1798" max="1798" width="8.69921875" customWidth="1"/>
    <col min="1799" max="1799" width="0" hidden="1" customWidth="1"/>
    <col min="1800" max="1802" width="7.69921875" customWidth="1"/>
    <col min="1803" max="1803" width="8.69921875" customWidth="1"/>
    <col min="1804" max="1805" width="7.69921875" customWidth="1"/>
    <col min="1806" max="1807" width="0" hidden="1" customWidth="1"/>
    <col min="1808" max="1811" width="7.69921875" customWidth="1"/>
    <col min="1812" max="1812" width="8.69921875" customWidth="1"/>
    <col min="1813" max="1813" width="8.59765625" customWidth="1"/>
    <col min="1814" max="1815" width="7.69921875" customWidth="1"/>
    <col min="1816" max="1816" width="2.09765625" customWidth="1"/>
    <col min="1817" max="1817" width="16.69921875" customWidth="1"/>
    <col min="1818" max="1819" width="7.19921875" customWidth="1"/>
    <col min="1820" max="1820" width="3.69921875" customWidth="1"/>
    <col min="1821" max="1821" width="8.59765625" customWidth="1"/>
    <col min="1822" max="1829" width="6.09765625" customWidth="1"/>
    <col min="1830" max="1830" width="5.296875" customWidth="1"/>
    <col min="1831" max="1833" width="4.5" customWidth="1"/>
    <col min="1834" max="1834" width="7.19921875" customWidth="1"/>
    <col min="1835" max="1845" width="6.09765625" customWidth="1"/>
    <col min="1846" max="1846" width="3.69921875" customWidth="1"/>
    <col min="1847" max="1847" width="8.59765625" customWidth="1"/>
    <col min="1848" max="1848" width="7.19921875" customWidth="1"/>
    <col min="1849" max="1849" width="3.69921875" customWidth="1"/>
    <col min="1850" max="1850" width="8.59765625" customWidth="1"/>
    <col min="1851" max="1858" width="6.09765625" customWidth="1"/>
    <col min="1859" max="1859" width="5.296875" customWidth="1"/>
    <col min="1860" max="1862" width="4.5" customWidth="1"/>
    <col min="1863" max="1863" width="7.19921875" customWidth="1"/>
    <col min="1864" max="1874" width="6.09765625" customWidth="1"/>
    <col min="1875" max="1875" width="3.69921875" customWidth="1"/>
    <col min="1876" max="1876" width="8.59765625" customWidth="1"/>
    <col min="2049" max="2049" width="2.09765625" customWidth="1"/>
    <col min="2050" max="2050" width="17.59765625" customWidth="1"/>
    <col min="2051" max="2053" width="7.69921875" customWidth="1"/>
    <col min="2054" max="2054" width="8.69921875" customWidth="1"/>
    <col min="2055" max="2055" width="0" hidden="1" customWidth="1"/>
    <col min="2056" max="2058" width="7.69921875" customWidth="1"/>
    <col min="2059" max="2059" width="8.69921875" customWidth="1"/>
    <col min="2060" max="2061" width="7.69921875" customWidth="1"/>
    <col min="2062" max="2063" width="0" hidden="1" customWidth="1"/>
    <col min="2064" max="2067" width="7.69921875" customWidth="1"/>
    <col min="2068" max="2068" width="8.69921875" customWidth="1"/>
    <col min="2069" max="2069" width="8.59765625" customWidth="1"/>
    <col min="2070" max="2071" width="7.69921875" customWidth="1"/>
    <col min="2072" max="2072" width="2.09765625" customWidth="1"/>
    <col min="2073" max="2073" width="16.69921875" customWidth="1"/>
    <col min="2074" max="2075" width="7.19921875" customWidth="1"/>
    <col min="2076" max="2076" width="3.69921875" customWidth="1"/>
    <col min="2077" max="2077" width="8.59765625" customWidth="1"/>
    <col min="2078" max="2085" width="6.09765625" customWidth="1"/>
    <col min="2086" max="2086" width="5.296875" customWidth="1"/>
    <col min="2087" max="2089" width="4.5" customWidth="1"/>
    <col min="2090" max="2090" width="7.19921875" customWidth="1"/>
    <col min="2091" max="2101" width="6.09765625" customWidth="1"/>
    <col min="2102" max="2102" width="3.69921875" customWidth="1"/>
    <col min="2103" max="2103" width="8.59765625" customWidth="1"/>
    <col min="2104" max="2104" width="7.19921875" customWidth="1"/>
    <col min="2105" max="2105" width="3.69921875" customWidth="1"/>
    <col min="2106" max="2106" width="8.59765625" customWidth="1"/>
    <col min="2107" max="2114" width="6.09765625" customWidth="1"/>
    <col min="2115" max="2115" width="5.296875" customWidth="1"/>
    <col min="2116" max="2118" width="4.5" customWidth="1"/>
    <col min="2119" max="2119" width="7.19921875" customWidth="1"/>
    <col min="2120" max="2130" width="6.09765625" customWidth="1"/>
    <col min="2131" max="2131" width="3.69921875" customWidth="1"/>
    <col min="2132" max="2132" width="8.59765625" customWidth="1"/>
    <col min="2305" max="2305" width="2.09765625" customWidth="1"/>
    <col min="2306" max="2306" width="17.59765625" customWidth="1"/>
    <col min="2307" max="2309" width="7.69921875" customWidth="1"/>
    <col min="2310" max="2310" width="8.69921875" customWidth="1"/>
    <col min="2311" max="2311" width="0" hidden="1" customWidth="1"/>
    <col min="2312" max="2314" width="7.69921875" customWidth="1"/>
    <col min="2315" max="2315" width="8.69921875" customWidth="1"/>
    <col min="2316" max="2317" width="7.69921875" customWidth="1"/>
    <col min="2318" max="2319" width="0" hidden="1" customWidth="1"/>
    <col min="2320" max="2323" width="7.69921875" customWidth="1"/>
    <col min="2324" max="2324" width="8.69921875" customWidth="1"/>
    <col min="2325" max="2325" width="8.59765625" customWidth="1"/>
    <col min="2326" max="2327" width="7.69921875" customWidth="1"/>
    <col min="2328" max="2328" width="2.09765625" customWidth="1"/>
    <col min="2329" max="2329" width="16.69921875" customWidth="1"/>
    <col min="2330" max="2331" width="7.19921875" customWidth="1"/>
    <col min="2332" max="2332" width="3.69921875" customWidth="1"/>
    <col min="2333" max="2333" width="8.59765625" customWidth="1"/>
    <col min="2334" max="2341" width="6.09765625" customWidth="1"/>
    <col min="2342" max="2342" width="5.296875" customWidth="1"/>
    <col min="2343" max="2345" width="4.5" customWidth="1"/>
    <col min="2346" max="2346" width="7.19921875" customWidth="1"/>
    <col min="2347" max="2357" width="6.09765625" customWidth="1"/>
    <col min="2358" max="2358" width="3.69921875" customWidth="1"/>
    <col min="2359" max="2359" width="8.59765625" customWidth="1"/>
    <col min="2360" max="2360" width="7.19921875" customWidth="1"/>
    <col min="2361" max="2361" width="3.69921875" customWidth="1"/>
    <col min="2362" max="2362" width="8.59765625" customWidth="1"/>
    <col min="2363" max="2370" width="6.09765625" customWidth="1"/>
    <col min="2371" max="2371" width="5.296875" customWidth="1"/>
    <col min="2372" max="2374" width="4.5" customWidth="1"/>
    <col min="2375" max="2375" width="7.19921875" customWidth="1"/>
    <col min="2376" max="2386" width="6.09765625" customWidth="1"/>
    <col min="2387" max="2387" width="3.69921875" customWidth="1"/>
    <col min="2388" max="2388" width="8.59765625" customWidth="1"/>
    <col min="2561" max="2561" width="2.09765625" customWidth="1"/>
    <col min="2562" max="2562" width="17.59765625" customWidth="1"/>
    <col min="2563" max="2565" width="7.69921875" customWidth="1"/>
    <col min="2566" max="2566" width="8.69921875" customWidth="1"/>
    <col min="2567" max="2567" width="0" hidden="1" customWidth="1"/>
    <col min="2568" max="2570" width="7.69921875" customWidth="1"/>
    <col min="2571" max="2571" width="8.69921875" customWidth="1"/>
    <col min="2572" max="2573" width="7.69921875" customWidth="1"/>
    <col min="2574" max="2575" width="0" hidden="1" customWidth="1"/>
    <col min="2576" max="2579" width="7.69921875" customWidth="1"/>
    <col min="2580" max="2580" width="8.69921875" customWidth="1"/>
    <col min="2581" max="2581" width="8.59765625" customWidth="1"/>
    <col min="2582" max="2583" width="7.69921875" customWidth="1"/>
    <col min="2584" max="2584" width="2.09765625" customWidth="1"/>
    <col min="2585" max="2585" width="16.69921875" customWidth="1"/>
    <col min="2586" max="2587" width="7.19921875" customWidth="1"/>
    <col min="2588" max="2588" width="3.69921875" customWidth="1"/>
    <col min="2589" max="2589" width="8.59765625" customWidth="1"/>
    <col min="2590" max="2597" width="6.09765625" customWidth="1"/>
    <col min="2598" max="2598" width="5.296875" customWidth="1"/>
    <col min="2599" max="2601" width="4.5" customWidth="1"/>
    <col min="2602" max="2602" width="7.19921875" customWidth="1"/>
    <col min="2603" max="2613" width="6.09765625" customWidth="1"/>
    <col min="2614" max="2614" width="3.69921875" customWidth="1"/>
    <col min="2615" max="2615" width="8.59765625" customWidth="1"/>
    <col min="2616" max="2616" width="7.19921875" customWidth="1"/>
    <col min="2617" max="2617" width="3.69921875" customWidth="1"/>
    <col min="2618" max="2618" width="8.59765625" customWidth="1"/>
    <col min="2619" max="2626" width="6.09765625" customWidth="1"/>
    <col min="2627" max="2627" width="5.296875" customWidth="1"/>
    <col min="2628" max="2630" width="4.5" customWidth="1"/>
    <col min="2631" max="2631" width="7.19921875" customWidth="1"/>
    <col min="2632" max="2642" width="6.09765625" customWidth="1"/>
    <col min="2643" max="2643" width="3.69921875" customWidth="1"/>
    <col min="2644" max="2644" width="8.59765625" customWidth="1"/>
    <col min="2817" max="2817" width="2.09765625" customWidth="1"/>
    <col min="2818" max="2818" width="17.59765625" customWidth="1"/>
    <col min="2819" max="2821" width="7.69921875" customWidth="1"/>
    <col min="2822" max="2822" width="8.69921875" customWidth="1"/>
    <col min="2823" max="2823" width="0" hidden="1" customWidth="1"/>
    <col min="2824" max="2826" width="7.69921875" customWidth="1"/>
    <col min="2827" max="2827" width="8.69921875" customWidth="1"/>
    <col min="2828" max="2829" width="7.69921875" customWidth="1"/>
    <col min="2830" max="2831" width="0" hidden="1" customWidth="1"/>
    <col min="2832" max="2835" width="7.69921875" customWidth="1"/>
    <col min="2836" max="2836" width="8.69921875" customWidth="1"/>
    <col min="2837" max="2837" width="8.59765625" customWidth="1"/>
    <col min="2838" max="2839" width="7.69921875" customWidth="1"/>
    <col min="2840" max="2840" width="2.09765625" customWidth="1"/>
    <col min="2841" max="2841" width="16.69921875" customWidth="1"/>
    <col min="2842" max="2843" width="7.19921875" customWidth="1"/>
    <col min="2844" max="2844" width="3.69921875" customWidth="1"/>
    <col min="2845" max="2845" width="8.59765625" customWidth="1"/>
    <col min="2846" max="2853" width="6.09765625" customWidth="1"/>
    <col min="2854" max="2854" width="5.296875" customWidth="1"/>
    <col min="2855" max="2857" width="4.5" customWidth="1"/>
    <col min="2858" max="2858" width="7.19921875" customWidth="1"/>
    <col min="2859" max="2869" width="6.09765625" customWidth="1"/>
    <col min="2870" max="2870" width="3.69921875" customWidth="1"/>
    <col min="2871" max="2871" width="8.59765625" customWidth="1"/>
    <col min="2872" max="2872" width="7.19921875" customWidth="1"/>
    <col min="2873" max="2873" width="3.69921875" customWidth="1"/>
    <col min="2874" max="2874" width="8.59765625" customWidth="1"/>
    <col min="2875" max="2882" width="6.09765625" customWidth="1"/>
    <col min="2883" max="2883" width="5.296875" customWidth="1"/>
    <col min="2884" max="2886" width="4.5" customWidth="1"/>
    <col min="2887" max="2887" width="7.19921875" customWidth="1"/>
    <col min="2888" max="2898" width="6.09765625" customWidth="1"/>
    <col min="2899" max="2899" width="3.69921875" customWidth="1"/>
    <col min="2900" max="2900" width="8.59765625" customWidth="1"/>
    <col min="3073" max="3073" width="2.09765625" customWidth="1"/>
    <col min="3074" max="3074" width="17.59765625" customWidth="1"/>
    <col min="3075" max="3077" width="7.69921875" customWidth="1"/>
    <col min="3078" max="3078" width="8.69921875" customWidth="1"/>
    <col min="3079" max="3079" width="0" hidden="1" customWidth="1"/>
    <col min="3080" max="3082" width="7.69921875" customWidth="1"/>
    <col min="3083" max="3083" width="8.69921875" customWidth="1"/>
    <col min="3084" max="3085" width="7.69921875" customWidth="1"/>
    <col min="3086" max="3087" width="0" hidden="1" customWidth="1"/>
    <col min="3088" max="3091" width="7.69921875" customWidth="1"/>
    <col min="3092" max="3092" width="8.69921875" customWidth="1"/>
    <col min="3093" max="3093" width="8.59765625" customWidth="1"/>
    <col min="3094" max="3095" width="7.69921875" customWidth="1"/>
    <col min="3096" max="3096" width="2.09765625" customWidth="1"/>
    <col min="3097" max="3097" width="16.69921875" customWidth="1"/>
    <col min="3098" max="3099" width="7.19921875" customWidth="1"/>
    <col min="3100" max="3100" width="3.69921875" customWidth="1"/>
    <col min="3101" max="3101" width="8.59765625" customWidth="1"/>
    <col min="3102" max="3109" width="6.09765625" customWidth="1"/>
    <col min="3110" max="3110" width="5.296875" customWidth="1"/>
    <col min="3111" max="3113" width="4.5" customWidth="1"/>
    <col min="3114" max="3114" width="7.19921875" customWidth="1"/>
    <col min="3115" max="3125" width="6.09765625" customWidth="1"/>
    <col min="3126" max="3126" width="3.69921875" customWidth="1"/>
    <col min="3127" max="3127" width="8.59765625" customWidth="1"/>
    <col min="3128" max="3128" width="7.19921875" customWidth="1"/>
    <col min="3129" max="3129" width="3.69921875" customWidth="1"/>
    <col min="3130" max="3130" width="8.59765625" customWidth="1"/>
    <col min="3131" max="3138" width="6.09765625" customWidth="1"/>
    <col min="3139" max="3139" width="5.296875" customWidth="1"/>
    <col min="3140" max="3142" width="4.5" customWidth="1"/>
    <col min="3143" max="3143" width="7.19921875" customWidth="1"/>
    <col min="3144" max="3154" width="6.09765625" customWidth="1"/>
    <col min="3155" max="3155" width="3.69921875" customWidth="1"/>
    <col min="3156" max="3156" width="8.59765625" customWidth="1"/>
    <col min="3329" max="3329" width="2.09765625" customWidth="1"/>
    <col min="3330" max="3330" width="17.59765625" customWidth="1"/>
    <col min="3331" max="3333" width="7.69921875" customWidth="1"/>
    <col min="3334" max="3334" width="8.69921875" customWidth="1"/>
    <col min="3335" max="3335" width="0" hidden="1" customWidth="1"/>
    <col min="3336" max="3338" width="7.69921875" customWidth="1"/>
    <col min="3339" max="3339" width="8.69921875" customWidth="1"/>
    <col min="3340" max="3341" width="7.69921875" customWidth="1"/>
    <col min="3342" max="3343" width="0" hidden="1" customWidth="1"/>
    <col min="3344" max="3347" width="7.69921875" customWidth="1"/>
    <col min="3348" max="3348" width="8.69921875" customWidth="1"/>
    <col min="3349" max="3349" width="8.59765625" customWidth="1"/>
    <col min="3350" max="3351" width="7.69921875" customWidth="1"/>
    <col min="3352" max="3352" width="2.09765625" customWidth="1"/>
    <col min="3353" max="3353" width="16.69921875" customWidth="1"/>
    <col min="3354" max="3355" width="7.19921875" customWidth="1"/>
    <col min="3356" max="3356" width="3.69921875" customWidth="1"/>
    <col min="3357" max="3357" width="8.59765625" customWidth="1"/>
    <col min="3358" max="3365" width="6.09765625" customWidth="1"/>
    <col min="3366" max="3366" width="5.296875" customWidth="1"/>
    <col min="3367" max="3369" width="4.5" customWidth="1"/>
    <col min="3370" max="3370" width="7.19921875" customWidth="1"/>
    <col min="3371" max="3381" width="6.09765625" customWidth="1"/>
    <col min="3382" max="3382" width="3.69921875" customWidth="1"/>
    <col min="3383" max="3383" width="8.59765625" customWidth="1"/>
    <col min="3384" max="3384" width="7.19921875" customWidth="1"/>
    <col min="3385" max="3385" width="3.69921875" customWidth="1"/>
    <col min="3386" max="3386" width="8.59765625" customWidth="1"/>
    <col min="3387" max="3394" width="6.09765625" customWidth="1"/>
    <col min="3395" max="3395" width="5.296875" customWidth="1"/>
    <col min="3396" max="3398" width="4.5" customWidth="1"/>
    <col min="3399" max="3399" width="7.19921875" customWidth="1"/>
    <col min="3400" max="3410" width="6.09765625" customWidth="1"/>
    <col min="3411" max="3411" width="3.69921875" customWidth="1"/>
    <col min="3412" max="3412" width="8.59765625" customWidth="1"/>
    <col min="3585" max="3585" width="2.09765625" customWidth="1"/>
    <col min="3586" max="3586" width="17.59765625" customWidth="1"/>
    <col min="3587" max="3589" width="7.69921875" customWidth="1"/>
    <col min="3590" max="3590" width="8.69921875" customWidth="1"/>
    <col min="3591" max="3591" width="0" hidden="1" customWidth="1"/>
    <col min="3592" max="3594" width="7.69921875" customWidth="1"/>
    <col min="3595" max="3595" width="8.69921875" customWidth="1"/>
    <col min="3596" max="3597" width="7.69921875" customWidth="1"/>
    <col min="3598" max="3599" width="0" hidden="1" customWidth="1"/>
    <col min="3600" max="3603" width="7.69921875" customWidth="1"/>
    <col min="3604" max="3604" width="8.69921875" customWidth="1"/>
    <col min="3605" max="3605" width="8.59765625" customWidth="1"/>
    <col min="3606" max="3607" width="7.69921875" customWidth="1"/>
    <col min="3608" max="3608" width="2.09765625" customWidth="1"/>
    <col min="3609" max="3609" width="16.69921875" customWidth="1"/>
    <col min="3610" max="3611" width="7.19921875" customWidth="1"/>
    <col min="3612" max="3612" width="3.69921875" customWidth="1"/>
    <col min="3613" max="3613" width="8.59765625" customWidth="1"/>
    <col min="3614" max="3621" width="6.09765625" customWidth="1"/>
    <col min="3622" max="3622" width="5.296875" customWidth="1"/>
    <col min="3623" max="3625" width="4.5" customWidth="1"/>
    <col min="3626" max="3626" width="7.19921875" customWidth="1"/>
    <col min="3627" max="3637" width="6.09765625" customWidth="1"/>
    <col min="3638" max="3638" width="3.69921875" customWidth="1"/>
    <col min="3639" max="3639" width="8.59765625" customWidth="1"/>
    <col min="3640" max="3640" width="7.19921875" customWidth="1"/>
    <col min="3641" max="3641" width="3.69921875" customWidth="1"/>
    <col min="3642" max="3642" width="8.59765625" customWidth="1"/>
    <col min="3643" max="3650" width="6.09765625" customWidth="1"/>
    <col min="3651" max="3651" width="5.296875" customWidth="1"/>
    <col min="3652" max="3654" width="4.5" customWidth="1"/>
    <col min="3655" max="3655" width="7.19921875" customWidth="1"/>
    <col min="3656" max="3666" width="6.09765625" customWidth="1"/>
    <col min="3667" max="3667" width="3.69921875" customWidth="1"/>
    <col min="3668" max="3668" width="8.59765625" customWidth="1"/>
    <col min="3841" max="3841" width="2.09765625" customWidth="1"/>
    <col min="3842" max="3842" width="17.59765625" customWidth="1"/>
    <col min="3843" max="3845" width="7.69921875" customWidth="1"/>
    <col min="3846" max="3846" width="8.69921875" customWidth="1"/>
    <col min="3847" max="3847" width="0" hidden="1" customWidth="1"/>
    <col min="3848" max="3850" width="7.69921875" customWidth="1"/>
    <col min="3851" max="3851" width="8.69921875" customWidth="1"/>
    <col min="3852" max="3853" width="7.69921875" customWidth="1"/>
    <col min="3854" max="3855" width="0" hidden="1" customWidth="1"/>
    <col min="3856" max="3859" width="7.69921875" customWidth="1"/>
    <col min="3860" max="3860" width="8.69921875" customWidth="1"/>
    <col min="3861" max="3861" width="8.59765625" customWidth="1"/>
    <col min="3862" max="3863" width="7.69921875" customWidth="1"/>
    <col min="3864" max="3864" width="2.09765625" customWidth="1"/>
    <col min="3865" max="3865" width="16.69921875" customWidth="1"/>
    <col min="3866" max="3867" width="7.19921875" customWidth="1"/>
    <col min="3868" max="3868" width="3.69921875" customWidth="1"/>
    <col min="3869" max="3869" width="8.59765625" customWidth="1"/>
    <col min="3870" max="3877" width="6.09765625" customWidth="1"/>
    <col min="3878" max="3878" width="5.296875" customWidth="1"/>
    <col min="3879" max="3881" width="4.5" customWidth="1"/>
    <col min="3882" max="3882" width="7.19921875" customWidth="1"/>
    <col min="3883" max="3893" width="6.09765625" customWidth="1"/>
    <col min="3894" max="3894" width="3.69921875" customWidth="1"/>
    <col min="3895" max="3895" width="8.59765625" customWidth="1"/>
    <col min="3896" max="3896" width="7.19921875" customWidth="1"/>
    <col min="3897" max="3897" width="3.69921875" customWidth="1"/>
    <col min="3898" max="3898" width="8.59765625" customWidth="1"/>
    <col min="3899" max="3906" width="6.09765625" customWidth="1"/>
    <col min="3907" max="3907" width="5.296875" customWidth="1"/>
    <col min="3908" max="3910" width="4.5" customWidth="1"/>
    <col min="3911" max="3911" width="7.19921875" customWidth="1"/>
    <col min="3912" max="3922" width="6.09765625" customWidth="1"/>
    <col min="3923" max="3923" width="3.69921875" customWidth="1"/>
    <col min="3924" max="3924" width="8.59765625" customWidth="1"/>
    <col min="4097" max="4097" width="2.09765625" customWidth="1"/>
    <col min="4098" max="4098" width="17.59765625" customWidth="1"/>
    <col min="4099" max="4101" width="7.69921875" customWidth="1"/>
    <col min="4102" max="4102" width="8.69921875" customWidth="1"/>
    <col min="4103" max="4103" width="0" hidden="1" customWidth="1"/>
    <col min="4104" max="4106" width="7.69921875" customWidth="1"/>
    <col min="4107" max="4107" width="8.69921875" customWidth="1"/>
    <col min="4108" max="4109" width="7.69921875" customWidth="1"/>
    <col min="4110" max="4111" width="0" hidden="1" customWidth="1"/>
    <col min="4112" max="4115" width="7.69921875" customWidth="1"/>
    <col min="4116" max="4116" width="8.69921875" customWidth="1"/>
    <col min="4117" max="4117" width="8.59765625" customWidth="1"/>
    <col min="4118" max="4119" width="7.69921875" customWidth="1"/>
    <col min="4120" max="4120" width="2.09765625" customWidth="1"/>
    <col min="4121" max="4121" width="16.69921875" customWidth="1"/>
    <col min="4122" max="4123" width="7.19921875" customWidth="1"/>
    <col min="4124" max="4124" width="3.69921875" customWidth="1"/>
    <col min="4125" max="4125" width="8.59765625" customWidth="1"/>
    <col min="4126" max="4133" width="6.09765625" customWidth="1"/>
    <col min="4134" max="4134" width="5.296875" customWidth="1"/>
    <col min="4135" max="4137" width="4.5" customWidth="1"/>
    <col min="4138" max="4138" width="7.19921875" customWidth="1"/>
    <col min="4139" max="4149" width="6.09765625" customWidth="1"/>
    <col min="4150" max="4150" width="3.69921875" customWidth="1"/>
    <col min="4151" max="4151" width="8.59765625" customWidth="1"/>
    <col min="4152" max="4152" width="7.19921875" customWidth="1"/>
    <col min="4153" max="4153" width="3.69921875" customWidth="1"/>
    <col min="4154" max="4154" width="8.59765625" customWidth="1"/>
    <col min="4155" max="4162" width="6.09765625" customWidth="1"/>
    <col min="4163" max="4163" width="5.296875" customWidth="1"/>
    <col min="4164" max="4166" width="4.5" customWidth="1"/>
    <col min="4167" max="4167" width="7.19921875" customWidth="1"/>
    <col min="4168" max="4178" width="6.09765625" customWidth="1"/>
    <col min="4179" max="4179" width="3.69921875" customWidth="1"/>
    <col min="4180" max="4180" width="8.59765625" customWidth="1"/>
    <col min="4353" max="4353" width="2.09765625" customWidth="1"/>
    <col min="4354" max="4354" width="17.59765625" customWidth="1"/>
    <col min="4355" max="4357" width="7.69921875" customWidth="1"/>
    <col min="4358" max="4358" width="8.69921875" customWidth="1"/>
    <col min="4359" max="4359" width="0" hidden="1" customWidth="1"/>
    <col min="4360" max="4362" width="7.69921875" customWidth="1"/>
    <col min="4363" max="4363" width="8.69921875" customWidth="1"/>
    <col min="4364" max="4365" width="7.69921875" customWidth="1"/>
    <col min="4366" max="4367" width="0" hidden="1" customWidth="1"/>
    <col min="4368" max="4371" width="7.69921875" customWidth="1"/>
    <col min="4372" max="4372" width="8.69921875" customWidth="1"/>
    <col min="4373" max="4373" width="8.59765625" customWidth="1"/>
    <col min="4374" max="4375" width="7.69921875" customWidth="1"/>
    <col min="4376" max="4376" width="2.09765625" customWidth="1"/>
    <col min="4377" max="4377" width="16.69921875" customWidth="1"/>
    <col min="4378" max="4379" width="7.19921875" customWidth="1"/>
    <col min="4380" max="4380" width="3.69921875" customWidth="1"/>
    <col min="4381" max="4381" width="8.59765625" customWidth="1"/>
    <col min="4382" max="4389" width="6.09765625" customWidth="1"/>
    <col min="4390" max="4390" width="5.296875" customWidth="1"/>
    <col min="4391" max="4393" width="4.5" customWidth="1"/>
    <col min="4394" max="4394" width="7.19921875" customWidth="1"/>
    <col min="4395" max="4405" width="6.09765625" customWidth="1"/>
    <col min="4406" max="4406" width="3.69921875" customWidth="1"/>
    <col min="4407" max="4407" width="8.59765625" customWidth="1"/>
    <col min="4408" max="4408" width="7.19921875" customWidth="1"/>
    <col min="4409" max="4409" width="3.69921875" customWidth="1"/>
    <col min="4410" max="4410" width="8.59765625" customWidth="1"/>
    <col min="4411" max="4418" width="6.09765625" customWidth="1"/>
    <col min="4419" max="4419" width="5.296875" customWidth="1"/>
    <col min="4420" max="4422" width="4.5" customWidth="1"/>
    <col min="4423" max="4423" width="7.19921875" customWidth="1"/>
    <col min="4424" max="4434" width="6.09765625" customWidth="1"/>
    <col min="4435" max="4435" width="3.69921875" customWidth="1"/>
    <col min="4436" max="4436" width="8.59765625" customWidth="1"/>
    <col min="4609" max="4609" width="2.09765625" customWidth="1"/>
    <col min="4610" max="4610" width="17.59765625" customWidth="1"/>
    <col min="4611" max="4613" width="7.69921875" customWidth="1"/>
    <col min="4614" max="4614" width="8.69921875" customWidth="1"/>
    <col min="4615" max="4615" width="0" hidden="1" customWidth="1"/>
    <col min="4616" max="4618" width="7.69921875" customWidth="1"/>
    <col min="4619" max="4619" width="8.69921875" customWidth="1"/>
    <col min="4620" max="4621" width="7.69921875" customWidth="1"/>
    <col min="4622" max="4623" width="0" hidden="1" customWidth="1"/>
    <col min="4624" max="4627" width="7.69921875" customWidth="1"/>
    <col min="4628" max="4628" width="8.69921875" customWidth="1"/>
    <col min="4629" max="4629" width="8.59765625" customWidth="1"/>
    <col min="4630" max="4631" width="7.69921875" customWidth="1"/>
    <col min="4632" max="4632" width="2.09765625" customWidth="1"/>
    <col min="4633" max="4633" width="16.69921875" customWidth="1"/>
    <col min="4634" max="4635" width="7.19921875" customWidth="1"/>
    <col min="4636" max="4636" width="3.69921875" customWidth="1"/>
    <col min="4637" max="4637" width="8.59765625" customWidth="1"/>
    <col min="4638" max="4645" width="6.09765625" customWidth="1"/>
    <col min="4646" max="4646" width="5.296875" customWidth="1"/>
    <col min="4647" max="4649" width="4.5" customWidth="1"/>
    <col min="4650" max="4650" width="7.19921875" customWidth="1"/>
    <col min="4651" max="4661" width="6.09765625" customWidth="1"/>
    <col min="4662" max="4662" width="3.69921875" customWidth="1"/>
    <col min="4663" max="4663" width="8.59765625" customWidth="1"/>
    <col min="4664" max="4664" width="7.19921875" customWidth="1"/>
    <col min="4665" max="4665" width="3.69921875" customWidth="1"/>
    <col min="4666" max="4666" width="8.59765625" customWidth="1"/>
    <col min="4667" max="4674" width="6.09765625" customWidth="1"/>
    <col min="4675" max="4675" width="5.296875" customWidth="1"/>
    <col min="4676" max="4678" width="4.5" customWidth="1"/>
    <col min="4679" max="4679" width="7.19921875" customWidth="1"/>
    <col min="4680" max="4690" width="6.09765625" customWidth="1"/>
    <col min="4691" max="4691" width="3.69921875" customWidth="1"/>
    <col min="4692" max="4692" width="8.59765625" customWidth="1"/>
    <col min="4865" max="4865" width="2.09765625" customWidth="1"/>
    <col min="4866" max="4866" width="17.59765625" customWidth="1"/>
    <col min="4867" max="4869" width="7.69921875" customWidth="1"/>
    <col min="4870" max="4870" width="8.69921875" customWidth="1"/>
    <col min="4871" max="4871" width="0" hidden="1" customWidth="1"/>
    <col min="4872" max="4874" width="7.69921875" customWidth="1"/>
    <col min="4875" max="4875" width="8.69921875" customWidth="1"/>
    <col min="4876" max="4877" width="7.69921875" customWidth="1"/>
    <col min="4878" max="4879" width="0" hidden="1" customWidth="1"/>
    <col min="4880" max="4883" width="7.69921875" customWidth="1"/>
    <col min="4884" max="4884" width="8.69921875" customWidth="1"/>
    <col min="4885" max="4885" width="8.59765625" customWidth="1"/>
    <col min="4886" max="4887" width="7.69921875" customWidth="1"/>
    <col min="4888" max="4888" width="2.09765625" customWidth="1"/>
    <col min="4889" max="4889" width="16.69921875" customWidth="1"/>
    <col min="4890" max="4891" width="7.19921875" customWidth="1"/>
    <col min="4892" max="4892" width="3.69921875" customWidth="1"/>
    <col min="4893" max="4893" width="8.59765625" customWidth="1"/>
    <col min="4894" max="4901" width="6.09765625" customWidth="1"/>
    <col min="4902" max="4902" width="5.296875" customWidth="1"/>
    <col min="4903" max="4905" width="4.5" customWidth="1"/>
    <col min="4906" max="4906" width="7.19921875" customWidth="1"/>
    <col min="4907" max="4917" width="6.09765625" customWidth="1"/>
    <col min="4918" max="4918" width="3.69921875" customWidth="1"/>
    <col min="4919" max="4919" width="8.59765625" customWidth="1"/>
    <col min="4920" max="4920" width="7.19921875" customWidth="1"/>
    <col min="4921" max="4921" width="3.69921875" customWidth="1"/>
    <col min="4922" max="4922" width="8.59765625" customWidth="1"/>
    <col min="4923" max="4930" width="6.09765625" customWidth="1"/>
    <col min="4931" max="4931" width="5.296875" customWidth="1"/>
    <col min="4932" max="4934" width="4.5" customWidth="1"/>
    <col min="4935" max="4935" width="7.19921875" customWidth="1"/>
    <col min="4936" max="4946" width="6.09765625" customWidth="1"/>
    <col min="4947" max="4947" width="3.69921875" customWidth="1"/>
    <col min="4948" max="4948" width="8.59765625" customWidth="1"/>
    <col min="5121" max="5121" width="2.09765625" customWidth="1"/>
    <col min="5122" max="5122" width="17.59765625" customWidth="1"/>
    <col min="5123" max="5125" width="7.69921875" customWidth="1"/>
    <col min="5126" max="5126" width="8.69921875" customWidth="1"/>
    <col min="5127" max="5127" width="0" hidden="1" customWidth="1"/>
    <col min="5128" max="5130" width="7.69921875" customWidth="1"/>
    <col min="5131" max="5131" width="8.69921875" customWidth="1"/>
    <col min="5132" max="5133" width="7.69921875" customWidth="1"/>
    <col min="5134" max="5135" width="0" hidden="1" customWidth="1"/>
    <col min="5136" max="5139" width="7.69921875" customWidth="1"/>
    <col min="5140" max="5140" width="8.69921875" customWidth="1"/>
    <col min="5141" max="5141" width="8.59765625" customWidth="1"/>
    <col min="5142" max="5143" width="7.69921875" customWidth="1"/>
    <col min="5144" max="5144" width="2.09765625" customWidth="1"/>
    <col min="5145" max="5145" width="16.69921875" customWidth="1"/>
    <col min="5146" max="5147" width="7.19921875" customWidth="1"/>
    <col min="5148" max="5148" width="3.69921875" customWidth="1"/>
    <col min="5149" max="5149" width="8.59765625" customWidth="1"/>
    <col min="5150" max="5157" width="6.09765625" customWidth="1"/>
    <col min="5158" max="5158" width="5.296875" customWidth="1"/>
    <col min="5159" max="5161" width="4.5" customWidth="1"/>
    <col min="5162" max="5162" width="7.19921875" customWidth="1"/>
    <col min="5163" max="5173" width="6.09765625" customWidth="1"/>
    <col min="5174" max="5174" width="3.69921875" customWidth="1"/>
    <col min="5175" max="5175" width="8.59765625" customWidth="1"/>
    <col min="5176" max="5176" width="7.19921875" customWidth="1"/>
    <col min="5177" max="5177" width="3.69921875" customWidth="1"/>
    <col min="5178" max="5178" width="8.59765625" customWidth="1"/>
    <col min="5179" max="5186" width="6.09765625" customWidth="1"/>
    <col min="5187" max="5187" width="5.296875" customWidth="1"/>
    <col min="5188" max="5190" width="4.5" customWidth="1"/>
    <col min="5191" max="5191" width="7.19921875" customWidth="1"/>
    <col min="5192" max="5202" width="6.09765625" customWidth="1"/>
    <col min="5203" max="5203" width="3.69921875" customWidth="1"/>
    <col min="5204" max="5204" width="8.59765625" customWidth="1"/>
    <col min="5377" max="5377" width="2.09765625" customWidth="1"/>
    <col min="5378" max="5378" width="17.59765625" customWidth="1"/>
    <col min="5379" max="5381" width="7.69921875" customWidth="1"/>
    <col min="5382" max="5382" width="8.69921875" customWidth="1"/>
    <col min="5383" max="5383" width="0" hidden="1" customWidth="1"/>
    <col min="5384" max="5386" width="7.69921875" customWidth="1"/>
    <col min="5387" max="5387" width="8.69921875" customWidth="1"/>
    <col min="5388" max="5389" width="7.69921875" customWidth="1"/>
    <col min="5390" max="5391" width="0" hidden="1" customWidth="1"/>
    <col min="5392" max="5395" width="7.69921875" customWidth="1"/>
    <col min="5396" max="5396" width="8.69921875" customWidth="1"/>
    <col min="5397" max="5397" width="8.59765625" customWidth="1"/>
    <col min="5398" max="5399" width="7.69921875" customWidth="1"/>
    <col min="5400" max="5400" width="2.09765625" customWidth="1"/>
    <col min="5401" max="5401" width="16.69921875" customWidth="1"/>
    <col min="5402" max="5403" width="7.19921875" customWidth="1"/>
    <col min="5404" max="5404" width="3.69921875" customWidth="1"/>
    <col min="5405" max="5405" width="8.59765625" customWidth="1"/>
    <col min="5406" max="5413" width="6.09765625" customWidth="1"/>
    <col min="5414" max="5414" width="5.296875" customWidth="1"/>
    <col min="5415" max="5417" width="4.5" customWidth="1"/>
    <col min="5418" max="5418" width="7.19921875" customWidth="1"/>
    <col min="5419" max="5429" width="6.09765625" customWidth="1"/>
    <col min="5430" max="5430" width="3.69921875" customWidth="1"/>
    <col min="5431" max="5431" width="8.59765625" customWidth="1"/>
    <col min="5432" max="5432" width="7.19921875" customWidth="1"/>
    <col min="5433" max="5433" width="3.69921875" customWidth="1"/>
    <col min="5434" max="5434" width="8.59765625" customWidth="1"/>
    <col min="5435" max="5442" width="6.09765625" customWidth="1"/>
    <col min="5443" max="5443" width="5.296875" customWidth="1"/>
    <col min="5444" max="5446" width="4.5" customWidth="1"/>
    <col min="5447" max="5447" width="7.19921875" customWidth="1"/>
    <col min="5448" max="5458" width="6.09765625" customWidth="1"/>
    <col min="5459" max="5459" width="3.69921875" customWidth="1"/>
    <col min="5460" max="5460" width="8.59765625" customWidth="1"/>
    <col min="5633" max="5633" width="2.09765625" customWidth="1"/>
    <col min="5634" max="5634" width="17.59765625" customWidth="1"/>
    <col min="5635" max="5637" width="7.69921875" customWidth="1"/>
    <col min="5638" max="5638" width="8.69921875" customWidth="1"/>
    <col min="5639" max="5639" width="0" hidden="1" customWidth="1"/>
    <col min="5640" max="5642" width="7.69921875" customWidth="1"/>
    <col min="5643" max="5643" width="8.69921875" customWidth="1"/>
    <col min="5644" max="5645" width="7.69921875" customWidth="1"/>
    <col min="5646" max="5647" width="0" hidden="1" customWidth="1"/>
    <col min="5648" max="5651" width="7.69921875" customWidth="1"/>
    <col min="5652" max="5652" width="8.69921875" customWidth="1"/>
    <col min="5653" max="5653" width="8.59765625" customWidth="1"/>
    <col min="5654" max="5655" width="7.69921875" customWidth="1"/>
    <col min="5656" max="5656" width="2.09765625" customWidth="1"/>
    <col min="5657" max="5657" width="16.69921875" customWidth="1"/>
    <col min="5658" max="5659" width="7.19921875" customWidth="1"/>
    <col min="5660" max="5660" width="3.69921875" customWidth="1"/>
    <col min="5661" max="5661" width="8.59765625" customWidth="1"/>
    <col min="5662" max="5669" width="6.09765625" customWidth="1"/>
    <col min="5670" max="5670" width="5.296875" customWidth="1"/>
    <col min="5671" max="5673" width="4.5" customWidth="1"/>
    <col min="5674" max="5674" width="7.19921875" customWidth="1"/>
    <col min="5675" max="5685" width="6.09765625" customWidth="1"/>
    <col min="5686" max="5686" width="3.69921875" customWidth="1"/>
    <col min="5687" max="5687" width="8.59765625" customWidth="1"/>
    <col min="5688" max="5688" width="7.19921875" customWidth="1"/>
    <col min="5689" max="5689" width="3.69921875" customWidth="1"/>
    <col min="5690" max="5690" width="8.59765625" customWidth="1"/>
    <col min="5691" max="5698" width="6.09765625" customWidth="1"/>
    <col min="5699" max="5699" width="5.296875" customWidth="1"/>
    <col min="5700" max="5702" width="4.5" customWidth="1"/>
    <col min="5703" max="5703" width="7.19921875" customWidth="1"/>
    <col min="5704" max="5714" width="6.09765625" customWidth="1"/>
    <col min="5715" max="5715" width="3.69921875" customWidth="1"/>
    <col min="5716" max="5716" width="8.59765625" customWidth="1"/>
    <col min="5889" max="5889" width="2.09765625" customWidth="1"/>
    <col min="5890" max="5890" width="17.59765625" customWidth="1"/>
    <col min="5891" max="5893" width="7.69921875" customWidth="1"/>
    <col min="5894" max="5894" width="8.69921875" customWidth="1"/>
    <col min="5895" max="5895" width="0" hidden="1" customWidth="1"/>
    <col min="5896" max="5898" width="7.69921875" customWidth="1"/>
    <col min="5899" max="5899" width="8.69921875" customWidth="1"/>
    <col min="5900" max="5901" width="7.69921875" customWidth="1"/>
    <col min="5902" max="5903" width="0" hidden="1" customWidth="1"/>
    <col min="5904" max="5907" width="7.69921875" customWidth="1"/>
    <col min="5908" max="5908" width="8.69921875" customWidth="1"/>
    <col min="5909" max="5909" width="8.59765625" customWidth="1"/>
    <col min="5910" max="5911" width="7.69921875" customWidth="1"/>
    <col min="5912" max="5912" width="2.09765625" customWidth="1"/>
    <col min="5913" max="5913" width="16.69921875" customWidth="1"/>
    <col min="5914" max="5915" width="7.19921875" customWidth="1"/>
    <col min="5916" max="5916" width="3.69921875" customWidth="1"/>
    <col min="5917" max="5917" width="8.59765625" customWidth="1"/>
    <col min="5918" max="5925" width="6.09765625" customWidth="1"/>
    <col min="5926" max="5926" width="5.296875" customWidth="1"/>
    <col min="5927" max="5929" width="4.5" customWidth="1"/>
    <col min="5930" max="5930" width="7.19921875" customWidth="1"/>
    <col min="5931" max="5941" width="6.09765625" customWidth="1"/>
    <col min="5942" max="5942" width="3.69921875" customWidth="1"/>
    <col min="5943" max="5943" width="8.59765625" customWidth="1"/>
    <col min="5944" max="5944" width="7.19921875" customWidth="1"/>
    <col min="5945" max="5945" width="3.69921875" customWidth="1"/>
    <col min="5946" max="5946" width="8.59765625" customWidth="1"/>
    <col min="5947" max="5954" width="6.09765625" customWidth="1"/>
    <col min="5955" max="5955" width="5.296875" customWidth="1"/>
    <col min="5956" max="5958" width="4.5" customWidth="1"/>
    <col min="5959" max="5959" width="7.19921875" customWidth="1"/>
    <col min="5960" max="5970" width="6.09765625" customWidth="1"/>
    <col min="5971" max="5971" width="3.69921875" customWidth="1"/>
    <col min="5972" max="5972" width="8.59765625" customWidth="1"/>
    <col min="6145" max="6145" width="2.09765625" customWidth="1"/>
    <col min="6146" max="6146" width="17.59765625" customWidth="1"/>
    <col min="6147" max="6149" width="7.69921875" customWidth="1"/>
    <col min="6150" max="6150" width="8.69921875" customWidth="1"/>
    <col min="6151" max="6151" width="0" hidden="1" customWidth="1"/>
    <col min="6152" max="6154" width="7.69921875" customWidth="1"/>
    <col min="6155" max="6155" width="8.69921875" customWidth="1"/>
    <col min="6156" max="6157" width="7.69921875" customWidth="1"/>
    <col min="6158" max="6159" width="0" hidden="1" customWidth="1"/>
    <col min="6160" max="6163" width="7.69921875" customWidth="1"/>
    <col min="6164" max="6164" width="8.69921875" customWidth="1"/>
    <col min="6165" max="6165" width="8.59765625" customWidth="1"/>
    <col min="6166" max="6167" width="7.69921875" customWidth="1"/>
    <col min="6168" max="6168" width="2.09765625" customWidth="1"/>
    <col min="6169" max="6169" width="16.69921875" customWidth="1"/>
    <col min="6170" max="6171" width="7.19921875" customWidth="1"/>
    <col min="6172" max="6172" width="3.69921875" customWidth="1"/>
    <col min="6173" max="6173" width="8.59765625" customWidth="1"/>
    <col min="6174" max="6181" width="6.09765625" customWidth="1"/>
    <col min="6182" max="6182" width="5.296875" customWidth="1"/>
    <col min="6183" max="6185" width="4.5" customWidth="1"/>
    <col min="6186" max="6186" width="7.19921875" customWidth="1"/>
    <col min="6187" max="6197" width="6.09765625" customWidth="1"/>
    <col min="6198" max="6198" width="3.69921875" customWidth="1"/>
    <col min="6199" max="6199" width="8.59765625" customWidth="1"/>
    <col min="6200" max="6200" width="7.19921875" customWidth="1"/>
    <col min="6201" max="6201" width="3.69921875" customWidth="1"/>
    <col min="6202" max="6202" width="8.59765625" customWidth="1"/>
    <col min="6203" max="6210" width="6.09765625" customWidth="1"/>
    <col min="6211" max="6211" width="5.296875" customWidth="1"/>
    <col min="6212" max="6214" width="4.5" customWidth="1"/>
    <col min="6215" max="6215" width="7.19921875" customWidth="1"/>
    <col min="6216" max="6226" width="6.09765625" customWidth="1"/>
    <col min="6227" max="6227" width="3.69921875" customWidth="1"/>
    <col min="6228" max="6228" width="8.59765625" customWidth="1"/>
    <col min="6401" max="6401" width="2.09765625" customWidth="1"/>
    <col min="6402" max="6402" width="17.59765625" customWidth="1"/>
    <col min="6403" max="6405" width="7.69921875" customWidth="1"/>
    <col min="6406" max="6406" width="8.69921875" customWidth="1"/>
    <col min="6407" max="6407" width="0" hidden="1" customWidth="1"/>
    <col min="6408" max="6410" width="7.69921875" customWidth="1"/>
    <col min="6411" max="6411" width="8.69921875" customWidth="1"/>
    <col min="6412" max="6413" width="7.69921875" customWidth="1"/>
    <col min="6414" max="6415" width="0" hidden="1" customWidth="1"/>
    <col min="6416" max="6419" width="7.69921875" customWidth="1"/>
    <col min="6420" max="6420" width="8.69921875" customWidth="1"/>
    <col min="6421" max="6421" width="8.59765625" customWidth="1"/>
    <col min="6422" max="6423" width="7.69921875" customWidth="1"/>
    <col min="6424" max="6424" width="2.09765625" customWidth="1"/>
    <col min="6425" max="6425" width="16.69921875" customWidth="1"/>
    <col min="6426" max="6427" width="7.19921875" customWidth="1"/>
    <col min="6428" max="6428" width="3.69921875" customWidth="1"/>
    <col min="6429" max="6429" width="8.59765625" customWidth="1"/>
    <col min="6430" max="6437" width="6.09765625" customWidth="1"/>
    <col min="6438" max="6438" width="5.296875" customWidth="1"/>
    <col min="6439" max="6441" width="4.5" customWidth="1"/>
    <col min="6442" max="6442" width="7.19921875" customWidth="1"/>
    <col min="6443" max="6453" width="6.09765625" customWidth="1"/>
    <col min="6454" max="6454" width="3.69921875" customWidth="1"/>
    <col min="6455" max="6455" width="8.59765625" customWidth="1"/>
    <col min="6456" max="6456" width="7.19921875" customWidth="1"/>
    <col min="6457" max="6457" width="3.69921875" customWidth="1"/>
    <col min="6458" max="6458" width="8.59765625" customWidth="1"/>
    <col min="6459" max="6466" width="6.09765625" customWidth="1"/>
    <col min="6467" max="6467" width="5.296875" customWidth="1"/>
    <col min="6468" max="6470" width="4.5" customWidth="1"/>
    <col min="6471" max="6471" width="7.19921875" customWidth="1"/>
    <col min="6472" max="6482" width="6.09765625" customWidth="1"/>
    <col min="6483" max="6483" width="3.69921875" customWidth="1"/>
    <col min="6484" max="6484" width="8.59765625" customWidth="1"/>
    <col min="6657" max="6657" width="2.09765625" customWidth="1"/>
    <col min="6658" max="6658" width="17.59765625" customWidth="1"/>
    <col min="6659" max="6661" width="7.69921875" customWidth="1"/>
    <col min="6662" max="6662" width="8.69921875" customWidth="1"/>
    <col min="6663" max="6663" width="0" hidden="1" customWidth="1"/>
    <col min="6664" max="6666" width="7.69921875" customWidth="1"/>
    <col min="6667" max="6667" width="8.69921875" customWidth="1"/>
    <col min="6668" max="6669" width="7.69921875" customWidth="1"/>
    <col min="6670" max="6671" width="0" hidden="1" customWidth="1"/>
    <col min="6672" max="6675" width="7.69921875" customWidth="1"/>
    <col min="6676" max="6676" width="8.69921875" customWidth="1"/>
    <col min="6677" max="6677" width="8.59765625" customWidth="1"/>
    <col min="6678" max="6679" width="7.69921875" customWidth="1"/>
    <col min="6680" max="6680" width="2.09765625" customWidth="1"/>
    <col min="6681" max="6681" width="16.69921875" customWidth="1"/>
    <col min="6682" max="6683" width="7.19921875" customWidth="1"/>
    <col min="6684" max="6684" width="3.69921875" customWidth="1"/>
    <col min="6685" max="6685" width="8.59765625" customWidth="1"/>
    <col min="6686" max="6693" width="6.09765625" customWidth="1"/>
    <col min="6694" max="6694" width="5.296875" customWidth="1"/>
    <col min="6695" max="6697" width="4.5" customWidth="1"/>
    <col min="6698" max="6698" width="7.19921875" customWidth="1"/>
    <col min="6699" max="6709" width="6.09765625" customWidth="1"/>
    <col min="6710" max="6710" width="3.69921875" customWidth="1"/>
    <col min="6711" max="6711" width="8.59765625" customWidth="1"/>
    <col min="6712" max="6712" width="7.19921875" customWidth="1"/>
    <col min="6713" max="6713" width="3.69921875" customWidth="1"/>
    <col min="6714" max="6714" width="8.59765625" customWidth="1"/>
    <col min="6715" max="6722" width="6.09765625" customWidth="1"/>
    <col min="6723" max="6723" width="5.296875" customWidth="1"/>
    <col min="6724" max="6726" width="4.5" customWidth="1"/>
    <col min="6727" max="6727" width="7.19921875" customWidth="1"/>
    <col min="6728" max="6738" width="6.09765625" customWidth="1"/>
    <col min="6739" max="6739" width="3.69921875" customWidth="1"/>
    <col min="6740" max="6740" width="8.59765625" customWidth="1"/>
    <col min="6913" max="6913" width="2.09765625" customWidth="1"/>
    <col min="6914" max="6914" width="17.59765625" customWidth="1"/>
    <col min="6915" max="6917" width="7.69921875" customWidth="1"/>
    <col min="6918" max="6918" width="8.69921875" customWidth="1"/>
    <col min="6919" max="6919" width="0" hidden="1" customWidth="1"/>
    <col min="6920" max="6922" width="7.69921875" customWidth="1"/>
    <col min="6923" max="6923" width="8.69921875" customWidth="1"/>
    <col min="6924" max="6925" width="7.69921875" customWidth="1"/>
    <col min="6926" max="6927" width="0" hidden="1" customWidth="1"/>
    <col min="6928" max="6931" width="7.69921875" customWidth="1"/>
    <col min="6932" max="6932" width="8.69921875" customWidth="1"/>
    <col min="6933" max="6933" width="8.59765625" customWidth="1"/>
    <col min="6934" max="6935" width="7.69921875" customWidth="1"/>
    <col min="6936" max="6936" width="2.09765625" customWidth="1"/>
    <col min="6937" max="6937" width="16.69921875" customWidth="1"/>
    <col min="6938" max="6939" width="7.19921875" customWidth="1"/>
    <col min="6940" max="6940" width="3.69921875" customWidth="1"/>
    <col min="6941" max="6941" width="8.59765625" customWidth="1"/>
    <col min="6942" max="6949" width="6.09765625" customWidth="1"/>
    <col min="6950" max="6950" width="5.296875" customWidth="1"/>
    <col min="6951" max="6953" width="4.5" customWidth="1"/>
    <col min="6954" max="6954" width="7.19921875" customWidth="1"/>
    <col min="6955" max="6965" width="6.09765625" customWidth="1"/>
    <col min="6966" max="6966" width="3.69921875" customWidth="1"/>
    <col min="6967" max="6967" width="8.59765625" customWidth="1"/>
    <col min="6968" max="6968" width="7.19921875" customWidth="1"/>
    <col min="6969" max="6969" width="3.69921875" customWidth="1"/>
    <col min="6970" max="6970" width="8.59765625" customWidth="1"/>
    <col min="6971" max="6978" width="6.09765625" customWidth="1"/>
    <col min="6979" max="6979" width="5.296875" customWidth="1"/>
    <col min="6980" max="6982" width="4.5" customWidth="1"/>
    <col min="6983" max="6983" width="7.19921875" customWidth="1"/>
    <col min="6984" max="6994" width="6.09765625" customWidth="1"/>
    <col min="6995" max="6995" width="3.69921875" customWidth="1"/>
    <col min="6996" max="6996" width="8.59765625" customWidth="1"/>
    <col min="7169" max="7169" width="2.09765625" customWidth="1"/>
    <col min="7170" max="7170" width="17.59765625" customWidth="1"/>
    <col min="7171" max="7173" width="7.69921875" customWidth="1"/>
    <col min="7174" max="7174" width="8.69921875" customWidth="1"/>
    <col min="7175" max="7175" width="0" hidden="1" customWidth="1"/>
    <col min="7176" max="7178" width="7.69921875" customWidth="1"/>
    <col min="7179" max="7179" width="8.69921875" customWidth="1"/>
    <col min="7180" max="7181" width="7.69921875" customWidth="1"/>
    <col min="7182" max="7183" width="0" hidden="1" customWidth="1"/>
    <col min="7184" max="7187" width="7.69921875" customWidth="1"/>
    <col min="7188" max="7188" width="8.69921875" customWidth="1"/>
    <col min="7189" max="7189" width="8.59765625" customWidth="1"/>
    <col min="7190" max="7191" width="7.69921875" customWidth="1"/>
    <col min="7192" max="7192" width="2.09765625" customWidth="1"/>
    <col min="7193" max="7193" width="16.69921875" customWidth="1"/>
    <col min="7194" max="7195" width="7.19921875" customWidth="1"/>
    <col min="7196" max="7196" width="3.69921875" customWidth="1"/>
    <col min="7197" max="7197" width="8.59765625" customWidth="1"/>
    <col min="7198" max="7205" width="6.09765625" customWidth="1"/>
    <col min="7206" max="7206" width="5.296875" customWidth="1"/>
    <col min="7207" max="7209" width="4.5" customWidth="1"/>
    <col min="7210" max="7210" width="7.19921875" customWidth="1"/>
    <col min="7211" max="7221" width="6.09765625" customWidth="1"/>
    <col min="7222" max="7222" width="3.69921875" customWidth="1"/>
    <col min="7223" max="7223" width="8.59765625" customWidth="1"/>
    <col min="7224" max="7224" width="7.19921875" customWidth="1"/>
    <col min="7225" max="7225" width="3.69921875" customWidth="1"/>
    <col min="7226" max="7226" width="8.59765625" customWidth="1"/>
    <col min="7227" max="7234" width="6.09765625" customWidth="1"/>
    <col min="7235" max="7235" width="5.296875" customWidth="1"/>
    <col min="7236" max="7238" width="4.5" customWidth="1"/>
    <col min="7239" max="7239" width="7.19921875" customWidth="1"/>
    <col min="7240" max="7250" width="6.09765625" customWidth="1"/>
    <col min="7251" max="7251" width="3.69921875" customWidth="1"/>
    <col min="7252" max="7252" width="8.59765625" customWidth="1"/>
    <col min="7425" max="7425" width="2.09765625" customWidth="1"/>
    <col min="7426" max="7426" width="17.59765625" customWidth="1"/>
    <col min="7427" max="7429" width="7.69921875" customWidth="1"/>
    <col min="7430" max="7430" width="8.69921875" customWidth="1"/>
    <col min="7431" max="7431" width="0" hidden="1" customWidth="1"/>
    <col min="7432" max="7434" width="7.69921875" customWidth="1"/>
    <col min="7435" max="7435" width="8.69921875" customWidth="1"/>
    <col min="7436" max="7437" width="7.69921875" customWidth="1"/>
    <col min="7438" max="7439" width="0" hidden="1" customWidth="1"/>
    <col min="7440" max="7443" width="7.69921875" customWidth="1"/>
    <col min="7444" max="7444" width="8.69921875" customWidth="1"/>
    <col min="7445" max="7445" width="8.59765625" customWidth="1"/>
    <col min="7446" max="7447" width="7.69921875" customWidth="1"/>
    <col min="7448" max="7448" width="2.09765625" customWidth="1"/>
    <col min="7449" max="7449" width="16.69921875" customWidth="1"/>
    <col min="7450" max="7451" width="7.19921875" customWidth="1"/>
    <col min="7452" max="7452" width="3.69921875" customWidth="1"/>
    <col min="7453" max="7453" width="8.59765625" customWidth="1"/>
    <col min="7454" max="7461" width="6.09765625" customWidth="1"/>
    <col min="7462" max="7462" width="5.296875" customWidth="1"/>
    <col min="7463" max="7465" width="4.5" customWidth="1"/>
    <col min="7466" max="7466" width="7.19921875" customWidth="1"/>
    <col min="7467" max="7477" width="6.09765625" customWidth="1"/>
    <col min="7478" max="7478" width="3.69921875" customWidth="1"/>
    <col min="7479" max="7479" width="8.59765625" customWidth="1"/>
    <col min="7480" max="7480" width="7.19921875" customWidth="1"/>
    <col min="7481" max="7481" width="3.69921875" customWidth="1"/>
    <col min="7482" max="7482" width="8.59765625" customWidth="1"/>
    <col min="7483" max="7490" width="6.09765625" customWidth="1"/>
    <col min="7491" max="7491" width="5.296875" customWidth="1"/>
    <col min="7492" max="7494" width="4.5" customWidth="1"/>
    <col min="7495" max="7495" width="7.19921875" customWidth="1"/>
    <col min="7496" max="7506" width="6.09765625" customWidth="1"/>
    <col min="7507" max="7507" width="3.69921875" customWidth="1"/>
    <col min="7508" max="7508" width="8.59765625" customWidth="1"/>
    <col min="7681" max="7681" width="2.09765625" customWidth="1"/>
    <col min="7682" max="7682" width="17.59765625" customWidth="1"/>
    <col min="7683" max="7685" width="7.69921875" customWidth="1"/>
    <col min="7686" max="7686" width="8.69921875" customWidth="1"/>
    <col min="7687" max="7687" width="0" hidden="1" customWidth="1"/>
    <col min="7688" max="7690" width="7.69921875" customWidth="1"/>
    <col min="7691" max="7691" width="8.69921875" customWidth="1"/>
    <col min="7692" max="7693" width="7.69921875" customWidth="1"/>
    <col min="7694" max="7695" width="0" hidden="1" customWidth="1"/>
    <col min="7696" max="7699" width="7.69921875" customWidth="1"/>
    <col min="7700" max="7700" width="8.69921875" customWidth="1"/>
    <col min="7701" max="7701" width="8.59765625" customWidth="1"/>
    <col min="7702" max="7703" width="7.69921875" customWidth="1"/>
    <col min="7704" max="7704" width="2.09765625" customWidth="1"/>
    <col min="7705" max="7705" width="16.69921875" customWidth="1"/>
    <col min="7706" max="7707" width="7.19921875" customWidth="1"/>
    <col min="7708" max="7708" width="3.69921875" customWidth="1"/>
    <col min="7709" max="7709" width="8.59765625" customWidth="1"/>
    <col min="7710" max="7717" width="6.09765625" customWidth="1"/>
    <col min="7718" max="7718" width="5.296875" customWidth="1"/>
    <col min="7719" max="7721" width="4.5" customWidth="1"/>
    <col min="7722" max="7722" width="7.19921875" customWidth="1"/>
    <col min="7723" max="7733" width="6.09765625" customWidth="1"/>
    <col min="7734" max="7734" width="3.69921875" customWidth="1"/>
    <col min="7735" max="7735" width="8.59765625" customWidth="1"/>
    <col min="7736" max="7736" width="7.19921875" customWidth="1"/>
    <col min="7737" max="7737" width="3.69921875" customWidth="1"/>
    <col min="7738" max="7738" width="8.59765625" customWidth="1"/>
    <col min="7739" max="7746" width="6.09765625" customWidth="1"/>
    <col min="7747" max="7747" width="5.296875" customWidth="1"/>
    <col min="7748" max="7750" width="4.5" customWidth="1"/>
    <col min="7751" max="7751" width="7.19921875" customWidth="1"/>
    <col min="7752" max="7762" width="6.09765625" customWidth="1"/>
    <col min="7763" max="7763" width="3.69921875" customWidth="1"/>
    <col min="7764" max="7764" width="8.59765625" customWidth="1"/>
    <col min="7937" max="7937" width="2.09765625" customWidth="1"/>
    <col min="7938" max="7938" width="17.59765625" customWidth="1"/>
    <col min="7939" max="7941" width="7.69921875" customWidth="1"/>
    <col min="7942" max="7942" width="8.69921875" customWidth="1"/>
    <col min="7943" max="7943" width="0" hidden="1" customWidth="1"/>
    <col min="7944" max="7946" width="7.69921875" customWidth="1"/>
    <col min="7947" max="7947" width="8.69921875" customWidth="1"/>
    <col min="7948" max="7949" width="7.69921875" customWidth="1"/>
    <col min="7950" max="7951" width="0" hidden="1" customWidth="1"/>
    <col min="7952" max="7955" width="7.69921875" customWidth="1"/>
    <col min="7956" max="7956" width="8.69921875" customWidth="1"/>
    <col min="7957" max="7957" width="8.59765625" customWidth="1"/>
    <col min="7958" max="7959" width="7.69921875" customWidth="1"/>
    <col min="7960" max="7960" width="2.09765625" customWidth="1"/>
    <col min="7961" max="7961" width="16.69921875" customWidth="1"/>
    <col min="7962" max="7963" width="7.19921875" customWidth="1"/>
    <col min="7964" max="7964" width="3.69921875" customWidth="1"/>
    <col min="7965" max="7965" width="8.59765625" customWidth="1"/>
    <col min="7966" max="7973" width="6.09765625" customWidth="1"/>
    <col min="7974" max="7974" width="5.296875" customWidth="1"/>
    <col min="7975" max="7977" width="4.5" customWidth="1"/>
    <col min="7978" max="7978" width="7.19921875" customWidth="1"/>
    <col min="7979" max="7989" width="6.09765625" customWidth="1"/>
    <col min="7990" max="7990" width="3.69921875" customWidth="1"/>
    <col min="7991" max="7991" width="8.59765625" customWidth="1"/>
    <col min="7992" max="7992" width="7.19921875" customWidth="1"/>
    <col min="7993" max="7993" width="3.69921875" customWidth="1"/>
    <col min="7994" max="7994" width="8.59765625" customWidth="1"/>
    <col min="7995" max="8002" width="6.09765625" customWidth="1"/>
    <col min="8003" max="8003" width="5.296875" customWidth="1"/>
    <col min="8004" max="8006" width="4.5" customWidth="1"/>
    <col min="8007" max="8007" width="7.19921875" customWidth="1"/>
    <col min="8008" max="8018" width="6.09765625" customWidth="1"/>
    <col min="8019" max="8019" width="3.69921875" customWidth="1"/>
    <col min="8020" max="8020" width="8.59765625" customWidth="1"/>
    <col min="8193" max="8193" width="2.09765625" customWidth="1"/>
    <col min="8194" max="8194" width="17.59765625" customWidth="1"/>
    <col min="8195" max="8197" width="7.69921875" customWidth="1"/>
    <col min="8198" max="8198" width="8.69921875" customWidth="1"/>
    <col min="8199" max="8199" width="0" hidden="1" customWidth="1"/>
    <col min="8200" max="8202" width="7.69921875" customWidth="1"/>
    <col min="8203" max="8203" width="8.69921875" customWidth="1"/>
    <col min="8204" max="8205" width="7.69921875" customWidth="1"/>
    <col min="8206" max="8207" width="0" hidden="1" customWidth="1"/>
    <col min="8208" max="8211" width="7.69921875" customWidth="1"/>
    <col min="8212" max="8212" width="8.69921875" customWidth="1"/>
    <col min="8213" max="8213" width="8.59765625" customWidth="1"/>
    <col min="8214" max="8215" width="7.69921875" customWidth="1"/>
    <col min="8216" max="8216" width="2.09765625" customWidth="1"/>
    <col min="8217" max="8217" width="16.69921875" customWidth="1"/>
    <col min="8218" max="8219" width="7.19921875" customWidth="1"/>
    <col min="8220" max="8220" width="3.69921875" customWidth="1"/>
    <col min="8221" max="8221" width="8.59765625" customWidth="1"/>
    <col min="8222" max="8229" width="6.09765625" customWidth="1"/>
    <col min="8230" max="8230" width="5.296875" customWidth="1"/>
    <col min="8231" max="8233" width="4.5" customWidth="1"/>
    <col min="8234" max="8234" width="7.19921875" customWidth="1"/>
    <col min="8235" max="8245" width="6.09765625" customWidth="1"/>
    <col min="8246" max="8246" width="3.69921875" customWidth="1"/>
    <col min="8247" max="8247" width="8.59765625" customWidth="1"/>
    <col min="8248" max="8248" width="7.19921875" customWidth="1"/>
    <col min="8249" max="8249" width="3.69921875" customWidth="1"/>
    <col min="8250" max="8250" width="8.59765625" customWidth="1"/>
    <col min="8251" max="8258" width="6.09765625" customWidth="1"/>
    <col min="8259" max="8259" width="5.296875" customWidth="1"/>
    <col min="8260" max="8262" width="4.5" customWidth="1"/>
    <col min="8263" max="8263" width="7.19921875" customWidth="1"/>
    <col min="8264" max="8274" width="6.09765625" customWidth="1"/>
    <col min="8275" max="8275" width="3.69921875" customWidth="1"/>
    <col min="8276" max="8276" width="8.59765625" customWidth="1"/>
    <col min="8449" max="8449" width="2.09765625" customWidth="1"/>
    <col min="8450" max="8450" width="17.59765625" customWidth="1"/>
    <col min="8451" max="8453" width="7.69921875" customWidth="1"/>
    <col min="8454" max="8454" width="8.69921875" customWidth="1"/>
    <col min="8455" max="8455" width="0" hidden="1" customWidth="1"/>
    <col min="8456" max="8458" width="7.69921875" customWidth="1"/>
    <col min="8459" max="8459" width="8.69921875" customWidth="1"/>
    <col min="8460" max="8461" width="7.69921875" customWidth="1"/>
    <col min="8462" max="8463" width="0" hidden="1" customWidth="1"/>
    <col min="8464" max="8467" width="7.69921875" customWidth="1"/>
    <col min="8468" max="8468" width="8.69921875" customWidth="1"/>
    <col min="8469" max="8469" width="8.59765625" customWidth="1"/>
    <col min="8470" max="8471" width="7.69921875" customWidth="1"/>
    <col min="8472" max="8472" width="2.09765625" customWidth="1"/>
    <col min="8473" max="8473" width="16.69921875" customWidth="1"/>
    <col min="8474" max="8475" width="7.19921875" customWidth="1"/>
    <col min="8476" max="8476" width="3.69921875" customWidth="1"/>
    <col min="8477" max="8477" width="8.59765625" customWidth="1"/>
    <col min="8478" max="8485" width="6.09765625" customWidth="1"/>
    <col min="8486" max="8486" width="5.296875" customWidth="1"/>
    <col min="8487" max="8489" width="4.5" customWidth="1"/>
    <col min="8490" max="8490" width="7.19921875" customWidth="1"/>
    <col min="8491" max="8501" width="6.09765625" customWidth="1"/>
    <col min="8502" max="8502" width="3.69921875" customWidth="1"/>
    <col min="8503" max="8503" width="8.59765625" customWidth="1"/>
    <col min="8504" max="8504" width="7.19921875" customWidth="1"/>
    <col min="8505" max="8505" width="3.69921875" customWidth="1"/>
    <col min="8506" max="8506" width="8.59765625" customWidth="1"/>
    <col min="8507" max="8514" width="6.09765625" customWidth="1"/>
    <col min="8515" max="8515" width="5.296875" customWidth="1"/>
    <col min="8516" max="8518" width="4.5" customWidth="1"/>
    <col min="8519" max="8519" width="7.19921875" customWidth="1"/>
    <col min="8520" max="8530" width="6.09765625" customWidth="1"/>
    <col min="8531" max="8531" width="3.69921875" customWidth="1"/>
    <col min="8532" max="8532" width="8.59765625" customWidth="1"/>
    <col min="8705" max="8705" width="2.09765625" customWidth="1"/>
    <col min="8706" max="8706" width="17.59765625" customWidth="1"/>
    <col min="8707" max="8709" width="7.69921875" customWidth="1"/>
    <col min="8710" max="8710" width="8.69921875" customWidth="1"/>
    <col min="8711" max="8711" width="0" hidden="1" customWidth="1"/>
    <col min="8712" max="8714" width="7.69921875" customWidth="1"/>
    <col min="8715" max="8715" width="8.69921875" customWidth="1"/>
    <col min="8716" max="8717" width="7.69921875" customWidth="1"/>
    <col min="8718" max="8719" width="0" hidden="1" customWidth="1"/>
    <col min="8720" max="8723" width="7.69921875" customWidth="1"/>
    <col min="8724" max="8724" width="8.69921875" customWidth="1"/>
    <col min="8725" max="8725" width="8.59765625" customWidth="1"/>
    <col min="8726" max="8727" width="7.69921875" customWidth="1"/>
    <col min="8728" max="8728" width="2.09765625" customWidth="1"/>
    <col min="8729" max="8729" width="16.69921875" customWidth="1"/>
    <col min="8730" max="8731" width="7.19921875" customWidth="1"/>
    <col min="8732" max="8732" width="3.69921875" customWidth="1"/>
    <col min="8733" max="8733" width="8.59765625" customWidth="1"/>
    <col min="8734" max="8741" width="6.09765625" customWidth="1"/>
    <col min="8742" max="8742" width="5.296875" customWidth="1"/>
    <col min="8743" max="8745" width="4.5" customWidth="1"/>
    <col min="8746" max="8746" width="7.19921875" customWidth="1"/>
    <col min="8747" max="8757" width="6.09765625" customWidth="1"/>
    <col min="8758" max="8758" width="3.69921875" customWidth="1"/>
    <col min="8759" max="8759" width="8.59765625" customWidth="1"/>
    <col min="8760" max="8760" width="7.19921875" customWidth="1"/>
    <col min="8761" max="8761" width="3.69921875" customWidth="1"/>
    <col min="8762" max="8762" width="8.59765625" customWidth="1"/>
    <col min="8763" max="8770" width="6.09765625" customWidth="1"/>
    <col min="8771" max="8771" width="5.296875" customWidth="1"/>
    <col min="8772" max="8774" width="4.5" customWidth="1"/>
    <col min="8775" max="8775" width="7.19921875" customWidth="1"/>
    <col min="8776" max="8786" width="6.09765625" customWidth="1"/>
    <col min="8787" max="8787" width="3.69921875" customWidth="1"/>
    <col min="8788" max="8788" width="8.59765625" customWidth="1"/>
    <col min="8961" max="8961" width="2.09765625" customWidth="1"/>
    <col min="8962" max="8962" width="17.59765625" customWidth="1"/>
    <col min="8963" max="8965" width="7.69921875" customWidth="1"/>
    <col min="8966" max="8966" width="8.69921875" customWidth="1"/>
    <col min="8967" max="8967" width="0" hidden="1" customWidth="1"/>
    <col min="8968" max="8970" width="7.69921875" customWidth="1"/>
    <col min="8971" max="8971" width="8.69921875" customWidth="1"/>
    <col min="8972" max="8973" width="7.69921875" customWidth="1"/>
    <col min="8974" max="8975" width="0" hidden="1" customWidth="1"/>
    <col min="8976" max="8979" width="7.69921875" customWidth="1"/>
    <col min="8980" max="8980" width="8.69921875" customWidth="1"/>
    <col min="8981" max="8981" width="8.59765625" customWidth="1"/>
    <col min="8982" max="8983" width="7.69921875" customWidth="1"/>
    <col min="8984" max="8984" width="2.09765625" customWidth="1"/>
    <col min="8985" max="8985" width="16.69921875" customWidth="1"/>
    <col min="8986" max="8987" width="7.19921875" customWidth="1"/>
    <col min="8988" max="8988" width="3.69921875" customWidth="1"/>
    <col min="8989" max="8989" width="8.59765625" customWidth="1"/>
    <col min="8990" max="8997" width="6.09765625" customWidth="1"/>
    <col min="8998" max="8998" width="5.296875" customWidth="1"/>
    <col min="8999" max="9001" width="4.5" customWidth="1"/>
    <col min="9002" max="9002" width="7.19921875" customWidth="1"/>
    <col min="9003" max="9013" width="6.09765625" customWidth="1"/>
    <col min="9014" max="9014" width="3.69921875" customWidth="1"/>
    <col min="9015" max="9015" width="8.59765625" customWidth="1"/>
    <col min="9016" max="9016" width="7.19921875" customWidth="1"/>
    <col min="9017" max="9017" width="3.69921875" customWidth="1"/>
    <col min="9018" max="9018" width="8.59765625" customWidth="1"/>
    <col min="9019" max="9026" width="6.09765625" customWidth="1"/>
    <col min="9027" max="9027" width="5.296875" customWidth="1"/>
    <col min="9028" max="9030" width="4.5" customWidth="1"/>
    <col min="9031" max="9031" width="7.19921875" customWidth="1"/>
    <col min="9032" max="9042" width="6.09765625" customWidth="1"/>
    <col min="9043" max="9043" width="3.69921875" customWidth="1"/>
    <col min="9044" max="9044" width="8.59765625" customWidth="1"/>
    <col min="9217" max="9217" width="2.09765625" customWidth="1"/>
    <col min="9218" max="9218" width="17.59765625" customWidth="1"/>
    <col min="9219" max="9221" width="7.69921875" customWidth="1"/>
    <col min="9222" max="9222" width="8.69921875" customWidth="1"/>
    <col min="9223" max="9223" width="0" hidden="1" customWidth="1"/>
    <col min="9224" max="9226" width="7.69921875" customWidth="1"/>
    <col min="9227" max="9227" width="8.69921875" customWidth="1"/>
    <col min="9228" max="9229" width="7.69921875" customWidth="1"/>
    <col min="9230" max="9231" width="0" hidden="1" customWidth="1"/>
    <col min="9232" max="9235" width="7.69921875" customWidth="1"/>
    <col min="9236" max="9236" width="8.69921875" customWidth="1"/>
    <col min="9237" max="9237" width="8.59765625" customWidth="1"/>
    <col min="9238" max="9239" width="7.69921875" customWidth="1"/>
    <col min="9240" max="9240" width="2.09765625" customWidth="1"/>
    <col min="9241" max="9241" width="16.69921875" customWidth="1"/>
    <col min="9242" max="9243" width="7.19921875" customWidth="1"/>
    <col min="9244" max="9244" width="3.69921875" customWidth="1"/>
    <col min="9245" max="9245" width="8.59765625" customWidth="1"/>
    <col min="9246" max="9253" width="6.09765625" customWidth="1"/>
    <col min="9254" max="9254" width="5.296875" customWidth="1"/>
    <col min="9255" max="9257" width="4.5" customWidth="1"/>
    <col min="9258" max="9258" width="7.19921875" customWidth="1"/>
    <col min="9259" max="9269" width="6.09765625" customWidth="1"/>
    <col min="9270" max="9270" width="3.69921875" customWidth="1"/>
    <col min="9271" max="9271" width="8.59765625" customWidth="1"/>
    <col min="9272" max="9272" width="7.19921875" customWidth="1"/>
    <col min="9273" max="9273" width="3.69921875" customWidth="1"/>
    <col min="9274" max="9274" width="8.59765625" customWidth="1"/>
    <col min="9275" max="9282" width="6.09765625" customWidth="1"/>
    <col min="9283" max="9283" width="5.296875" customWidth="1"/>
    <col min="9284" max="9286" width="4.5" customWidth="1"/>
    <col min="9287" max="9287" width="7.19921875" customWidth="1"/>
    <col min="9288" max="9298" width="6.09765625" customWidth="1"/>
    <col min="9299" max="9299" width="3.69921875" customWidth="1"/>
    <col min="9300" max="9300" width="8.59765625" customWidth="1"/>
    <col min="9473" max="9473" width="2.09765625" customWidth="1"/>
    <col min="9474" max="9474" width="17.59765625" customWidth="1"/>
    <col min="9475" max="9477" width="7.69921875" customWidth="1"/>
    <col min="9478" max="9478" width="8.69921875" customWidth="1"/>
    <col min="9479" max="9479" width="0" hidden="1" customWidth="1"/>
    <col min="9480" max="9482" width="7.69921875" customWidth="1"/>
    <col min="9483" max="9483" width="8.69921875" customWidth="1"/>
    <col min="9484" max="9485" width="7.69921875" customWidth="1"/>
    <col min="9486" max="9487" width="0" hidden="1" customWidth="1"/>
    <col min="9488" max="9491" width="7.69921875" customWidth="1"/>
    <col min="9492" max="9492" width="8.69921875" customWidth="1"/>
    <col min="9493" max="9493" width="8.59765625" customWidth="1"/>
    <col min="9494" max="9495" width="7.69921875" customWidth="1"/>
    <col min="9496" max="9496" width="2.09765625" customWidth="1"/>
    <col min="9497" max="9497" width="16.69921875" customWidth="1"/>
    <col min="9498" max="9499" width="7.19921875" customWidth="1"/>
    <col min="9500" max="9500" width="3.69921875" customWidth="1"/>
    <col min="9501" max="9501" width="8.59765625" customWidth="1"/>
    <col min="9502" max="9509" width="6.09765625" customWidth="1"/>
    <col min="9510" max="9510" width="5.296875" customWidth="1"/>
    <col min="9511" max="9513" width="4.5" customWidth="1"/>
    <col min="9514" max="9514" width="7.19921875" customWidth="1"/>
    <col min="9515" max="9525" width="6.09765625" customWidth="1"/>
    <col min="9526" max="9526" width="3.69921875" customWidth="1"/>
    <col min="9527" max="9527" width="8.59765625" customWidth="1"/>
    <col min="9528" max="9528" width="7.19921875" customWidth="1"/>
    <col min="9529" max="9529" width="3.69921875" customWidth="1"/>
    <col min="9530" max="9530" width="8.59765625" customWidth="1"/>
    <col min="9531" max="9538" width="6.09765625" customWidth="1"/>
    <col min="9539" max="9539" width="5.296875" customWidth="1"/>
    <col min="9540" max="9542" width="4.5" customWidth="1"/>
    <col min="9543" max="9543" width="7.19921875" customWidth="1"/>
    <col min="9544" max="9554" width="6.09765625" customWidth="1"/>
    <col min="9555" max="9555" width="3.69921875" customWidth="1"/>
    <col min="9556" max="9556" width="8.59765625" customWidth="1"/>
    <col min="9729" max="9729" width="2.09765625" customWidth="1"/>
    <col min="9730" max="9730" width="17.59765625" customWidth="1"/>
    <col min="9731" max="9733" width="7.69921875" customWidth="1"/>
    <col min="9734" max="9734" width="8.69921875" customWidth="1"/>
    <col min="9735" max="9735" width="0" hidden="1" customWidth="1"/>
    <col min="9736" max="9738" width="7.69921875" customWidth="1"/>
    <col min="9739" max="9739" width="8.69921875" customWidth="1"/>
    <col min="9740" max="9741" width="7.69921875" customWidth="1"/>
    <col min="9742" max="9743" width="0" hidden="1" customWidth="1"/>
    <col min="9744" max="9747" width="7.69921875" customWidth="1"/>
    <col min="9748" max="9748" width="8.69921875" customWidth="1"/>
    <col min="9749" max="9749" width="8.59765625" customWidth="1"/>
    <col min="9750" max="9751" width="7.69921875" customWidth="1"/>
    <col min="9752" max="9752" width="2.09765625" customWidth="1"/>
    <col min="9753" max="9753" width="16.69921875" customWidth="1"/>
    <col min="9754" max="9755" width="7.19921875" customWidth="1"/>
    <col min="9756" max="9756" width="3.69921875" customWidth="1"/>
    <col min="9757" max="9757" width="8.59765625" customWidth="1"/>
    <col min="9758" max="9765" width="6.09765625" customWidth="1"/>
    <col min="9766" max="9766" width="5.296875" customWidth="1"/>
    <col min="9767" max="9769" width="4.5" customWidth="1"/>
    <col min="9770" max="9770" width="7.19921875" customWidth="1"/>
    <col min="9771" max="9781" width="6.09765625" customWidth="1"/>
    <col min="9782" max="9782" width="3.69921875" customWidth="1"/>
    <col min="9783" max="9783" width="8.59765625" customWidth="1"/>
    <col min="9784" max="9784" width="7.19921875" customWidth="1"/>
    <col min="9785" max="9785" width="3.69921875" customWidth="1"/>
    <col min="9786" max="9786" width="8.59765625" customWidth="1"/>
    <col min="9787" max="9794" width="6.09765625" customWidth="1"/>
    <col min="9795" max="9795" width="5.296875" customWidth="1"/>
    <col min="9796" max="9798" width="4.5" customWidth="1"/>
    <col min="9799" max="9799" width="7.19921875" customWidth="1"/>
    <col min="9800" max="9810" width="6.09765625" customWidth="1"/>
    <col min="9811" max="9811" width="3.69921875" customWidth="1"/>
    <col min="9812" max="9812" width="8.59765625" customWidth="1"/>
    <col min="9985" max="9985" width="2.09765625" customWidth="1"/>
    <col min="9986" max="9986" width="17.59765625" customWidth="1"/>
    <col min="9987" max="9989" width="7.69921875" customWidth="1"/>
    <col min="9990" max="9990" width="8.69921875" customWidth="1"/>
    <col min="9991" max="9991" width="0" hidden="1" customWidth="1"/>
    <col min="9992" max="9994" width="7.69921875" customWidth="1"/>
    <col min="9995" max="9995" width="8.69921875" customWidth="1"/>
    <col min="9996" max="9997" width="7.69921875" customWidth="1"/>
    <col min="9998" max="9999" width="0" hidden="1" customWidth="1"/>
    <col min="10000" max="10003" width="7.69921875" customWidth="1"/>
    <col min="10004" max="10004" width="8.69921875" customWidth="1"/>
    <col min="10005" max="10005" width="8.59765625" customWidth="1"/>
    <col min="10006" max="10007" width="7.69921875" customWidth="1"/>
    <col min="10008" max="10008" width="2.09765625" customWidth="1"/>
    <col min="10009" max="10009" width="16.69921875" customWidth="1"/>
    <col min="10010" max="10011" width="7.19921875" customWidth="1"/>
    <col min="10012" max="10012" width="3.69921875" customWidth="1"/>
    <col min="10013" max="10013" width="8.59765625" customWidth="1"/>
    <col min="10014" max="10021" width="6.09765625" customWidth="1"/>
    <col min="10022" max="10022" width="5.296875" customWidth="1"/>
    <col min="10023" max="10025" width="4.5" customWidth="1"/>
    <col min="10026" max="10026" width="7.19921875" customWidth="1"/>
    <col min="10027" max="10037" width="6.09765625" customWidth="1"/>
    <col min="10038" max="10038" width="3.69921875" customWidth="1"/>
    <col min="10039" max="10039" width="8.59765625" customWidth="1"/>
    <col min="10040" max="10040" width="7.19921875" customWidth="1"/>
    <col min="10041" max="10041" width="3.69921875" customWidth="1"/>
    <col min="10042" max="10042" width="8.59765625" customWidth="1"/>
    <col min="10043" max="10050" width="6.09765625" customWidth="1"/>
    <col min="10051" max="10051" width="5.296875" customWidth="1"/>
    <col min="10052" max="10054" width="4.5" customWidth="1"/>
    <col min="10055" max="10055" width="7.19921875" customWidth="1"/>
    <col min="10056" max="10066" width="6.09765625" customWidth="1"/>
    <col min="10067" max="10067" width="3.69921875" customWidth="1"/>
    <col min="10068" max="10068" width="8.59765625" customWidth="1"/>
    <col min="10241" max="10241" width="2.09765625" customWidth="1"/>
    <col min="10242" max="10242" width="17.59765625" customWidth="1"/>
    <col min="10243" max="10245" width="7.69921875" customWidth="1"/>
    <col min="10246" max="10246" width="8.69921875" customWidth="1"/>
    <col min="10247" max="10247" width="0" hidden="1" customWidth="1"/>
    <col min="10248" max="10250" width="7.69921875" customWidth="1"/>
    <col min="10251" max="10251" width="8.69921875" customWidth="1"/>
    <col min="10252" max="10253" width="7.69921875" customWidth="1"/>
    <col min="10254" max="10255" width="0" hidden="1" customWidth="1"/>
    <col min="10256" max="10259" width="7.69921875" customWidth="1"/>
    <col min="10260" max="10260" width="8.69921875" customWidth="1"/>
    <col min="10261" max="10261" width="8.59765625" customWidth="1"/>
    <col min="10262" max="10263" width="7.69921875" customWidth="1"/>
    <col min="10264" max="10264" width="2.09765625" customWidth="1"/>
    <col min="10265" max="10265" width="16.69921875" customWidth="1"/>
    <col min="10266" max="10267" width="7.19921875" customWidth="1"/>
    <col min="10268" max="10268" width="3.69921875" customWidth="1"/>
    <col min="10269" max="10269" width="8.59765625" customWidth="1"/>
    <col min="10270" max="10277" width="6.09765625" customWidth="1"/>
    <col min="10278" max="10278" width="5.296875" customWidth="1"/>
    <col min="10279" max="10281" width="4.5" customWidth="1"/>
    <col min="10282" max="10282" width="7.19921875" customWidth="1"/>
    <col min="10283" max="10293" width="6.09765625" customWidth="1"/>
    <col min="10294" max="10294" width="3.69921875" customWidth="1"/>
    <col min="10295" max="10295" width="8.59765625" customWidth="1"/>
    <col min="10296" max="10296" width="7.19921875" customWidth="1"/>
    <col min="10297" max="10297" width="3.69921875" customWidth="1"/>
    <col min="10298" max="10298" width="8.59765625" customWidth="1"/>
    <col min="10299" max="10306" width="6.09765625" customWidth="1"/>
    <col min="10307" max="10307" width="5.296875" customWidth="1"/>
    <col min="10308" max="10310" width="4.5" customWidth="1"/>
    <col min="10311" max="10311" width="7.19921875" customWidth="1"/>
    <col min="10312" max="10322" width="6.09765625" customWidth="1"/>
    <col min="10323" max="10323" width="3.69921875" customWidth="1"/>
    <col min="10324" max="10324" width="8.59765625" customWidth="1"/>
    <col min="10497" max="10497" width="2.09765625" customWidth="1"/>
    <col min="10498" max="10498" width="17.59765625" customWidth="1"/>
    <col min="10499" max="10501" width="7.69921875" customWidth="1"/>
    <col min="10502" max="10502" width="8.69921875" customWidth="1"/>
    <col min="10503" max="10503" width="0" hidden="1" customWidth="1"/>
    <col min="10504" max="10506" width="7.69921875" customWidth="1"/>
    <col min="10507" max="10507" width="8.69921875" customWidth="1"/>
    <col min="10508" max="10509" width="7.69921875" customWidth="1"/>
    <col min="10510" max="10511" width="0" hidden="1" customWidth="1"/>
    <col min="10512" max="10515" width="7.69921875" customWidth="1"/>
    <col min="10516" max="10516" width="8.69921875" customWidth="1"/>
    <col min="10517" max="10517" width="8.59765625" customWidth="1"/>
    <col min="10518" max="10519" width="7.69921875" customWidth="1"/>
    <col min="10520" max="10520" width="2.09765625" customWidth="1"/>
    <col min="10521" max="10521" width="16.69921875" customWidth="1"/>
    <col min="10522" max="10523" width="7.19921875" customWidth="1"/>
    <col min="10524" max="10524" width="3.69921875" customWidth="1"/>
    <col min="10525" max="10525" width="8.59765625" customWidth="1"/>
    <col min="10526" max="10533" width="6.09765625" customWidth="1"/>
    <col min="10534" max="10534" width="5.296875" customWidth="1"/>
    <col min="10535" max="10537" width="4.5" customWidth="1"/>
    <col min="10538" max="10538" width="7.19921875" customWidth="1"/>
    <col min="10539" max="10549" width="6.09765625" customWidth="1"/>
    <col min="10550" max="10550" width="3.69921875" customWidth="1"/>
    <col min="10551" max="10551" width="8.59765625" customWidth="1"/>
    <col min="10552" max="10552" width="7.19921875" customWidth="1"/>
    <col min="10553" max="10553" width="3.69921875" customWidth="1"/>
    <col min="10554" max="10554" width="8.59765625" customWidth="1"/>
    <col min="10555" max="10562" width="6.09765625" customWidth="1"/>
    <col min="10563" max="10563" width="5.296875" customWidth="1"/>
    <col min="10564" max="10566" width="4.5" customWidth="1"/>
    <col min="10567" max="10567" width="7.19921875" customWidth="1"/>
    <col min="10568" max="10578" width="6.09765625" customWidth="1"/>
    <col min="10579" max="10579" width="3.69921875" customWidth="1"/>
    <col min="10580" max="10580" width="8.59765625" customWidth="1"/>
    <col min="10753" max="10753" width="2.09765625" customWidth="1"/>
    <col min="10754" max="10754" width="17.59765625" customWidth="1"/>
    <col min="10755" max="10757" width="7.69921875" customWidth="1"/>
    <col min="10758" max="10758" width="8.69921875" customWidth="1"/>
    <col min="10759" max="10759" width="0" hidden="1" customWidth="1"/>
    <col min="10760" max="10762" width="7.69921875" customWidth="1"/>
    <col min="10763" max="10763" width="8.69921875" customWidth="1"/>
    <col min="10764" max="10765" width="7.69921875" customWidth="1"/>
    <col min="10766" max="10767" width="0" hidden="1" customWidth="1"/>
    <col min="10768" max="10771" width="7.69921875" customWidth="1"/>
    <col min="10772" max="10772" width="8.69921875" customWidth="1"/>
    <col min="10773" max="10773" width="8.59765625" customWidth="1"/>
    <col min="10774" max="10775" width="7.69921875" customWidth="1"/>
    <col min="10776" max="10776" width="2.09765625" customWidth="1"/>
    <col min="10777" max="10777" width="16.69921875" customWidth="1"/>
    <col min="10778" max="10779" width="7.19921875" customWidth="1"/>
    <col min="10780" max="10780" width="3.69921875" customWidth="1"/>
    <col min="10781" max="10781" width="8.59765625" customWidth="1"/>
    <col min="10782" max="10789" width="6.09765625" customWidth="1"/>
    <col min="10790" max="10790" width="5.296875" customWidth="1"/>
    <col min="10791" max="10793" width="4.5" customWidth="1"/>
    <col min="10794" max="10794" width="7.19921875" customWidth="1"/>
    <col min="10795" max="10805" width="6.09765625" customWidth="1"/>
    <col min="10806" max="10806" width="3.69921875" customWidth="1"/>
    <col min="10807" max="10807" width="8.59765625" customWidth="1"/>
    <col min="10808" max="10808" width="7.19921875" customWidth="1"/>
    <col min="10809" max="10809" width="3.69921875" customWidth="1"/>
    <col min="10810" max="10810" width="8.59765625" customWidth="1"/>
    <col min="10811" max="10818" width="6.09765625" customWidth="1"/>
    <col min="10819" max="10819" width="5.296875" customWidth="1"/>
    <col min="10820" max="10822" width="4.5" customWidth="1"/>
    <col min="10823" max="10823" width="7.19921875" customWidth="1"/>
    <col min="10824" max="10834" width="6.09765625" customWidth="1"/>
    <col min="10835" max="10835" width="3.69921875" customWidth="1"/>
    <col min="10836" max="10836" width="8.59765625" customWidth="1"/>
    <col min="11009" max="11009" width="2.09765625" customWidth="1"/>
    <col min="11010" max="11010" width="17.59765625" customWidth="1"/>
    <col min="11011" max="11013" width="7.69921875" customWidth="1"/>
    <col min="11014" max="11014" width="8.69921875" customWidth="1"/>
    <col min="11015" max="11015" width="0" hidden="1" customWidth="1"/>
    <col min="11016" max="11018" width="7.69921875" customWidth="1"/>
    <col min="11019" max="11019" width="8.69921875" customWidth="1"/>
    <col min="11020" max="11021" width="7.69921875" customWidth="1"/>
    <col min="11022" max="11023" width="0" hidden="1" customWidth="1"/>
    <col min="11024" max="11027" width="7.69921875" customWidth="1"/>
    <col min="11028" max="11028" width="8.69921875" customWidth="1"/>
    <col min="11029" max="11029" width="8.59765625" customWidth="1"/>
    <col min="11030" max="11031" width="7.69921875" customWidth="1"/>
    <col min="11032" max="11032" width="2.09765625" customWidth="1"/>
    <col min="11033" max="11033" width="16.69921875" customWidth="1"/>
    <col min="11034" max="11035" width="7.19921875" customWidth="1"/>
    <col min="11036" max="11036" width="3.69921875" customWidth="1"/>
    <col min="11037" max="11037" width="8.59765625" customWidth="1"/>
    <col min="11038" max="11045" width="6.09765625" customWidth="1"/>
    <col min="11046" max="11046" width="5.296875" customWidth="1"/>
    <col min="11047" max="11049" width="4.5" customWidth="1"/>
    <col min="11050" max="11050" width="7.19921875" customWidth="1"/>
    <col min="11051" max="11061" width="6.09765625" customWidth="1"/>
    <col min="11062" max="11062" width="3.69921875" customWidth="1"/>
    <col min="11063" max="11063" width="8.59765625" customWidth="1"/>
    <col min="11064" max="11064" width="7.19921875" customWidth="1"/>
    <col min="11065" max="11065" width="3.69921875" customWidth="1"/>
    <col min="11066" max="11066" width="8.59765625" customWidth="1"/>
    <col min="11067" max="11074" width="6.09765625" customWidth="1"/>
    <col min="11075" max="11075" width="5.296875" customWidth="1"/>
    <col min="11076" max="11078" width="4.5" customWidth="1"/>
    <col min="11079" max="11079" width="7.19921875" customWidth="1"/>
    <col min="11080" max="11090" width="6.09765625" customWidth="1"/>
    <col min="11091" max="11091" width="3.69921875" customWidth="1"/>
    <col min="11092" max="11092" width="8.59765625" customWidth="1"/>
    <col min="11265" max="11265" width="2.09765625" customWidth="1"/>
    <col min="11266" max="11266" width="17.59765625" customWidth="1"/>
    <col min="11267" max="11269" width="7.69921875" customWidth="1"/>
    <col min="11270" max="11270" width="8.69921875" customWidth="1"/>
    <col min="11271" max="11271" width="0" hidden="1" customWidth="1"/>
    <col min="11272" max="11274" width="7.69921875" customWidth="1"/>
    <col min="11275" max="11275" width="8.69921875" customWidth="1"/>
    <col min="11276" max="11277" width="7.69921875" customWidth="1"/>
    <col min="11278" max="11279" width="0" hidden="1" customWidth="1"/>
    <col min="11280" max="11283" width="7.69921875" customWidth="1"/>
    <col min="11284" max="11284" width="8.69921875" customWidth="1"/>
    <col min="11285" max="11285" width="8.59765625" customWidth="1"/>
    <col min="11286" max="11287" width="7.69921875" customWidth="1"/>
    <col min="11288" max="11288" width="2.09765625" customWidth="1"/>
    <col min="11289" max="11289" width="16.69921875" customWidth="1"/>
    <col min="11290" max="11291" width="7.19921875" customWidth="1"/>
    <col min="11292" max="11292" width="3.69921875" customWidth="1"/>
    <col min="11293" max="11293" width="8.59765625" customWidth="1"/>
    <col min="11294" max="11301" width="6.09765625" customWidth="1"/>
    <col min="11302" max="11302" width="5.296875" customWidth="1"/>
    <col min="11303" max="11305" width="4.5" customWidth="1"/>
    <col min="11306" max="11306" width="7.19921875" customWidth="1"/>
    <col min="11307" max="11317" width="6.09765625" customWidth="1"/>
    <col min="11318" max="11318" width="3.69921875" customWidth="1"/>
    <col min="11319" max="11319" width="8.59765625" customWidth="1"/>
    <col min="11320" max="11320" width="7.19921875" customWidth="1"/>
    <col min="11321" max="11321" width="3.69921875" customWidth="1"/>
    <col min="11322" max="11322" width="8.59765625" customWidth="1"/>
    <col min="11323" max="11330" width="6.09765625" customWidth="1"/>
    <col min="11331" max="11331" width="5.296875" customWidth="1"/>
    <col min="11332" max="11334" width="4.5" customWidth="1"/>
    <col min="11335" max="11335" width="7.19921875" customWidth="1"/>
    <col min="11336" max="11346" width="6.09765625" customWidth="1"/>
    <col min="11347" max="11347" width="3.69921875" customWidth="1"/>
    <col min="11348" max="11348" width="8.59765625" customWidth="1"/>
    <col min="11521" max="11521" width="2.09765625" customWidth="1"/>
    <col min="11522" max="11522" width="17.59765625" customWidth="1"/>
    <col min="11523" max="11525" width="7.69921875" customWidth="1"/>
    <col min="11526" max="11526" width="8.69921875" customWidth="1"/>
    <col min="11527" max="11527" width="0" hidden="1" customWidth="1"/>
    <col min="11528" max="11530" width="7.69921875" customWidth="1"/>
    <col min="11531" max="11531" width="8.69921875" customWidth="1"/>
    <col min="11532" max="11533" width="7.69921875" customWidth="1"/>
    <col min="11534" max="11535" width="0" hidden="1" customWidth="1"/>
    <col min="11536" max="11539" width="7.69921875" customWidth="1"/>
    <col min="11540" max="11540" width="8.69921875" customWidth="1"/>
    <col min="11541" max="11541" width="8.59765625" customWidth="1"/>
    <col min="11542" max="11543" width="7.69921875" customWidth="1"/>
    <col min="11544" max="11544" width="2.09765625" customWidth="1"/>
    <col min="11545" max="11545" width="16.69921875" customWidth="1"/>
    <col min="11546" max="11547" width="7.19921875" customWidth="1"/>
    <col min="11548" max="11548" width="3.69921875" customWidth="1"/>
    <col min="11549" max="11549" width="8.59765625" customWidth="1"/>
    <col min="11550" max="11557" width="6.09765625" customWidth="1"/>
    <col min="11558" max="11558" width="5.296875" customWidth="1"/>
    <col min="11559" max="11561" width="4.5" customWidth="1"/>
    <col min="11562" max="11562" width="7.19921875" customWidth="1"/>
    <col min="11563" max="11573" width="6.09765625" customWidth="1"/>
    <col min="11574" max="11574" width="3.69921875" customWidth="1"/>
    <col min="11575" max="11575" width="8.59765625" customWidth="1"/>
    <col min="11576" max="11576" width="7.19921875" customWidth="1"/>
    <col min="11577" max="11577" width="3.69921875" customWidth="1"/>
    <col min="11578" max="11578" width="8.59765625" customWidth="1"/>
    <col min="11579" max="11586" width="6.09765625" customWidth="1"/>
    <col min="11587" max="11587" width="5.296875" customWidth="1"/>
    <col min="11588" max="11590" width="4.5" customWidth="1"/>
    <col min="11591" max="11591" width="7.19921875" customWidth="1"/>
    <col min="11592" max="11602" width="6.09765625" customWidth="1"/>
    <col min="11603" max="11603" width="3.69921875" customWidth="1"/>
    <col min="11604" max="11604" width="8.59765625" customWidth="1"/>
    <col min="11777" max="11777" width="2.09765625" customWidth="1"/>
    <col min="11778" max="11778" width="17.59765625" customWidth="1"/>
    <col min="11779" max="11781" width="7.69921875" customWidth="1"/>
    <col min="11782" max="11782" width="8.69921875" customWidth="1"/>
    <col min="11783" max="11783" width="0" hidden="1" customWidth="1"/>
    <col min="11784" max="11786" width="7.69921875" customWidth="1"/>
    <col min="11787" max="11787" width="8.69921875" customWidth="1"/>
    <col min="11788" max="11789" width="7.69921875" customWidth="1"/>
    <col min="11790" max="11791" width="0" hidden="1" customWidth="1"/>
    <col min="11792" max="11795" width="7.69921875" customWidth="1"/>
    <col min="11796" max="11796" width="8.69921875" customWidth="1"/>
    <col min="11797" max="11797" width="8.59765625" customWidth="1"/>
    <col min="11798" max="11799" width="7.69921875" customWidth="1"/>
    <col min="11800" max="11800" width="2.09765625" customWidth="1"/>
    <col min="11801" max="11801" width="16.69921875" customWidth="1"/>
    <col min="11802" max="11803" width="7.19921875" customWidth="1"/>
    <col min="11804" max="11804" width="3.69921875" customWidth="1"/>
    <col min="11805" max="11805" width="8.59765625" customWidth="1"/>
    <col min="11806" max="11813" width="6.09765625" customWidth="1"/>
    <col min="11814" max="11814" width="5.296875" customWidth="1"/>
    <col min="11815" max="11817" width="4.5" customWidth="1"/>
    <col min="11818" max="11818" width="7.19921875" customWidth="1"/>
    <col min="11819" max="11829" width="6.09765625" customWidth="1"/>
    <col min="11830" max="11830" width="3.69921875" customWidth="1"/>
    <col min="11831" max="11831" width="8.59765625" customWidth="1"/>
    <col min="11832" max="11832" width="7.19921875" customWidth="1"/>
    <col min="11833" max="11833" width="3.69921875" customWidth="1"/>
    <col min="11834" max="11834" width="8.59765625" customWidth="1"/>
    <col min="11835" max="11842" width="6.09765625" customWidth="1"/>
    <col min="11843" max="11843" width="5.296875" customWidth="1"/>
    <col min="11844" max="11846" width="4.5" customWidth="1"/>
    <col min="11847" max="11847" width="7.19921875" customWidth="1"/>
    <col min="11848" max="11858" width="6.09765625" customWidth="1"/>
    <col min="11859" max="11859" width="3.69921875" customWidth="1"/>
    <col min="11860" max="11860" width="8.59765625" customWidth="1"/>
    <col min="12033" max="12033" width="2.09765625" customWidth="1"/>
    <col min="12034" max="12034" width="17.59765625" customWidth="1"/>
    <col min="12035" max="12037" width="7.69921875" customWidth="1"/>
    <col min="12038" max="12038" width="8.69921875" customWidth="1"/>
    <col min="12039" max="12039" width="0" hidden="1" customWidth="1"/>
    <col min="12040" max="12042" width="7.69921875" customWidth="1"/>
    <col min="12043" max="12043" width="8.69921875" customWidth="1"/>
    <col min="12044" max="12045" width="7.69921875" customWidth="1"/>
    <col min="12046" max="12047" width="0" hidden="1" customWidth="1"/>
    <col min="12048" max="12051" width="7.69921875" customWidth="1"/>
    <col min="12052" max="12052" width="8.69921875" customWidth="1"/>
    <col min="12053" max="12053" width="8.59765625" customWidth="1"/>
    <col min="12054" max="12055" width="7.69921875" customWidth="1"/>
    <col min="12056" max="12056" width="2.09765625" customWidth="1"/>
    <col min="12057" max="12057" width="16.69921875" customWidth="1"/>
    <col min="12058" max="12059" width="7.19921875" customWidth="1"/>
    <col min="12060" max="12060" width="3.69921875" customWidth="1"/>
    <col min="12061" max="12061" width="8.59765625" customWidth="1"/>
    <col min="12062" max="12069" width="6.09765625" customWidth="1"/>
    <col min="12070" max="12070" width="5.296875" customWidth="1"/>
    <col min="12071" max="12073" width="4.5" customWidth="1"/>
    <col min="12074" max="12074" width="7.19921875" customWidth="1"/>
    <col min="12075" max="12085" width="6.09765625" customWidth="1"/>
    <col min="12086" max="12086" width="3.69921875" customWidth="1"/>
    <col min="12087" max="12087" width="8.59765625" customWidth="1"/>
    <col min="12088" max="12088" width="7.19921875" customWidth="1"/>
    <col min="12089" max="12089" width="3.69921875" customWidth="1"/>
    <col min="12090" max="12090" width="8.59765625" customWidth="1"/>
    <col min="12091" max="12098" width="6.09765625" customWidth="1"/>
    <col min="12099" max="12099" width="5.296875" customWidth="1"/>
    <col min="12100" max="12102" width="4.5" customWidth="1"/>
    <col min="12103" max="12103" width="7.19921875" customWidth="1"/>
    <col min="12104" max="12114" width="6.09765625" customWidth="1"/>
    <col min="12115" max="12115" width="3.69921875" customWidth="1"/>
    <col min="12116" max="12116" width="8.59765625" customWidth="1"/>
    <col min="12289" max="12289" width="2.09765625" customWidth="1"/>
    <col min="12290" max="12290" width="17.59765625" customWidth="1"/>
    <col min="12291" max="12293" width="7.69921875" customWidth="1"/>
    <col min="12294" max="12294" width="8.69921875" customWidth="1"/>
    <col min="12295" max="12295" width="0" hidden="1" customWidth="1"/>
    <col min="12296" max="12298" width="7.69921875" customWidth="1"/>
    <col min="12299" max="12299" width="8.69921875" customWidth="1"/>
    <col min="12300" max="12301" width="7.69921875" customWidth="1"/>
    <col min="12302" max="12303" width="0" hidden="1" customWidth="1"/>
    <col min="12304" max="12307" width="7.69921875" customWidth="1"/>
    <col min="12308" max="12308" width="8.69921875" customWidth="1"/>
    <col min="12309" max="12309" width="8.59765625" customWidth="1"/>
    <col min="12310" max="12311" width="7.69921875" customWidth="1"/>
    <col min="12312" max="12312" width="2.09765625" customWidth="1"/>
    <col min="12313" max="12313" width="16.69921875" customWidth="1"/>
    <col min="12314" max="12315" width="7.19921875" customWidth="1"/>
    <col min="12316" max="12316" width="3.69921875" customWidth="1"/>
    <col min="12317" max="12317" width="8.59765625" customWidth="1"/>
    <col min="12318" max="12325" width="6.09765625" customWidth="1"/>
    <col min="12326" max="12326" width="5.296875" customWidth="1"/>
    <col min="12327" max="12329" width="4.5" customWidth="1"/>
    <col min="12330" max="12330" width="7.19921875" customWidth="1"/>
    <col min="12331" max="12341" width="6.09765625" customWidth="1"/>
    <col min="12342" max="12342" width="3.69921875" customWidth="1"/>
    <col min="12343" max="12343" width="8.59765625" customWidth="1"/>
    <col min="12344" max="12344" width="7.19921875" customWidth="1"/>
    <col min="12345" max="12345" width="3.69921875" customWidth="1"/>
    <col min="12346" max="12346" width="8.59765625" customWidth="1"/>
    <col min="12347" max="12354" width="6.09765625" customWidth="1"/>
    <col min="12355" max="12355" width="5.296875" customWidth="1"/>
    <col min="12356" max="12358" width="4.5" customWidth="1"/>
    <col min="12359" max="12359" width="7.19921875" customWidth="1"/>
    <col min="12360" max="12370" width="6.09765625" customWidth="1"/>
    <col min="12371" max="12371" width="3.69921875" customWidth="1"/>
    <col min="12372" max="12372" width="8.59765625" customWidth="1"/>
    <col min="12545" max="12545" width="2.09765625" customWidth="1"/>
    <col min="12546" max="12546" width="17.59765625" customWidth="1"/>
    <col min="12547" max="12549" width="7.69921875" customWidth="1"/>
    <col min="12550" max="12550" width="8.69921875" customWidth="1"/>
    <col min="12551" max="12551" width="0" hidden="1" customWidth="1"/>
    <col min="12552" max="12554" width="7.69921875" customWidth="1"/>
    <col min="12555" max="12555" width="8.69921875" customWidth="1"/>
    <col min="12556" max="12557" width="7.69921875" customWidth="1"/>
    <col min="12558" max="12559" width="0" hidden="1" customWidth="1"/>
    <col min="12560" max="12563" width="7.69921875" customWidth="1"/>
    <col min="12564" max="12564" width="8.69921875" customWidth="1"/>
    <col min="12565" max="12565" width="8.59765625" customWidth="1"/>
    <col min="12566" max="12567" width="7.69921875" customWidth="1"/>
    <col min="12568" max="12568" width="2.09765625" customWidth="1"/>
    <col min="12569" max="12569" width="16.69921875" customWidth="1"/>
    <col min="12570" max="12571" width="7.19921875" customWidth="1"/>
    <col min="12572" max="12572" width="3.69921875" customWidth="1"/>
    <col min="12573" max="12573" width="8.59765625" customWidth="1"/>
    <col min="12574" max="12581" width="6.09765625" customWidth="1"/>
    <col min="12582" max="12582" width="5.296875" customWidth="1"/>
    <col min="12583" max="12585" width="4.5" customWidth="1"/>
    <col min="12586" max="12586" width="7.19921875" customWidth="1"/>
    <col min="12587" max="12597" width="6.09765625" customWidth="1"/>
    <col min="12598" max="12598" width="3.69921875" customWidth="1"/>
    <col min="12599" max="12599" width="8.59765625" customWidth="1"/>
    <col min="12600" max="12600" width="7.19921875" customWidth="1"/>
    <col min="12601" max="12601" width="3.69921875" customWidth="1"/>
    <col min="12602" max="12602" width="8.59765625" customWidth="1"/>
    <col min="12603" max="12610" width="6.09765625" customWidth="1"/>
    <col min="12611" max="12611" width="5.296875" customWidth="1"/>
    <col min="12612" max="12614" width="4.5" customWidth="1"/>
    <col min="12615" max="12615" width="7.19921875" customWidth="1"/>
    <col min="12616" max="12626" width="6.09765625" customWidth="1"/>
    <col min="12627" max="12627" width="3.69921875" customWidth="1"/>
    <col min="12628" max="12628" width="8.59765625" customWidth="1"/>
    <col min="12801" max="12801" width="2.09765625" customWidth="1"/>
    <col min="12802" max="12802" width="17.59765625" customWidth="1"/>
    <col min="12803" max="12805" width="7.69921875" customWidth="1"/>
    <col min="12806" max="12806" width="8.69921875" customWidth="1"/>
    <col min="12807" max="12807" width="0" hidden="1" customWidth="1"/>
    <col min="12808" max="12810" width="7.69921875" customWidth="1"/>
    <col min="12811" max="12811" width="8.69921875" customWidth="1"/>
    <col min="12812" max="12813" width="7.69921875" customWidth="1"/>
    <col min="12814" max="12815" width="0" hidden="1" customWidth="1"/>
    <col min="12816" max="12819" width="7.69921875" customWidth="1"/>
    <col min="12820" max="12820" width="8.69921875" customWidth="1"/>
    <col min="12821" max="12821" width="8.59765625" customWidth="1"/>
    <col min="12822" max="12823" width="7.69921875" customWidth="1"/>
    <col min="12824" max="12824" width="2.09765625" customWidth="1"/>
    <col min="12825" max="12825" width="16.69921875" customWidth="1"/>
    <col min="12826" max="12827" width="7.19921875" customWidth="1"/>
    <col min="12828" max="12828" width="3.69921875" customWidth="1"/>
    <col min="12829" max="12829" width="8.59765625" customWidth="1"/>
    <col min="12830" max="12837" width="6.09765625" customWidth="1"/>
    <col min="12838" max="12838" width="5.296875" customWidth="1"/>
    <col min="12839" max="12841" width="4.5" customWidth="1"/>
    <col min="12842" max="12842" width="7.19921875" customWidth="1"/>
    <col min="12843" max="12853" width="6.09765625" customWidth="1"/>
    <col min="12854" max="12854" width="3.69921875" customWidth="1"/>
    <col min="12855" max="12855" width="8.59765625" customWidth="1"/>
    <col min="12856" max="12856" width="7.19921875" customWidth="1"/>
    <col min="12857" max="12857" width="3.69921875" customWidth="1"/>
    <col min="12858" max="12858" width="8.59765625" customWidth="1"/>
    <col min="12859" max="12866" width="6.09765625" customWidth="1"/>
    <col min="12867" max="12867" width="5.296875" customWidth="1"/>
    <col min="12868" max="12870" width="4.5" customWidth="1"/>
    <col min="12871" max="12871" width="7.19921875" customWidth="1"/>
    <col min="12872" max="12882" width="6.09765625" customWidth="1"/>
    <col min="12883" max="12883" width="3.69921875" customWidth="1"/>
    <col min="12884" max="12884" width="8.59765625" customWidth="1"/>
    <col min="13057" max="13057" width="2.09765625" customWidth="1"/>
    <col min="13058" max="13058" width="17.59765625" customWidth="1"/>
    <col min="13059" max="13061" width="7.69921875" customWidth="1"/>
    <col min="13062" max="13062" width="8.69921875" customWidth="1"/>
    <col min="13063" max="13063" width="0" hidden="1" customWidth="1"/>
    <col min="13064" max="13066" width="7.69921875" customWidth="1"/>
    <col min="13067" max="13067" width="8.69921875" customWidth="1"/>
    <col min="13068" max="13069" width="7.69921875" customWidth="1"/>
    <col min="13070" max="13071" width="0" hidden="1" customWidth="1"/>
    <col min="13072" max="13075" width="7.69921875" customWidth="1"/>
    <col min="13076" max="13076" width="8.69921875" customWidth="1"/>
    <col min="13077" max="13077" width="8.59765625" customWidth="1"/>
    <col min="13078" max="13079" width="7.69921875" customWidth="1"/>
    <col min="13080" max="13080" width="2.09765625" customWidth="1"/>
    <col min="13081" max="13081" width="16.69921875" customWidth="1"/>
    <col min="13082" max="13083" width="7.19921875" customWidth="1"/>
    <col min="13084" max="13084" width="3.69921875" customWidth="1"/>
    <col min="13085" max="13085" width="8.59765625" customWidth="1"/>
    <col min="13086" max="13093" width="6.09765625" customWidth="1"/>
    <col min="13094" max="13094" width="5.296875" customWidth="1"/>
    <col min="13095" max="13097" width="4.5" customWidth="1"/>
    <col min="13098" max="13098" width="7.19921875" customWidth="1"/>
    <col min="13099" max="13109" width="6.09765625" customWidth="1"/>
    <col min="13110" max="13110" width="3.69921875" customWidth="1"/>
    <col min="13111" max="13111" width="8.59765625" customWidth="1"/>
    <col min="13112" max="13112" width="7.19921875" customWidth="1"/>
    <col min="13113" max="13113" width="3.69921875" customWidth="1"/>
    <col min="13114" max="13114" width="8.59765625" customWidth="1"/>
    <col min="13115" max="13122" width="6.09765625" customWidth="1"/>
    <col min="13123" max="13123" width="5.296875" customWidth="1"/>
    <col min="13124" max="13126" width="4.5" customWidth="1"/>
    <col min="13127" max="13127" width="7.19921875" customWidth="1"/>
    <col min="13128" max="13138" width="6.09765625" customWidth="1"/>
    <col min="13139" max="13139" width="3.69921875" customWidth="1"/>
    <col min="13140" max="13140" width="8.59765625" customWidth="1"/>
    <col min="13313" max="13313" width="2.09765625" customWidth="1"/>
    <col min="13314" max="13314" width="17.59765625" customWidth="1"/>
    <col min="13315" max="13317" width="7.69921875" customWidth="1"/>
    <col min="13318" max="13318" width="8.69921875" customWidth="1"/>
    <col min="13319" max="13319" width="0" hidden="1" customWidth="1"/>
    <col min="13320" max="13322" width="7.69921875" customWidth="1"/>
    <col min="13323" max="13323" width="8.69921875" customWidth="1"/>
    <col min="13324" max="13325" width="7.69921875" customWidth="1"/>
    <col min="13326" max="13327" width="0" hidden="1" customWidth="1"/>
    <col min="13328" max="13331" width="7.69921875" customWidth="1"/>
    <col min="13332" max="13332" width="8.69921875" customWidth="1"/>
    <col min="13333" max="13333" width="8.59765625" customWidth="1"/>
    <col min="13334" max="13335" width="7.69921875" customWidth="1"/>
    <col min="13336" max="13336" width="2.09765625" customWidth="1"/>
    <col min="13337" max="13337" width="16.69921875" customWidth="1"/>
    <col min="13338" max="13339" width="7.19921875" customWidth="1"/>
    <col min="13340" max="13340" width="3.69921875" customWidth="1"/>
    <col min="13341" max="13341" width="8.59765625" customWidth="1"/>
    <col min="13342" max="13349" width="6.09765625" customWidth="1"/>
    <col min="13350" max="13350" width="5.296875" customWidth="1"/>
    <col min="13351" max="13353" width="4.5" customWidth="1"/>
    <col min="13354" max="13354" width="7.19921875" customWidth="1"/>
    <col min="13355" max="13365" width="6.09765625" customWidth="1"/>
    <col min="13366" max="13366" width="3.69921875" customWidth="1"/>
    <col min="13367" max="13367" width="8.59765625" customWidth="1"/>
    <col min="13368" max="13368" width="7.19921875" customWidth="1"/>
    <col min="13369" max="13369" width="3.69921875" customWidth="1"/>
    <col min="13370" max="13370" width="8.59765625" customWidth="1"/>
    <col min="13371" max="13378" width="6.09765625" customWidth="1"/>
    <col min="13379" max="13379" width="5.296875" customWidth="1"/>
    <col min="13380" max="13382" width="4.5" customWidth="1"/>
    <col min="13383" max="13383" width="7.19921875" customWidth="1"/>
    <col min="13384" max="13394" width="6.09765625" customWidth="1"/>
    <col min="13395" max="13395" width="3.69921875" customWidth="1"/>
    <col min="13396" max="13396" width="8.59765625" customWidth="1"/>
    <col min="13569" max="13569" width="2.09765625" customWidth="1"/>
    <col min="13570" max="13570" width="17.59765625" customWidth="1"/>
    <col min="13571" max="13573" width="7.69921875" customWidth="1"/>
    <col min="13574" max="13574" width="8.69921875" customWidth="1"/>
    <col min="13575" max="13575" width="0" hidden="1" customWidth="1"/>
    <col min="13576" max="13578" width="7.69921875" customWidth="1"/>
    <col min="13579" max="13579" width="8.69921875" customWidth="1"/>
    <col min="13580" max="13581" width="7.69921875" customWidth="1"/>
    <col min="13582" max="13583" width="0" hidden="1" customWidth="1"/>
    <col min="13584" max="13587" width="7.69921875" customWidth="1"/>
    <col min="13588" max="13588" width="8.69921875" customWidth="1"/>
    <col min="13589" max="13589" width="8.59765625" customWidth="1"/>
    <col min="13590" max="13591" width="7.69921875" customWidth="1"/>
    <col min="13592" max="13592" width="2.09765625" customWidth="1"/>
    <col min="13593" max="13593" width="16.69921875" customWidth="1"/>
    <col min="13594" max="13595" width="7.19921875" customWidth="1"/>
    <col min="13596" max="13596" width="3.69921875" customWidth="1"/>
    <col min="13597" max="13597" width="8.59765625" customWidth="1"/>
    <col min="13598" max="13605" width="6.09765625" customWidth="1"/>
    <col min="13606" max="13606" width="5.296875" customWidth="1"/>
    <col min="13607" max="13609" width="4.5" customWidth="1"/>
    <col min="13610" max="13610" width="7.19921875" customWidth="1"/>
    <col min="13611" max="13621" width="6.09765625" customWidth="1"/>
    <col min="13622" max="13622" width="3.69921875" customWidth="1"/>
    <col min="13623" max="13623" width="8.59765625" customWidth="1"/>
    <col min="13624" max="13624" width="7.19921875" customWidth="1"/>
    <col min="13625" max="13625" width="3.69921875" customWidth="1"/>
    <col min="13626" max="13626" width="8.59765625" customWidth="1"/>
    <col min="13627" max="13634" width="6.09765625" customWidth="1"/>
    <col min="13635" max="13635" width="5.296875" customWidth="1"/>
    <col min="13636" max="13638" width="4.5" customWidth="1"/>
    <col min="13639" max="13639" width="7.19921875" customWidth="1"/>
    <col min="13640" max="13650" width="6.09765625" customWidth="1"/>
    <col min="13651" max="13651" width="3.69921875" customWidth="1"/>
    <col min="13652" max="13652" width="8.59765625" customWidth="1"/>
    <col min="13825" max="13825" width="2.09765625" customWidth="1"/>
    <col min="13826" max="13826" width="17.59765625" customWidth="1"/>
    <col min="13827" max="13829" width="7.69921875" customWidth="1"/>
    <col min="13830" max="13830" width="8.69921875" customWidth="1"/>
    <col min="13831" max="13831" width="0" hidden="1" customWidth="1"/>
    <col min="13832" max="13834" width="7.69921875" customWidth="1"/>
    <col min="13835" max="13835" width="8.69921875" customWidth="1"/>
    <col min="13836" max="13837" width="7.69921875" customWidth="1"/>
    <col min="13838" max="13839" width="0" hidden="1" customWidth="1"/>
    <col min="13840" max="13843" width="7.69921875" customWidth="1"/>
    <col min="13844" max="13844" width="8.69921875" customWidth="1"/>
    <col min="13845" max="13845" width="8.59765625" customWidth="1"/>
    <col min="13846" max="13847" width="7.69921875" customWidth="1"/>
    <col min="13848" max="13848" width="2.09765625" customWidth="1"/>
    <col min="13849" max="13849" width="16.69921875" customWidth="1"/>
    <col min="13850" max="13851" width="7.19921875" customWidth="1"/>
    <col min="13852" max="13852" width="3.69921875" customWidth="1"/>
    <col min="13853" max="13853" width="8.59765625" customWidth="1"/>
    <col min="13854" max="13861" width="6.09765625" customWidth="1"/>
    <col min="13862" max="13862" width="5.296875" customWidth="1"/>
    <col min="13863" max="13865" width="4.5" customWidth="1"/>
    <col min="13866" max="13866" width="7.19921875" customWidth="1"/>
    <col min="13867" max="13877" width="6.09765625" customWidth="1"/>
    <col min="13878" max="13878" width="3.69921875" customWidth="1"/>
    <col min="13879" max="13879" width="8.59765625" customWidth="1"/>
    <col min="13880" max="13880" width="7.19921875" customWidth="1"/>
    <col min="13881" max="13881" width="3.69921875" customWidth="1"/>
    <col min="13882" max="13882" width="8.59765625" customWidth="1"/>
    <col min="13883" max="13890" width="6.09765625" customWidth="1"/>
    <col min="13891" max="13891" width="5.296875" customWidth="1"/>
    <col min="13892" max="13894" width="4.5" customWidth="1"/>
    <col min="13895" max="13895" width="7.19921875" customWidth="1"/>
    <col min="13896" max="13906" width="6.09765625" customWidth="1"/>
    <col min="13907" max="13907" width="3.69921875" customWidth="1"/>
    <col min="13908" max="13908" width="8.59765625" customWidth="1"/>
    <col min="14081" max="14081" width="2.09765625" customWidth="1"/>
    <col min="14082" max="14082" width="17.59765625" customWidth="1"/>
    <col min="14083" max="14085" width="7.69921875" customWidth="1"/>
    <col min="14086" max="14086" width="8.69921875" customWidth="1"/>
    <col min="14087" max="14087" width="0" hidden="1" customWidth="1"/>
    <col min="14088" max="14090" width="7.69921875" customWidth="1"/>
    <col min="14091" max="14091" width="8.69921875" customWidth="1"/>
    <col min="14092" max="14093" width="7.69921875" customWidth="1"/>
    <col min="14094" max="14095" width="0" hidden="1" customWidth="1"/>
    <col min="14096" max="14099" width="7.69921875" customWidth="1"/>
    <col min="14100" max="14100" width="8.69921875" customWidth="1"/>
    <col min="14101" max="14101" width="8.59765625" customWidth="1"/>
    <col min="14102" max="14103" width="7.69921875" customWidth="1"/>
    <col min="14104" max="14104" width="2.09765625" customWidth="1"/>
    <col min="14105" max="14105" width="16.69921875" customWidth="1"/>
    <col min="14106" max="14107" width="7.19921875" customWidth="1"/>
    <col min="14108" max="14108" width="3.69921875" customWidth="1"/>
    <col min="14109" max="14109" width="8.59765625" customWidth="1"/>
    <col min="14110" max="14117" width="6.09765625" customWidth="1"/>
    <col min="14118" max="14118" width="5.296875" customWidth="1"/>
    <col min="14119" max="14121" width="4.5" customWidth="1"/>
    <col min="14122" max="14122" width="7.19921875" customWidth="1"/>
    <col min="14123" max="14133" width="6.09765625" customWidth="1"/>
    <col min="14134" max="14134" width="3.69921875" customWidth="1"/>
    <col min="14135" max="14135" width="8.59765625" customWidth="1"/>
    <col min="14136" max="14136" width="7.19921875" customWidth="1"/>
    <col min="14137" max="14137" width="3.69921875" customWidth="1"/>
    <col min="14138" max="14138" width="8.59765625" customWidth="1"/>
    <col min="14139" max="14146" width="6.09765625" customWidth="1"/>
    <col min="14147" max="14147" width="5.296875" customWidth="1"/>
    <col min="14148" max="14150" width="4.5" customWidth="1"/>
    <col min="14151" max="14151" width="7.19921875" customWidth="1"/>
    <col min="14152" max="14162" width="6.09765625" customWidth="1"/>
    <col min="14163" max="14163" width="3.69921875" customWidth="1"/>
    <col min="14164" max="14164" width="8.59765625" customWidth="1"/>
    <col min="14337" max="14337" width="2.09765625" customWidth="1"/>
    <col min="14338" max="14338" width="17.59765625" customWidth="1"/>
    <col min="14339" max="14341" width="7.69921875" customWidth="1"/>
    <col min="14342" max="14342" width="8.69921875" customWidth="1"/>
    <col min="14343" max="14343" width="0" hidden="1" customWidth="1"/>
    <col min="14344" max="14346" width="7.69921875" customWidth="1"/>
    <col min="14347" max="14347" width="8.69921875" customWidth="1"/>
    <col min="14348" max="14349" width="7.69921875" customWidth="1"/>
    <col min="14350" max="14351" width="0" hidden="1" customWidth="1"/>
    <col min="14352" max="14355" width="7.69921875" customWidth="1"/>
    <col min="14356" max="14356" width="8.69921875" customWidth="1"/>
    <col min="14357" max="14357" width="8.59765625" customWidth="1"/>
    <col min="14358" max="14359" width="7.69921875" customWidth="1"/>
    <col min="14360" max="14360" width="2.09765625" customWidth="1"/>
    <col min="14361" max="14361" width="16.69921875" customWidth="1"/>
    <col min="14362" max="14363" width="7.19921875" customWidth="1"/>
    <col min="14364" max="14364" width="3.69921875" customWidth="1"/>
    <col min="14365" max="14365" width="8.59765625" customWidth="1"/>
    <col min="14366" max="14373" width="6.09765625" customWidth="1"/>
    <col min="14374" max="14374" width="5.296875" customWidth="1"/>
    <col min="14375" max="14377" width="4.5" customWidth="1"/>
    <col min="14378" max="14378" width="7.19921875" customWidth="1"/>
    <col min="14379" max="14389" width="6.09765625" customWidth="1"/>
    <col min="14390" max="14390" width="3.69921875" customWidth="1"/>
    <col min="14391" max="14391" width="8.59765625" customWidth="1"/>
    <col min="14392" max="14392" width="7.19921875" customWidth="1"/>
    <col min="14393" max="14393" width="3.69921875" customWidth="1"/>
    <col min="14394" max="14394" width="8.59765625" customWidth="1"/>
    <col min="14395" max="14402" width="6.09765625" customWidth="1"/>
    <col min="14403" max="14403" width="5.296875" customWidth="1"/>
    <col min="14404" max="14406" width="4.5" customWidth="1"/>
    <col min="14407" max="14407" width="7.19921875" customWidth="1"/>
    <col min="14408" max="14418" width="6.09765625" customWidth="1"/>
    <col min="14419" max="14419" width="3.69921875" customWidth="1"/>
    <col min="14420" max="14420" width="8.59765625" customWidth="1"/>
    <col min="14593" max="14593" width="2.09765625" customWidth="1"/>
    <col min="14594" max="14594" width="17.59765625" customWidth="1"/>
    <col min="14595" max="14597" width="7.69921875" customWidth="1"/>
    <col min="14598" max="14598" width="8.69921875" customWidth="1"/>
    <col min="14599" max="14599" width="0" hidden="1" customWidth="1"/>
    <col min="14600" max="14602" width="7.69921875" customWidth="1"/>
    <col min="14603" max="14603" width="8.69921875" customWidth="1"/>
    <col min="14604" max="14605" width="7.69921875" customWidth="1"/>
    <col min="14606" max="14607" width="0" hidden="1" customWidth="1"/>
    <col min="14608" max="14611" width="7.69921875" customWidth="1"/>
    <col min="14612" max="14612" width="8.69921875" customWidth="1"/>
    <col min="14613" max="14613" width="8.59765625" customWidth="1"/>
    <col min="14614" max="14615" width="7.69921875" customWidth="1"/>
    <col min="14616" max="14616" width="2.09765625" customWidth="1"/>
    <col min="14617" max="14617" width="16.69921875" customWidth="1"/>
    <col min="14618" max="14619" width="7.19921875" customWidth="1"/>
    <col min="14620" max="14620" width="3.69921875" customWidth="1"/>
    <col min="14621" max="14621" width="8.59765625" customWidth="1"/>
    <col min="14622" max="14629" width="6.09765625" customWidth="1"/>
    <col min="14630" max="14630" width="5.296875" customWidth="1"/>
    <col min="14631" max="14633" width="4.5" customWidth="1"/>
    <col min="14634" max="14634" width="7.19921875" customWidth="1"/>
    <col min="14635" max="14645" width="6.09765625" customWidth="1"/>
    <col min="14646" max="14646" width="3.69921875" customWidth="1"/>
    <col min="14647" max="14647" width="8.59765625" customWidth="1"/>
    <col min="14648" max="14648" width="7.19921875" customWidth="1"/>
    <col min="14649" max="14649" width="3.69921875" customWidth="1"/>
    <col min="14650" max="14650" width="8.59765625" customWidth="1"/>
    <col min="14651" max="14658" width="6.09765625" customWidth="1"/>
    <col min="14659" max="14659" width="5.296875" customWidth="1"/>
    <col min="14660" max="14662" width="4.5" customWidth="1"/>
    <col min="14663" max="14663" width="7.19921875" customWidth="1"/>
    <col min="14664" max="14674" width="6.09765625" customWidth="1"/>
    <col min="14675" max="14675" width="3.69921875" customWidth="1"/>
    <col min="14676" max="14676" width="8.59765625" customWidth="1"/>
    <col min="14849" max="14849" width="2.09765625" customWidth="1"/>
    <col min="14850" max="14850" width="17.59765625" customWidth="1"/>
    <col min="14851" max="14853" width="7.69921875" customWidth="1"/>
    <col min="14854" max="14854" width="8.69921875" customWidth="1"/>
    <col min="14855" max="14855" width="0" hidden="1" customWidth="1"/>
    <col min="14856" max="14858" width="7.69921875" customWidth="1"/>
    <col min="14859" max="14859" width="8.69921875" customWidth="1"/>
    <col min="14860" max="14861" width="7.69921875" customWidth="1"/>
    <col min="14862" max="14863" width="0" hidden="1" customWidth="1"/>
    <col min="14864" max="14867" width="7.69921875" customWidth="1"/>
    <col min="14868" max="14868" width="8.69921875" customWidth="1"/>
    <col min="14869" max="14869" width="8.59765625" customWidth="1"/>
    <col min="14870" max="14871" width="7.69921875" customWidth="1"/>
    <col min="14872" max="14872" width="2.09765625" customWidth="1"/>
    <col min="14873" max="14873" width="16.69921875" customWidth="1"/>
    <col min="14874" max="14875" width="7.19921875" customWidth="1"/>
    <col min="14876" max="14876" width="3.69921875" customWidth="1"/>
    <col min="14877" max="14877" width="8.59765625" customWidth="1"/>
    <col min="14878" max="14885" width="6.09765625" customWidth="1"/>
    <col min="14886" max="14886" width="5.296875" customWidth="1"/>
    <col min="14887" max="14889" width="4.5" customWidth="1"/>
    <col min="14890" max="14890" width="7.19921875" customWidth="1"/>
    <col min="14891" max="14901" width="6.09765625" customWidth="1"/>
    <col min="14902" max="14902" width="3.69921875" customWidth="1"/>
    <col min="14903" max="14903" width="8.59765625" customWidth="1"/>
    <col min="14904" max="14904" width="7.19921875" customWidth="1"/>
    <col min="14905" max="14905" width="3.69921875" customWidth="1"/>
    <col min="14906" max="14906" width="8.59765625" customWidth="1"/>
    <col min="14907" max="14914" width="6.09765625" customWidth="1"/>
    <col min="14915" max="14915" width="5.296875" customWidth="1"/>
    <col min="14916" max="14918" width="4.5" customWidth="1"/>
    <col min="14919" max="14919" width="7.19921875" customWidth="1"/>
    <col min="14920" max="14930" width="6.09765625" customWidth="1"/>
    <col min="14931" max="14931" width="3.69921875" customWidth="1"/>
    <col min="14932" max="14932" width="8.59765625" customWidth="1"/>
    <col min="15105" max="15105" width="2.09765625" customWidth="1"/>
    <col min="15106" max="15106" width="17.59765625" customWidth="1"/>
    <col min="15107" max="15109" width="7.69921875" customWidth="1"/>
    <col min="15110" max="15110" width="8.69921875" customWidth="1"/>
    <col min="15111" max="15111" width="0" hidden="1" customWidth="1"/>
    <col min="15112" max="15114" width="7.69921875" customWidth="1"/>
    <col min="15115" max="15115" width="8.69921875" customWidth="1"/>
    <col min="15116" max="15117" width="7.69921875" customWidth="1"/>
    <col min="15118" max="15119" width="0" hidden="1" customWidth="1"/>
    <col min="15120" max="15123" width="7.69921875" customWidth="1"/>
    <col min="15124" max="15124" width="8.69921875" customWidth="1"/>
    <col min="15125" max="15125" width="8.59765625" customWidth="1"/>
    <col min="15126" max="15127" width="7.69921875" customWidth="1"/>
    <col min="15128" max="15128" width="2.09765625" customWidth="1"/>
    <col min="15129" max="15129" width="16.69921875" customWidth="1"/>
    <col min="15130" max="15131" width="7.19921875" customWidth="1"/>
    <col min="15132" max="15132" width="3.69921875" customWidth="1"/>
    <col min="15133" max="15133" width="8.59765625" customWidth="1"/>
    <col min="15134" max="15141" width="6.09765625" customWidth="1"/>
    <col min="15142" max="15142" width="5.296875" customWidth="1"/>
    <col min="15143" max="15145" width="4.5" customWidth="1"/>
    <col min="15146" max="15146" width="7.19921875" customWidth="1"/>
    <col min="15147" max="15157" width="6.09765625" customWidth="1"/>
    <col min="15158" max="15158" width="3.69921875" customWidth="1"/>
    <col min="15159" max="15159" width="8.59765625" customWidth="1"/>
    <col min="15160" max="15160" width="7.19921875" customWidth="1"/>
    <col min="15161" max="15161" width="3.69921875" customWidth="1"/>
    <col min="15162" max="15162" width="8.59765625" customWidth="1"/>
    <col min="15163" max="15170" width="6.09765625" customWidth="1"/>
    <col min="15171" max="15171" width="5.296875" customWidth="1"/>
    <col min="15172" max="15174" width="4.5" customWidth="1"/>
    <col min="15175" max="15175" width="7.19921875" customWidth="1"/>
    <col min="15176" max="15186" width="6.09765625" customWidth="1"/>
    <col min="15187" max="15187" width="3.69921875" customWidth="1"/>
    <col min="15188" max="15188" width="8.59765625" customWidth="1"/>
    <col min="15361" max="15361" width="2.09765625" customWidth="1"/>
    <col min="15362" max="15362" width="17.59765625" customWidth="1"/>
    <col min="15363" max="15365" width="7.69921875" customWidth="1"/>
    <col min="15366" max="15366" width="8.69921875" customWidth="1"/>
    <col min="15367" max="15367" width="0" hidden="1" customWidth="1"/>
    <col min="15368" max="15370" width="7.69921875" customWidth="1"/>
    <col min="15371" max="15371" width="8.69921875" customWidth="1"/>
    <col min="15372" max="15373" width="7.69921875" customWidth="1"/>
    <col min="15374" max="15375" width="0" hidden="1" customWidth="1"/>
    <col min="15376" max="15379" width="7.69921875" customWidth="1"/>
    <col min="15380" max="15380" width="8.69921875" customWidth="1"/>
    <col min="15381" max="15381" width="8.59765625" customWidth="1"/>
    <col min="15382" max="15383" width="7.69921875" customWidth="1"/>
    <col min="15384" max="15384" width="2.09765625" customWidth="1"/>
    <col min="15385" max="15385" width="16.69921875" customWidth="1"/>
    <col min="15386" max="15387" width="7.19921875" customWidth="1"/>
    <col min="15388" max="15388" width="3.69921875" customWidth="1"/>
    <col min="15389" max="15389" width="8.59765625" customWidth="1"/>
    <col min="15390" max="15397" width="6.09765625" customWidth="1"/>
    <col min="15398" max="15398" width="5.296875" customWidth="1"/>
    <col min="15399" max="15401" width="4.5" customWidth="1"/>
    <col min="15402" max="15402" width="7.19921875" customWidth="1"/>
    <col min="15403" max="15413" width="6.09765625" customWidth="1"/>
    <col min="15414" max="15414" width="3.69921875" customWidth="1"/>
    <col min="15415" max="15415" width="8.59765625" customWidth="1"/>
    <col min="15416" max="15416" width="7.19921875" customWidth="1"/>
    <col min="15417" max="15417" width="3.69921875" customWidth="1"/>
    <col min="15418" max="15418" width="8.59765625" customWidth="1"/>
    <col min="15419" max="15426" width="6.09765625" customWidth="1"/>
    <col min="15427" max="15427" width="5.296875" customWidth="1"/>
    <col min="15428" max="15430" width="4.5" customWidth="1"/>
    <col min="15431" max="15431" width="7.19921875" customWidth="1"/>
    <col min="15432" max="15442" width="6.09765625" customWidth="1"/>
    <col min="15443" max="15443" width="3.69921875" customWidth="1"/>
    <col min="15444" max="15444" width="8.59765625" customWidth="1"/>
    <col min="15617" max="15617" width="2.09765625" customWidth="1"/>
    <col min="15618" max="15618" width="17.59765625" customWidth="1"/>
    <col min="15619" max="15621" width="7.69921875" customWidth="1"/>
    <col min="15622" max="15622" width="8.69921875" customWidth="1"/>
    <col min="15623" max="15623" width="0" hidden="1" customWidth="1"/>
    <col min="15624" max="15626" width="7.69921875" customWidth="1"/>
    <col min="15627" max="15627" width="8.69921875" customWidth="1"/>
    <col min="15628" max="15629" width="7.69921875" customWidth="1"/>
    <col min="15630" max="15631" width="0" hidden="1" customWidth="1"/>
    <col min="15632" max="15635" width="7.69921875" customWidth="1"/>
    <col min="15636" max="15636" width="8.69921875" customWidth="1"/>
    <col min="15637" max="15637" width="8.59765625" customWidth="1"/>
    <col min="15638" max="15639" width="7.69921875" customWidth="1"/>
    <col min="15640" max="15640" width="2.09765625" customWidth="1"/>
    <col min="15641" max="15641" width="16.69921875" customWidth="1"/>
    <col min="15642" max="15643" width="7.19921875" customWidth="1"/>
    <col min="15644" max="15644" width="3.69921875" customWidth="1"/>
    <col min="15645" max="15645" width="8.59765625" customWidth="1"/>
    <col min="15646" max="15653" width="6.09765625" customWidth="1"/>
    <col min="15654" max="15654" width="5.296875" customWidth="1"/>
    <col min="15655" max="15657" width="4.5" customWidth="1"/>
    <col min="15658" max="15658" width="7.19921875" customWidth="1"/>
    <col min="15659" max="15669" width="6.09765625" customWidth="1"/>
    <col min="15670" max="15670" width="3.69921875" customWidth="1"/>
    <col min="15671" max="15671" width="8.59765625" customWidth="1"/>
    <col min="15672" max="15672" width="7.19921875" customWidth="1"/>
    <col min="15673" max="15673" width="3.69921875" customWidth="1"/>
    <col min="15674" max="15674" width="8.59765625" customWidth="1"/>
    <col min="15675" max="15682" width="6.09765625" customWidth="1"/>
    <col min="15683" max="15683" width="5.296875" customWidth="1"/>
    <col min="15684" max="15686" width="4.5" customWidth="1"/>
    <col min="15687" max="15687" width="7.19921875" customWidth="1"/>
    <col min="15688" max="15698" width="6.09765625" customWidth="1"/>
    <col min="15699" max="15699" width="3.69921875" customWidth="1"/>
    <col min="15700" max="15700" width="8.59765625" customWidth="1"/>
    <col min="15873" max="15873" width="2.09765625" customWidth="1"/>
    <col min="15874" max="15874" width="17.59765625" customWidth="1"/>
    <col min="15875" max="15877" width="7.69921875" customWidth="1"/>
    <col min="15878" max="15878" width="8.69921875" customWidth="1"/>
    <col min="15879" max="15879" width="0" hidden="1" customWidth="1"/>
    <col min="15880" max="15882" width="7.69921875" customWidth="1"/>
    <col min="15883" max="15883" width="8.69921875" customWidth="1"/>
    <col min="15884" max="15885" width="7.69921875" customWidth="1"/>
    <col min="15886" max="15887" width="0" hidden="1" customWidth="1"/>
    <col min="15888" max="15891" width="7.69921875" customWidth="1"/>
    <col min="15892" max="15892" width="8.69921875" customWidth="1"/>
    <col min="15893" max="15893" width="8.59765625" customWidth="1"/>
    <col min="15894" max="15895" width="7.69921875" customWidth="1"/>
    <col min="15896" max="15896" width="2.09765625" customWidth="1"/>
    <col min="15897" max="15897" width="16.69921875" customWidth="1"/>
    <col min="15898" max="15899" width="7.19921875" customWidth="1"/>
    <col min="15900" max="15900" width="3.69921875" customWidth="1"/>
    <col min="15901" max="15901" width="8.59765625" customWidth="1"/>
    <col min="15902" max="15909" width="6.09765625" customWidth="1"/>
    <col min="15910" max="15910" width="5.296875" customWidth="1"/>
    <col min="15911" max="15913" width="4.5" customWidth="1"/>
    <col min="15914" max="15914" width="7.19921875" customWidth="1"/>
    <col min="15915" max="15925" width="6.09765625" customWidth="1"/>
    <col min="15926" max="15926" width="3.69921875" customWidth="1"/>
    <col min="15927" max="15927" width="8.59765625" customWidth="1"/>
    <col min="15928" max="15928" width="7.19921875" customWidth="1"/>
    <col min="15929" max="15929" width="3.69921875" customWidth="1"/>
    <col min="15930" max="15930" width="8.59765625" customWidth="1"/>
    <col min="15931" max="15938" width="6.09765625" customWidth="1"/>
    <col min="15939" max="15939" width="5.296875" customWidth="1"/>
    <col min="15940" max="15942" width="4.5" customWidth="1"/>
    <col min="15943" max="15943" width="7.19921875" customWidth="1"/>
    <col min="15944" max="15954" width="6.09765625" customWidth="1"/>
    <col min="15955" max="15955" width="3.69921875" customWidth="1"/>
    <col min="15956" max="15956" width="8.59765625" customWidth="1"/>
    <col min="16129" max="16129" width="2.09765625" customWidth="1"/>
    <col min="16130" max="16130" width="17.59765625" customWidth="1"/>
    <col min="16131" max="16133" width="7.69921875" customWidth="1"/>
    <col min="16134" max="16134" width="8.69921875" customWidth="1"/>
    <col min="16135" max="16135" width="0" hidden="1" customWidth="1"/>
    <col min="16136" max="16138" width="7.69921875" customWidth="1"/>
    <col min="16139" max="16139" width="8.69921875" customWidth="1"/>
    <col min="16140" max="16141" width="7.69921875" customWidth="1"/>
    <col min="16142" max="16143" width="0" hidden="1" customWidth="1"/>
    <col min="16144" max="16147" width="7.69921875" customWidth="1"/>
    <col min="16148" max="16148" width="8.69921875" customWidth="1"/>
    <col min="16149" max="16149" width="8.59765625" customWidth="1"/>
    <col min="16150" max="16151" width="7.69921875" customWidth="1"/>
    <col min="16152" max="16152" width="2.09765625" customWidth="1"/>
    <col min="16153" max="16153" width="16.69921875" customWidth="1"/>
    <col min="16154" max="16155" width="7.19921875" customWidth="1"/>
    <col min="16156" max="16156" width="3.69921875" customWidth="1"/>
    <col min="16157" max="16157" width="8.59765625" customWidth="1"/>
    <col min="16158" max="16165" width="6.09765625" customWidth="1"/>
    <col min="16166" max="16166" width="5.296875" customWidth="1"/>
    <col min="16167" max="16169" width="4.5" customWidth="1"/>
    <col min="16170" max="16170" width="7.19921875" customWidth="1"/>
    <col min="16171" max="16181" width="6.09765625" customWidth="1"/>
    <col min="16182" max="16182" width="3.69921875" customWidth="1"/>
    <col min="16183" max="16183" width="8.59765625" customWidth="1"/>
    <col min="16184" max="16184" width="7.19921875" customWidth="1"/>
    <col min="16185" max="16185" width="3.69921875" customWidth="1"/>
    <col min="16186" max="16186" width="8.59765625" customWidth="1"/>
    <col min="16187" max="16194" width="6.09765625" customWidth="1"/>
    <col min="16195" max="16195" width="5.296875" customWidth="1"/>
    <col min="16196" max="16198" width="4.5" customWidth="1"/>
    <col min="16199" max="16199" width="7.19921875" customWidth="1"/>
    <col min="16200" max="16210" width="6.09765625" customWidth="1"/>
    <col min="16211" max="16211" width="3.69921875" customWidth="1"/>
    <col min="16212" max="16212" width="8.59765625" customWidth="1"/>
  </cols>
  <sheetData>
    <row r="2" spans="1:51" ht="21.6">
      <c r="B2" s="764" t="s">
        <v>248</v>
      </c>
    </row>
    <row r="4" spans="1:51" ht="33.6">
      <c r="K4" s="526" t="s">
        <v>118</v>
      </c>
      <c r="AB4" s="834"/>
      <c r="AD4" s="833"/>
      <c r="AE4" s="833"/>
      <c r="AF4" s="833"/>
      <c r="AG4" s="833"/>
      <c r="AH4" s="833"/>
      <c r="AI4" s="833"/>
      <c r="AJ4" s="833"/>
      <c r="AK4" s="526" t="s">
        <v>119</v>
      </c>
      <c r="AL4" s="833"/>
      <c r="AM4" s="833"/>
      <c r="AN4" s="833"/>
      <c r="AO4" s="833"/>
      <c r="AP4" s="833"/>
      <c r="AQ4" s="833"/>
      <c r="AR4" s="833"/>
      <c r="AS4" s="833"/>
      <c r="AT4" s="833"/>
      <c r="AU4" s="833"/>
      <c r="AV4" s="833"/>
      <c r="AW4" s="833"/>
      <c r="AX4" s="833"/>
      <c r="AY4" s="833"/>
    </row>
    <row r="5" spans="1:51" s="319" customFormat="1" ht="18.600000000000001" thickBot="1">
      <c r="A5" s="931" t="s">
        <v>250</v>
      </c>
      <c r="C5" s="930" t="s">
        <v>251</v>
      </c>
      <c r="AA5" s="932" t="s">
        <v>277</v>
      </c>
      <c r="AB5" s="833"/>
      <c r="AC5" s="929" t="s">
        <v>251</v>
      </c>
      <c r="AD5" s="833"/>
      <c r="AE5" s="833"/>
      <c r="AF5" s="833"/>
      <c r="AG5" s="833"/>
      <c r="AH5" s="833"/>
      <c r="AI5" s="833"/>
      <c r="AJ5" s="833"/>
      <c r="AK5" s="833"/>
      <c r="AL5" s="833"/>
      <c r="AM5" s="833"/>
      <c r="AN5" s="833"/>
      <c r="AO5" s="833"/>
      <c r="AP5" s="833"/>
      <c r="AQ5" s="833"/>
      <c r="AR5" s="833"/>
      <c r="AS5" s="833"/>
      <c r="AT5" s="833"/>
      <c r="AU5" s="833"/>
      <c r="AV5" s="833"/>
      <c r="AW5" s="833"/>
      <c r="AX5" s="833"/>
      <c r="AY5" s="833"/>
    </row>
    <row r="6" spans="1:51" s="390" customFormat="1" ht="33.75" customHeight="1" thickBot="1">
      <c r="A6" s="1154" t="s">
        <v>2</v>
      </c>
      <c r="B6" s="1155"/>
      <c r="C6" s="1176" t="s">
        <v>252</v>
      </c>
      <c r="D6" s="1177"/>
      <c r="E6" s="1177"/>
      <c r="F6" s="1178"/>
      <c r="G6" s="776"/>
      <c r="H6" s="1179" t="s">
        <v>207</v>
      </c>
      <c r="I6" s="1180"/>
      <c r="J6" s="1181"/>
      <c r="K6" s="1174" t="s">
        <v>253</v>
      </c>
      <c r="L6" s="1184" t="s">
        <v>254</v>
      </c>
      <c r="M6" s="1186" t="s">
        <v>255</v>
      </c>
      <c r="N6" s="777"/>
      <c r="O6" s="778"/>
      <c r="P6" s="1160" t="s">
        <v>256</v>
      </c>
      <c r="Q6" s="1161"/>
      <c r="R6" s="1162"/>
      <c r="S6" s="1160" t="s">
        <v>257</v>
      </c>
      <c r="T6" s="1161"/>
      <c r="U6" s="1162"/>
      <c r="V6" s="1167" t="s">
        <v>258</v>
      </c>
      <c r="W6" s="1167" t="s">
        <v>259</v>
      </c>
      <c r="X6" s="1154" t="s">
        <v>2</v>
      </c>
      <c r="Y6" s="1155"/>
      <c r="AA6" s="1096" t="s">
        <v>278</v>
      </c>
      <c r="AB6" s="1097"/>
      <c r="AC6" s="1140" t="s">
        <v>279</v>
      </c>
      <c r="AD6" s="1141"/>
      <c r="AE6" s="1141"/>
      <c r="AF6" s="1142"/>
      <c r="AG6" s="836"/>
      <c r="AH6" s="1143" t="s">
        <v>280</v>
      </c>
      <c r="AI6" s="1144"/>
      <c r="AJ6" s="1145"/>
      <c r="AK6" s="1108" t="s">
        <v>281</v>
      </c>
      <c r="AL6" s="1114" t="s">
        <v>282</v>
      </c>
      <c r="AM6" s="1116" t="s">
        <v>283</v>
      </c>
      <c r="AN6" s="837"/>
      <c r="AO6" s="838"/>
      <c r="AP6" s="1119" t="s">
        <v>284</v>
      </c>
      <c r="AQ6" s="1120"/>
      <c r="AR6" s="1121"/>
      <c r="AS6" s="1119" t="s">
        <v>285</v>
      </c>
      <c r="AT6" s="1120"/>
      <c r="AU6" s="1121"/>
      <c r="AV6" s="1102" t="s">
        <v>286</v>
      </c>
      <c r="AW6" s="1102" t="s">
        <v>287</v>
      </c>
      <c r="AX6" s="1096" t="s">
        <v>278</v>
      </c>
      <c r="AY6" s="1097"/>
    </row>
    <row r="7" spans="1:51" s="390" customFormat="1" ht="14.25" customHeight="1" thickBot="1">
      <c r="A7" s="1156"/>
      <c r="B7" s="1157"/>
      <c r="C7" s="1167" t="s">
        <v>216</v>
      </c>
      <c r="D7" s="1170" t="s">
        <v>217</v>
      </c>
      <c r="E7" s="1172" t="s">
        <v>218</v>
      </c>
      <c r="F7" s="1174" t="s">
        <v>260</v>
      </c>
      <c r="G7" s="775"/>
      <c r="H7" s="1167" t="s">
        <v>216</v>
      </c>
      <c r="I7" s="1170" t="s">
        <v>217</v>
      </c>
      <c r="J7" s="1172" t="s">
        <v>218</v>
      </c>
      <c r="K7" s="1182"/>
      <c r="L7" s="1185"/>
      <c r="M7" s="1187"/>
      <c r="N7" s="1193" t="s">
        <v>217</v>
      </c>
      <c r="O7" s="1195" t="s">
        <v>218</v>
      </c>
      <c r="P7" s="1197" t="s">
        <v>49</v>
      </c>
      <c r="Q7" s="1199" t="s">
        <v>50</v>
      </c>
      <c r="R7" s="1201" t="s">
        <v>51</v>
      </c>
      <c r="S7" s="1197" t="s">
        <v>49</v>
      </c>
      <c r="T7" s="1189" t="s">
        <v>261</v>
      </c>
      <c r="U7" s="1191" t="s">
        <v>262</v>
      </c>
      <c r="V7" s="1168"/>
      <c r="W7" s="1168"/>
      <c r="X7" s="1156"/>
      <c r="Y7" s="1157"/>
      <c r="AA7" s="1098"/>
      <c r="AB7" s="1099"/>
      <c r="AC7" s="1102" t="s">
        <v>216</v>
      </c>
      <c r="AD7" s="1104" t="s">
        <v>217</v>
      </c>
      <c r="AE7" s="1106" t="s">
        <v>218</v>
      </c>
      <c r="AF7" s="1108" t="s">
        <v>288</v>
      </c>
      <c r="AG7" s="835"/>
      <c r="AH7" s="1102" t="s">
        <v>216</v>
      </c>
      <c r="AI7" s="1104" t="s">
        <v>217</v>
      </c>
      <c r="AJ7" s="1106" t="s">
        <v>218</v>
      </c>
      <c r="AK7" s="1146"/>
      <c r="AL7" s="1115"/>
      <c r="AM7" s="1117"/>
      <c r="AN7" s="1110" t="s">
        <v>217</v>
      </c>
      <c r="AO7" s="1112" t="s">
        <v>218</v>
      </c>
      <c r="AP7" s="1123" t="s">
        <v>289</v>
      </c>
      <c r="AQ7" s="1125" t="s">
        <v>290</v>
      </c>
      <c r="AR7" s="1138" t="s">
        <v>291</v>
      </c>
      <c r="AS7" s="1123" t="s">
        <v>289</v>
      </c>
      <c r="AT7" s="1088" t="s">
        <v>292</v>
      </c>
      <c r="AU7" s="1090" t="s">
        <v>293</v>
      </c>
      <c r="AV7" s="1122"/>
      <c r="AW7" s="1122"/>
      <c r="AX7" s="1098"/>
      <c r="AY7" s="1099"/>
    </row>
    <row r="8" spans="1:51" s="390" customFormat="1" ht="14.25" customHeight="1" thickBot="1">
      <c r="A8" s="1158"/>
      <c r="B8" s="1159"/>
      <c r="C8" s="1169"/>
      <c r="D8" s="1171"/>
      <c r="E8" s="1173"/>
      <c r="F8" s="1175"/>
      <c r="G8" s="776" t="s">
        <v>218</v>
      </c>
      <c r="H8" s="1169"/>
      <c r="I8" s="1171"/>
      <c r="J8" s="1173"/>
      <c r="K8" s="1183"/>
      <c r="L8" s="1175"/>
      <c r="M8" s="1188"/>
      <c r="N8" s="1194"/>
      <c r="O8" s="1196"/>
      <c r="P8" s="1198"/>
      <c r="Q8" s="1200"/>
      <c r="R8" s="1202"/>
      <c r="S8" s="1198"/>
      <c r="T8" s="1190"/>
      <c r="U8" s="1192"/>
      <c r="V8" s="1169"/>
      <c r="W8" s="1169"/>
      <c r="X8" s="1158"/>
      <c r="Y8" s="1159"/>
      <c r="AA8" s="1100"/>
      <c r="AB8" s="1101"/>
      <c r="AC8" s="1103"/>
      <c r="AD8" s="1105"/>
      <c r="AE8" s="1107"/>
      <c r="AF8" s="1109"/>
      <c r="AG8" s="836" t="s">
        <v>218</v>
      </c>
      <c r="AH8" s="1103"/>
      <c r="AI8" s="1105"/>
      <c r="AJ8" s="1107"/>
      <c r="AK8" s="1147"/>
      <c r="AL8" s="1109"/>
      <c r="AM8" s="1118"/>
      <c r="AN8" s="1111"/>
      <c r="AO8" s="1113"/>
      <c r="AP8" s="1124"/>
      <c r="AQ8" s="1126"/>
      <c r="AR8" s="1139"/>
      <c r="AS8" s="1124"/>
      <c r="AT8" s="1089"/>
      <c r="AU8" s="1091"/>
      <c r="AV8" s="1103"/>
      <c r="AW8" s="1103"/>
      <c r="AX8" s="1100"/>
      <c r="AY8" s="1101"/>
    </row>
    <row r="9" spans="1:51" s="319" customFormat="1" ht="39.9" customHeight="1" thickBot="1">
      <c r="A9" s="1163" t="s">
        <v>53</v>
      </c>
      <c r="B9" s="1164"/>
      <c r="C9" s="779">
        <v>9709</v>
      </c>
      <c r="D9" s="780">
        <v>5013</v>
      </c>
      <c r="E9" s="781">
        <v>4696</v>
      </c>
      <c r="F9" s="779">
        <v>892</v>
      </c>
      <c r="G9" s="781">
        <v>446</v>
      </c>
      <c r="H9" s="779">
        <v>27394</v>
      </c>
      <c r="I9" s="780">
        <v>13490</v>
      </c>
      <c r="J9" s="781">
        <v>13904</v>
      </c>
      <c r="K9" s="779">
        <v>-17685</v>
      </c>
      <c r="L9" s="782">
        <v>24</v>
      </c>
      <c r="M9" s="782">
        <v>14</v>
      </c>
      <c r="N9" s="783">
        <v>6</v>
      </c>
      <c r="O9" s="784">
        <v>7</v>
      </c>
      <c r="P9" s="782">
        <v>198</v>
      </c>
      <c r="Q9" s="783">
        <v>96</v>
      </c>
      <c r="R9" s="784">
        <v>102</v>
      </c>
      <c r="S9" s="827">
        <v>35</v>
      </c>
      <c r="T9" s="828">
        <v>24</v>
      </c>
      <c r="U9" s="829">
        <v>11</v>
      </c>
      <c r="V9" s="779">
        <v>6088</v>
      </c>
      <c r="W9" s="779">
        <v>2561</v>
      </c>
      <c r="X9" s="1163" t="s">
        <v>53</v>
      </c>
      <c r="Y9" s="1164"/>
      <c r="AA9" s="1092" t="s">
        <v>294</v>
      </c>
      <c r="AB9" s="1093"/>
      <c r="AC9" s="839">
        <v>9709</v>
      </c>
      <c r="AD9" s="840">
        <v>5013</v>
      </c>
      <c r="AE9" s="841">
        <v>4696</v>
      </c>
      <c r="AF9" s="839">
        <v>892</v>
      </c>
      <c r="AG9" s="841">
        <v>446</v>
      </c>
      <c r="AH9" s="839">
        <v>27394</v>
      </c>
      <c r="AI9" s="840">
        <v>13490</v>
      </c>
      <c r="AJ9" s="841">
        <v>13904</v>
      </c>
      <c r="AK9" s="839">
        <v>-17685</v>
      </c>
      <c r="AL9" s="842">
        <v>24</v>
      </c>
      <c r="AM9" s="842">
        <v>14</v>
      </c>
      <c r="AN9" s="843">
        <v>6</v>
      </c>
      <c r="AO9" s="844">
        <v>7</v>
      </c>
      <c r="AP9" s="842">
        <v>198</v>
      </c>
      <c r="AQ9" s="843">
        <v>96</v>
      </c>
      <c r="AR9" s="844">
        <v>102</v>
      </c>
      <c r="AS9" s="920">
        <v>34</v>
      </c>
      <c r="AT9" s="921">
        <v>18</v>
      </c>
      <c r="AU9" s="922">
        <v>16</v>
      </c>
      <c r="AV9" s="839">
        <v>6088</v>
      </c>
      <c r="AW9" s="839">
        <v>2561</v>
      </c>
      <c r="AX9" s="1092" t="s">
        <v>294</v>
      </c>
      <c r="AY9" s="1093"/>
    </row>
    <row r="10" spans="1:51" s="319" customFormat="1" ht="39.9" customHeight="1">
      <c r="A10" s="1165" t="s">
        <v>17</v>
      </c>
      <c r="B10" s="1166"/>
      <c r="C10" s="785">
        <v>860</v>
      </c>
      <c r="D10" s="786">
        <v>443</v>
      </c>
      <c r="E10" s="787">
        <v>417</v>
      </c>
      <c r="F10" s="788">
        <v>97</v>
      </c>
      <c r="G10" s="787">
        <v>56</v>
      </c>
      <c r="H10" s="785">
        <v>2997</v>
      </c>
      <c r="I10" s="789">
        <v>1426</v>
      </c>
      <c r="J10" s="790">
        <v>1571</v>
      </c>
      <c r="K10" s="788">
        <v>-2137</v>
      </c>
      <c r="L10" s="791">
        <v>1</v>
      </c>
      <c r="M10" s="792">
        <v>0</v>
      </c>
      <c r="N10" s="793">
        <v>0</v>
      </c>
      <c r="O10" s="794">
        <v>0</v>
      </c>
      <c r="P10" s="795">
        <v>13</v>
      </c>
      <c r="Q10" s="796">
        <v>7</v>
      </c>
      <c r="R10" s="797">
        <v>6</v>
      </c>
      <c r="S10" s="795">
        <v>3</v>
      </c>
      <c r="T10" s="796">
        <v>3</v>
      </c>
      <c r="U10" s="797">
        <v>0</v>
      </c>
      <c r="V10" s="798">
        <v>459</v>
      </c>
      <c r="W10" s="798">
        <v>199</v>
      </c>
      <c r="X10" s="1165" t="s">
        <v>17</v>
      </c>
      <c r="Y10" s="1166"/>
      <c r="AA10" s="1094" t="s">
        <v>17</v>
      </c>
      <c r="AB10" s="1095"/>
      <c r="AC10" s="845">
        <v>860</v>
      </c>
      <c r="AD10" s="846">
        <v>443</v>
      </c>
      <c r="AE10" s="847">
        <v>417</v>
      </c>
      <c r="AF10" s="848">
        <v>97</v>
      </c>
      <c r="AG10" s="847">
        <v>56</v>
      </c>
      <c r="AH10" s="845">
        <v>2997</v>
      </c>
      <c r="AI10" s="849">
        <v>1426</v>
      </c>
      <c r="AJ10" s="850">
        <v>1571</v>
      </c>
      <c r="AK10" s="848">
        <v>-2137</v>
      </c>
      <c r="AL10" s="851">
        <v>1</v>
      </c>
      <c r="AM10" s="852">
        <v>0</v>
      </c>
      <c r="AN10" s="853">
        <v>0</v>
      </c>
      <c r="AO10" s="854">
        <v>0</v>
      </c>
      <c r="AP10" s="855">
        <v>13</v>
      </c>
      <c r="AQ10" s="856">
        <v>7</v>
      </c>
      <c r="AR10" s="857">
        <v>6</v>
      </c>
      <c r="AS10" s="855">
        <v>3</v>
      </c>
      <c r="AT10" s="856">
        <v>3</v>
      </c>
      <c r="AU10" s="857">
        <v>0</v>
      </c>
      <c r="AV10" s="858">
        <v>459</v>
      </c>
      <c r="AW10" s="858">
        <v>199</v>
      </c>
      <c r="AX10" s="1094" t="s">
        <v>17</v>
      </c>
      <c r="AY10" s="1095"/>
    </row>
    <row r="11" spans="1:51" s="319" customFormat="1" ht="39.9" customHeight="1">
      <c r="A11" s="1148" t="s">
        <v>19</v>
      </c>
      <c r="B11" s="1149"/>
      <c r="C11" s="799">
        <v>890</v>
      </c>
      <c r="D11" s="800">
        <v>459</v>
      </c>
      <c r="E11" s="801">
        <v>431</v>
      </c>
      <c r="F11" s="799">
        <v>68</v>
      </c>
      <c r="G11" s="801">
        <v>40</v>
      </c>
      <c r="H11" s="799">
        <v>3000</v>
      </c>
      <c r="I11" s="802">
        <v>1469</v>
      </c>
      <c r="J11" s="803">
        <v>1531</v>
      </c>
      <c r="K11" s="804">
        <v>-2110</v>
      </c>
      <c r="L11" s="795">
        <v>3</v>
      </c>
      <c r="M11" s="795">
        <v>2</v>
      </c>
      <c r="N11" s="793">
        <v>1</v>
      </c>
      <c r="O11" s="794">
        <v>1</v>
      </c>
      <c r="P11" s="795">
        <v>21</v>
      </c>
      <c r="Q11" s="796">
        <v>11</v>
      </c>
      <c r="R11" s="797">
        <v>10</v>
      </c>
      <c r="S11" s="795">
        <v>2</v>
      </c>
      <c r="T11" s="830">
        <v>1</v>
      </c>
      <c r="U11" s="831">
        <v>1</v>
      </c>
      <c r="V11" s="805">
        <v>499</v>
      </c>
      <c r="W11" s="805">
        <v>218</v>
      </c>
      <c r="X11" s="1148" t="s">
        <v>19</v>
      </c>
      <c r="Y11" s="1149"/>
      <c r="AA11" s="1082" t="s">
        <v>19</v>
      </c>
      <c r="AB11" s="1083"/>
      <c r="AC11" s="859">
        <v>890</v>
      </c>
      <c r="AD11" s="860">
        <v>459</v>
      </c>
      <c r="AE11" s="861">
        <v>431</v>
      </c>
      <c r="AF11" s="859">
        <v>68</v>
      </c>
      <c r="AG11" s="861">
        <v>40</v>
      </c>
      <c r="AH11" s="859">
        <v>3000</v>
      </c>
      <c r="AI11" s="862">
        <v>1469</v>
      </c>
      <c r="AJ11" s="863">
        <v>1531</v>
      </c>
      <c r="AK11" s="864">
        <v>-2110</v>
      </c>
      <c r="AL11" s="855">
        <v>3</v>
      </c>
      <c r="AM11" s="855">
        <v>2</v>
      </c>
      <c r="AN11" s="853">
        <v>1</v>
      </c>
      <c r="AO11" s="854">
        <v>1</v>
      </c>
      <c r="AP11" s="855">
        <v>21</v>
      </c>
      <c r="AQ11" s="856">
        <v>11</v>
      </c>
      <c r="AR11" s="857">
        <v>10</v>
      </c>
      <c r="AS11" s="855">
        <v>2</v>
      </c>
      <c r="AT11" s="923">
        <v>0</v>
      </c>
      <c r="AU11" s="924">
        <v>2</v>
      </c>
      <c r="AV11" s="865">
        <v>499</v>
      </c>
      <c r="AW11" s="865">
        <v>218</v>
      </c>
      <c r="AX11" s="1082" t="s">
        <v>19</v>
      </c>
      <c r="AY11" s="1083"/>
    </row>
    <row r="12" spans="1:51" s="319" customFormat="1" ht="39.9" customHeight="1">
      <c r="A12" s="1148" t="s">
        <v>20</v>
      </c>
      <c r="B12" s="1149"/>
      <c r="C12" s="799">
        <v>730</v>
      </c>
      <c r="D12" s="800">
        <v>363</v>
      </c>
      <c r="E12" s="801">
        <v>367</v>
      </c>
      <c r="F12" s="799">
        <v>75</v>
      </c>
      <c r="G12" s="801">
        <v>38</v>
      </c>
      <c r="H12" s="799">
        <v>1985</v>
      </c>
      <c r="I12" s="802">
        <v>998</v>
      </c>
      <c r="J12" s="803">
        <v>987</v>
      </c>
      <c r="K12" s="804">
        <v>-1255</v>
      </c>
      <c r="L12" s="795">
        <v>1</v>
      </c>
      <c r="M12" s="795">
        <v>0</v>
      </c>
      <c r="N12" s="793">
        <v>0</v>
      </c>
      <c r="O12" s="794">
        <v>0</v>
      </c>
      <c r="P12" s="795">
        <v>17</v>
      </c>
      <c r="Q12" s="796">
        <v>3</v>
      </c>
      <c r="R12" s="797">
        <v>14</v>
      </c>
      <c r="S12" s="795">
        <v>1</v>
      </c>
      <c r="T12" s="796">
        <v>1</v>
      </c>
      <c r="U12" s="797">
        <v>0</v>
      </c>
      <c r="V12" s="805">
        <v>458</v>
      </c>
      <c r="W12" s="805">
        <v>198</v>
      </c>
      <c r="X12" s="1148" t="s">
        <v>20</v>
      </c>
      <c r="Y12" s="1149"/>
      <c r="AA12" s="1082" t="s">
        <v>20</v>
      </c>
      <c r="AB12" s="1083"/>
      <c r="AC12" s="859">
        <v>730</v>
      </c>
      <c r="AD12" s="860">
        <v>363</v>
      </c>
      <c r="AE12" s="861">
        <v>367</v>
      </c>
      <c r="AF12" s="859">
        <v>75</v>
      </c>
      <c r="AG12" s="861">
        <v>38</v>
      </c>
      <c r="AH12" s="859">
        <v>1985</v>
      </c>
      <c r="AI12" s="862">
        <v>998</v>
      </c>
      <c r="AJ12" s="863">
        <v>987</v>
      </c>
      <c r="AK12" s="864">
        <v>-1255</v>
      </c>
      <c r="AL12" s="855">
        <v>1</v>
      </c>
      <c r="AM12" s="855">
        <v>0</v>
      </c>
      <c r="AN12" s="853">
        <v>0</v>
      </c>
      <c r="AO12" s="854">
        <v>0</v>
      </c>
      <c r="AP12" s="855">
        <v>17</v>
      </c>
      <c r="AQ12" s="856">
        <v>3</v>
      </c>
      <c r="AR12" s="857">
        <v>14</v>
      </c>
      <c r="AS12" s="855">
        <v>1</v>
      </c>
      <c r="AT12" s="856">
        <v>1</v>
      </c>
      <c r="AU12" s="857">
        <v>0</v>
      </c>
      <c r="AV12" s="865">
        <v>458</v>
      </c>
      <c r="AW12" s="865">
        <v>198</v>
      </c>
      <c r="AX12" s="1082" t="s">
        <v>20</v>
      </c>
      <c r="AY12" s="1083"/>
    </row>
    <row r="13" spans="1:51" s="319" customFormat="1" ht="39.9" customHeight="1">
      <c r="A13" s="1148" t="s">
        <v>21</v>
      </c>
      <c r="B13" s="1149"/>
      <c r="C13" s="799">
        <v>1159</v>
      </c>
      <c r="D13" s="800">
        <v>612</v>
      </c>
      <c r="E13" s="801">
        <v>547</v>
      </c>
      <c r="F13" s="799">
        <v>115</v>
      </c>
      <c r="G13" s="801">
        <v>61</v>
      </c>
      <c r="H13" s="799">
        <v>4128</v>
      </c>
      <c r="I13" s="802">
        <v>1965</v>
      </c>
      <c r="J13" s="803">
        <v>2163</v>
      </c>
      <c r="K13" s="804">
        <v>-2969</v>
      </c>
      <c r="L13" s="795">
        <v>3</v>
      </c>
      <c r="M13" s="795">
        <v>2</v>
      </c>
      <c r="N13" s="793">
        <v>1</v>
      </c>
      <c r="O13" s="794">
        <v>1</v>
      </c>
      <c r="P13" s="795">
        <v>27</v>
      </c>
      <c r="Q13" s="796">
        <v>17</v>
      </c>
      <c r="R13" s="797">
        <v>10</v>
      </c>
      <c r="S13" s="795">
        <v>8</v>
      </c>
      <c r="T13" s="830">
        <v>6</v>
      </c>
      <c r="U13" s="831">
        <v>2</v>
      </c>
      <c r="V13" s="805">
        <v>689</v>
      </c>
      <c r="W13" s="805">
        <v>273</v>
      </c>
      <c r="X13" s="1148" t="s">
        <v>21</v>
      </c>
      <c r="Y13" s="1149"/>
      <c r="AA13" s="1082" t="s">
        <v>21</v>
      </c>
      <c r="AB13" s="1083"/>
      <c r="AC13" s="859">
        <v>1159</v>
      </c>
      <c r="AD13" s="860">
        <v>612</v>
      </c>
      <c r="AE13" s="861">
        <v>547</v>
      </c>
      <c r="AF13" s="859">
        <v>115</v>
      </c>
      <c r="AG13" s="861">
        <v>61</v>
      </c>
      <c r="AH13" s="859">
        <v>4128</v>
      </c>
      <c r="AI13" s="862">
        <v>1965</v>
      </c>
      <c r="AJ13" s="863">
        <v>2163</v>
      </c>
      <c r="AK13" s="864">
        <v>-2969</v>
      </c>
      <c r="AL13" s="855">
        <v>3</v>
      </c>
      <c r="AM13" s="855">
        <v>2</v>
      </c>
      <c r="AN13" s="853">
        <v>1</v>
      </c>
      <c r="AO13" s="854">
        <v>1</v>
      </c>
      <c r="AP13" s="855">
        <v>27</v>
      </c>
      <c r="AQ13" s="856">
        <v>17</v>
      </c>
      <c r="AR13" s="857">
        <v>10</v>
      </c>
      <c r="AS13" s="855">
        <v>8</v>
      </c>
      <c r="AT13" s="923">
        <v>4</v>
      </c>
      <c r="AU13" s="924">
        <v>4</v>
      </c>
      <c r="AV13" s="865">
        <v>689</v>
      </c>
      <c r="AW13" s="865">
        <v>273</v>
      </c>
      <c r="AX13" s="1082" t="s">
        <v>21</v>
      </c>
      <c r="AY13" s="1083"/>
    </row>
    <row r="14" spans="1:51" s="319" customFormat="1" ht="39.9" customHeight="1">
      <c r="A14" s="1148" t="s">
        <v>22</v>
      </c>
      <c r="B14" s="1149"/>
      <c r="C14" s="799">
        <v>82</v>
      </c>
      <c r="D14" s="800">
        <v>48</v>
      </c>
      <c r="E14" s="801">
        <v>34</v>
      </c>
      <c r="F14" s="799">
        <v>7</v>
      </c>
      <c r="G14" s="801">
        <v>5</v>
      </c>
      <c r="H14" s="799">
        <v>487</v>
      </c>
      <c r="I14" s="802">
        <v>245</v>
      </c>
      <c r="J14" s="803">
        <v>242</v>
      </c>
      <c r="K14" s="804">
        <v>-405</v>
      </c>
      <c r="L14" s="795">
        <v>0</v>
      </c>
      <c r="M14" s="795">
        <v>0</v>
      </c>
      <c r="N14" s="793">
        <v>0</v>
      </c>
      <c r="O14" s="794">
        <v>0</v>
      </c>
      <c r="P14" s="795" t="s">
        <v>247</v>
      </c>
      <c r="Q14" s="796">
        <v>0</v>
      </c>
      <c r="R14" s="797">
        <v>0</v>
      </c>
      <c r="S14" s="795" t="s">
        <v>247</v>
      </c>
      <c r="T14" s="796">
        <v>0</v>
      </c>
      <c r="U14" s="797">
        <v>0</v>
      </c>
      <c r="V14" s="805">
        <v>54</v>
      </c>
      <c r="W14" s="805">
        <v>27</v>
      </c>
      <c r="X14" s="1148" t="s">
        <v>22</v>
      </c>
      <c r="Y14" s="1149"/>
      <c r="AA14" s="1082" t="s">
        <v>22</v>
      </c>
      <c r="AB14" s="1083"/>
      <c r="AC14" s="859">
        <v>82</v>
      </c>
      <c r="AD14" s="860">
        <v>48</v>
      </c>
      <c r="AE14" s="861">
        <v>34</v>
      </c>
      <c r="AF14" s="859">
        <v>7</v>
      </c>
      <c r="AG14" s="861">
        <v>5</v>
      </c>
      <c r="AH14" s="859">
        <v>487</v>
      </c>
      <c r="AI14" s="862">
        <v>245</v>
      </c>
      <c r="AJ14" s="863">
        <v>242</v>
      </c>
      <c r="AK14" s="864">
        <v>-405</v>
      </c>
      <c r="AL14" s="855">
        <v>0</v>
      </c>
      <c r="AM14" s="855">
        <v>0</v>
      </c>
      <c r="AN14" s="853">
        <v>0</v>
      </c>
      <c r="AO14" s="854">
        <v>0</v>
      </c>
      <c r="AP14" s="855" t="s">
        <v>247</v>
      </c>
      <c r="AQ14" s="856">
        <v>0</v>
      </c>
      <c r="AR14" s="857">
        <v>0</v>
      </c>
      <c r="AS14" s="855" t="s">
        <v>247</v>
      </c>
      <c r="AT14" s="856">
        <v>0</v>
      </c>
      <c r="AU14" s="857">
        <v>0</v>
      </c>
      <c r="AV14" s="865">
        <v>54</v>
      </c>
      <c r="AW14" s="865">
        <v>27</v>
      </c>
      <c r="AX14" s="1082" t="s">
        <v>22</v>
      </c>
      <c r="AY14" s="1083"/>
    </row>
    <row r="15" spans="1:51" s="319" customFormat="1" ht="39.9" customHeight="1">
      <c r="A15" s="1148" t="s">
        <v>198</v>
      </c>
      <c r="B15" s="1149"/>
      <c r="C15" s="799">
        <v>689</v>
      </c>
      <c r="D15" s="800">
        <v>338</v>
      </c>
      <c r="E15" s="801">
        <v>351</v>
      </c>
      <c r="F15" s="799">
        <v>61</v>
      </c>
      <c r="G15" s="801">
        <v>32</v>
      </c>
      <c r="H15" s="799">
        <v>2558</v>
      </c>
      <c r="I15" s="802">
        <v>1293</v>
      </c>
      <c r="J15" s="806">
        <v>1265</v>
      </c>
      <c r="K15" s="804">
        <v>-1869</v>
      </c>
      <c r="L15" s="795">
        <v>4</v>
      </c>
      <c r="M15" s="795">
        <v>3</v>
      </c>
      <c r="N15" s="793">
        <v>1</v>
      </c>
      <c r="O15" s="794">
        <v>2</v>
      </c>
      <c r="P15" s="795">
        <v>27</v>
      </c>
      <c r="Q15" s="796">
        <v>9</v>
      </c>
      <c r="R15" s="797">
        <v>18</v>
      </c>
      <c r="S15" s="795">
        <v>4</v>
      </c>
      <c r="T15" s="796">
        <v>2</v>
      </c>
      <c r="U15" s="797">
        <v>2</v>
      </c>
      <c r="V15" s="805">
        <v>529</v>
      </c>
      <c r="W15" s="805">
        <v>222</v>
      </c>
      <c r="X15" s="1148" t="s">
        <v>198</v>
      </c>
      <c r="Y15" s="1149"/>
      <c r="AA15" s="1082" t="s">
        <v>198</v>
      </c>
      <c r="AB15" s="1083"/>
      <c r="AC15" s="859">
        <v>689</v>
      </c>
      <c r="AD15" s="860">
        <v>338</v>
      </c>
      <c r="AE15" s="861">
        <v>351</v>
      </c>
      <c r="AF15" s="859">
        <v>61</v>
      </c>
      <c r="AG15" s="861">
        <v>32</v>
      </c>
      <c r="AH15" s="859">
        <v>2558</v>
      </c>
      <c r="AI15" s="862">
        <v>1293</v>
      </c>
      <c r="AJ15" s="866">
        <v>1265</v>
      </c>
      <c r="AK15" s="864">
        <v>-1869</v>
      </c>
      <c r="AL15" s="855">
        <v>4</v>
      </c>
      <c r="AM15" s="855">
        <v>3</v>
      </c>
      <c r="AN15" s="853">
        <v>1</v>
      </c>
      <c r="AO15" s="854">
        <v>2</v>
      </c>
      <c r="AP15" s="855">
        <v>27</v>
      </c>
      <c r="AQ15" s="856">
        <v>9</v>
      </c>
      <c r="AR15" s="857">
        <v>18</v>
      </c>
      <c r="AS15" s="855">
        <v>4</v>
      </c>
      <c r="AT15" s="856">
        <v>2</v>
      </c>
      <c r="AU15" s="857">
        <v>2</v>
      </c>
      <c r="AV15" s="865">
        <v>529</v>
      </c>
      <c r="AW15" s="865">
        <v>222</v>
      </c>
      <c r="AX15" s="1082" t="s">
        <v>198</v>
      </c>
      <c r="AY15" s="1083"/>
    </row>
    <row r="16" spans="1:51" s="612" customFormat="1" ht="39.9" customHeight="1">
      <c r="A16" s="1152" t="s">
        <v>263</v>
      </c>
      <c r="B16" s="1153"/>
      <c r="C16" s="807">
        <v>1561</v>
      </c>
      <c r="D16" s="808">
        <v>857</v>
      </c>
      <c r="E16" s="809">
        <v>704</v>
      </c>
      <c r="F16" s="808">
        <v>123</v>
      </c>
      <c r="G16" s="809">
        <v>5</v>
      </c>
      <c r="H16" s="807">
        <v>3757</v>
      </c>
      <c r="I16" s="810">
        <v>1855</v>
      </c>
      <c r="J16" s="811">
        <v>1902</v>
      </c>
      <c r="K16" s="812">
        <v>-2196</v>
      </c>
      <c r="L16" s="795">
        <v>3</v>
      </c>
      <c r="M16" s="795">
        <v>1</v>
      </c>
      <c r="N16" s="793">
        <v>0</v>
      </c>
      <c r="O16" s="794">
        <v>0</v>
      </c>
      <c r="P16" s="795">
        <v>27</v>
      </c>
      <c r="Q16" s="796">
        <v>12</v>
      </c>
      <c r="R16" s="797">
        <v>15</v>
      </c>
      <c r="S16" s="795">
        <v>4</v>
      </c>
      <c r="T16" s="830">
        <v>3</v>
      </c>
      <c r="U16" s="831">
        <v>1</v>
      </c>
      <c r="V16" s="796">
        <v>977</v>
      </c>
      <c r="W16" s="796">
        <v>376</v>
      </c>
      <c r="X16" s="1152" t="s">
        <v>264</v>
      </c>
      <c r="Y16" s="1153"/>
      <c r="AA16" s="1084" t="s">
        <v>295</v>
      </c>
      <c r="AB16" s="1085"/>
      <c r="AC16" s="867">
        <v>1561</v>
      </c>
      <c r="AD16" s="868">
        <v>857</v>
      </c>
      <c r="AE16" s="869">
        <v>704</v>
      </c>
      <c r="AF16" s="868">
        <v>123</v>
      </c>
      <c r="AG16" s="869">
        <v>5</v>
      </c>
      <c r="AH16" s="867">
        <v>3757</v>
      </c>
      <c r="AI16" s="870">
        <v>1855</v>
      </c>
      <c r="AJ16" s="871">
        <v>1902</v>
      </c>
      <c r="AK16" s="872">
        <v>-2196</v>
      </c>
      <c r="AL16" s="855">
        <v>3</v>
      </c>
      <c r="AM16" s="855">
        <v>1</v>
      </c>
      <c r="AN16" s="853">
        <v>0</v>
      </c>
      <c r="AO16" s="854">
        <v>0</v>
      </c>
      <c r="AP16" s="855">
        <v>27</v>
      </c>
      <c r="AQ16" s="856">
        <v>12</v>
      </c>
      <c r="AR16" s="857">
        <v>15</v>
      </c>
      <c r="AS16" s="855">
        <v>4</v>
      </c>
      <c r="AT16" s="923">
        <v>1</v>
      </c>
      <c r="AU16" s="924">
        <v>3</v>
      </c>
      <c r="AV16" s="856">
        <v>977</v>
      </c>
      <c r="AW16" s="856">
        <v>376</v>
      </c>
      <c r="AX16" s="1084" t="s">
        <v>296</v>
      </c>
      <c r="AY16" s="1085"/>
    </row>
    <row r="17" spans="1:51" s="319" customFormat="1" ht="39.9" customHeight="1">
      <c r="A17" s="1148" t="s">
        <v>40</v>
      </c>
      <c r="B17" s="1149"/>
      <c r="C17" s="799">
        <v>1989</v>
      </c>
      <c r="D17" s="800">
        <v>1026</v>
      </c>
      <c r="E17" s="801">
        <v>963</v>
      </c>
      <c r="F17" s="799">
        <v>192</v>
      </c>
      <c r="G17" s="801">
        <v>101</v>
      </c>
      <c r="H17" s="799">
        <v>3767</v>
      </c>
      <c r="I17" s="802">
        <v>1886</v>
      </c>
      <c r="J17" s="803">
        <v>1881</v>
      </c>
      <c r="K17" s="804">
        <v>-1778</v>
      </c>
      <c r="L17" s="795">
        <v>7</v>
      </c>
      <c r="M17" s="795">
        <v>4</v>
      </c>
      <c r="N17" s="793">
        <v>3</v>
      </c>
      <c r="O17" s="794">
        <v>1</v>
      </c>
      <c r="P17" s="795">
        <v>39</v>
      </c>
      <c r="Q17" s="796">
        <v>23</v>
      </c>
      <c r="R17" s="797">
        <v>16</v>
      </c>
      <c r="S17" s="832">
        <v>10</v>
      </c>
      <c r="T17" s="830">
        <v>7</v>
      </c>
      <c r="U17" s="797">
        <v>3</v>
      </c>
      <c r="V17" s="805">
        <v>1309</v>
      </c>
      <c r="W17" s="805">
        <v>541</v>
      </c>
      <c r="X17" s="1148" t="s">
        <v>40</v>
      </c>
      <c r="Y17" s="1149"/>
      <c r="AA17" s="1082" t="s">
        <v>40</v>
      </c>
      <c r="AB17" s="1083"/>
      <c r="AC17" s="859">
        <v>1989</v>
      </c>
      <c r="AD17" s="860">
        <v>1026</v>
      </c>
      <c r="AE17" s="861">
        <v>963</v>
      </c>
      <c r="AF17" s="859">
        <v>192</v>
      </c>
      <c r="AG17" s="861">
        <v>101</v>
      </c>
      <c r="AH17" s="859">
        <v>3767</v>
      </c>
      <c r="AI17" s="862">
        <v>1886</v>
      </c>
      <c r="AJ17" s="863">
        <v>1881</v>
      </c>
      <c r="AK17" s="864">
        <v>-1778</v>
      </c>
      <c r="AL17" s="855">
        <v>7</v>
      </c>
      <c r="AM17" s="855">
        <v>4</v>
      </c>
      <c r="AN17" s="853">
        <v>3</v>
      </c>
      <c r="AO17" s="854">
        <v>1</v>
      </c>
      <c r="AP17" s="855">
        <v>39</v>
      </c>
      <c r="AQ17" s="856">
        <v>23</v>
      </c>
      <c r="AR17" s="857">
        <v>16</v>
      </c>
      <c r="AS17" s="925">
        <v>9</v>
      </c>
      <c r="AT17" s="923">
        <v>6</v>
      </c>
      <c r="AU17" s="928">
        <v>3</v>
      </c>
      <c r="AV17" s="865">
        <v>1309</v>
      </c>
      <c r="AW17" s="865">
        <v>541</v>
      </c>
      <c r="AX17" s="1082" t="s">
        <v>40</v>
      </c>
      <c r="AY17" s="1083"/>
    </row>
    <row r="18" spans="1:51" s="319" customFormat="1" ht="39.9" customHeight="1" thickBot="1">
      <c r="A18" s="1150" t="s">
        <v>114</v>
      </c>
      <c r="B18" s="1151"/>
      <c r="C18" s="813">
        <v>1749</v>
      </c>
      <c r="D18" s="814">
        <v>867</v>
      </c>
      <c r="E18" s="815">
        <v>882</v>
      </c>
      <c r="F18" s="813">
        <v>154</v>
      </c>
      <c r="G18" s="815">
        <v>108</v>
      </c>
      <c r="H18" s="813">
        <v>4715</v>
      </c>
      <c r="I18" s="816">
        <v>2353</v>
      </c>
      <c r="J18" s="817">
        <v>2362</v>
      </c>
      <c r="K18" s="818">
        <v>-2966</v>
      </c>
      <c r="L18" s="819">
        <v>2</v>
      </c>
      <c r="M18" s="819">
        <v>2</v>
      </c>
      <c r="N18" s="820">
        <v>0</v>
      </c>
      <c r="O18" s="821">
        <v>2</v>
      </c>
      <c r="P18" s="819">
        <v>27</v>
      </c>
      <c r="Q18" s="822">
        <v>14</v>
      </c>
      <c r="R18" s="823">
        <v>13</v>
      </c>
      <c r="S18" s="819">
        <v>3</v>
      </c>
      <c r="T18" s="822">
        <v>1</v>
      </c>
      <c r="U18" s="823">
        <v>2</v>
      </c>
      <c r="V18" s="824">
        <v>1114</v>
      </c>
      <c r="W18" s="824">
        <v>507</v>
      </c>
      <c r="X18" s="1150" t="s">
        <v>114</v>
      </c>
      <c r="Y18" s="1151"/>
      <c r="AA18" s="1086" t="s">
        <v>297</v>
      </c>
      <c r="AB18" s="1087"/>
      <c r="AC18" s="873">
        <v>1749</v>
      </c>
      <c r="AD18" s="874">
        <v>867</v>
      </c>
      <c r="AE18" s="875">
        <v>882</v>
      </c>
      <c r="AF18" s="873">
        <v>154</v>
      </c>
      <c r="AG18" s="875">
        <v>108</v>
      </c>
      <c r="AH18" s="873">
        <v>4715</v>
      </c>
      <c r="AI18" s="876">
        <v>2353</v>
      </c>
      <c r="AJ18" s="877">
        <v>2362</v>
      </c>
      <c r="AK18" s="878">
        <v>-2966</v>
      </c>
      <c r="AL18" s="879">
        <v>2</v>
      </c>
      <c r="AM18" s="879">
        <v>2</v>
      </c>
      <c r="AN18" s="880">
        <v>0</v>
      </c>
      <c r="AO18" s="881">
        <v>2</v>
      </c>
      <c r="AP18" s="879">
        <v>27</v>
      </c>
      <c r="AQ18" s="882">
        <v>14</v>
      </c>
      <c r="AR18" s="883">
        <v>13</v>
      </c>
      <c r="AS18" s="879">
        <v>3</v>
      </c>
      <c r="AT18" s="882">
        <v>1</v>
      </c>
      <c r="AU18" s="883">
        <v>2</v>
      </c>
      <c r="AV18" s="884">
        <v>1114</v>
      </c>
      <c r="AW18" s="884">
        <v>507</v>
      </c>
      <c r="AX18" s="1086" t="s">
        <v>297</v>
      </c>
      <c r="AY18" s="1087"/>
    </row>
    <row r="19" spans="1:51" s="319" customFormat="1">
      <c r="AA19" s="833"/>
      <c r="AB19" s="833"/>
      <c r="AC19" s="833"/>
      <c r="AD19" s="833"/>
      <c r="AE19" s="833"/>
      <c r="AF19" s="833"/>
      <c r="AG19" s="833"/>
      <c r="AH19" s="833"/>
      <c r="AI19" s="833"/>
      <c r="AJ19" s="833"/>
      <c r="AK19" s="833"/>
      <c r="AL19" s="833"/>
      <c r="AM19" s="833"/>
      <c r="AN19" s="833"/>
      <c r="AO19" s="833"/>
      <c r="AP19" s="833"/>
      <c r="AQ19" s="833"/>
      <c r="AR19" s="833"/>
      <c r="AS19" s="833"/>
      <c r="AT19" s="833"/>
      <c r="AU19" s="833"/>
      <c r="AV19" s="833"/>
      <c r="AW19" s="833"/>
      <c r="AX19" s="833"/>
      <c r="AY19" s="833"/>
    </row>
    <row r="20" spans="1:51" s="319" customFormat="1" ht="0.75" customHeight="1">
      <c r="AA20" s="833"/>
      <c r="AB20" s="833"/>
      <c r="AC20" s="833"/>
      <c r="AD20" s="833"/>
      <c r="AE20" s="833"/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833"/>
      <c r="AS20" s="833"/>
      <c r="AT20" s="833"/>
      <c r="AU20" s="833"/>
      <c r="AV20" s="833"/>
      <c r="AW20" s="833"/>
      <c r="AX20" s="833"/>
      <c r="AY20" s="833"/>
    </row>
    <row r="21" spans="1:51" s="319" customFormat="1" ht="25.2">
      <c r="A21" s="825" t="s">
        <v>265</v>
      </c>
      <c r="AA21" s="825" t="s">
        <v>265</v>
      </c>
      <c r="AB21" s="833"/>
      <c r="AC21" s="833"/>
      <c r="AD21" s="8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833"/>
      <c r="AS21" s="833"/>
      <c r="AT21" s="833"/>
      <c r="AU21" s="833"/>
      <c r="AV21" s="833"/>
      <c r="AW21" s="833"/>
      <c r="AX21" s="833"/>
      <c r="AY21" s="833"/>
    </row>
    <row r="22" spans="1:51" s="319" customFormat="1" ht="33.75" customHeight="1">
      <c r="A22" s="1127" t="s">
        <v>2</v>
      </c>
      <c r="B22" s="1128"/>
      <c r="C22" s="1131" t="s">
        <v>266</v>
      </c>
      <c r="D22" s="1132"/>
      <c r="E22" s="1132"/>
      <c r="F22" s="1133"/>
      <c r="G22" s="933"/>
      <c r="H22" s="1131" t="s">
        <v>267</v>
      </c>
      <c r="I22" s="1132"/>
      <c r="J22" s="1133"/>
      <c r="K22" s="1134" t="s">
        <v>268</v>
      </c>
      <c r="L22" s="934" t="s">
        <v>269</v>
      </c>
      <c r="M22" s="934" t="s">
        <v>269</v>
      </c>
      <c r="N22" s="933"/>
      <c r="O22" s="933"/>
      <c r="P22" s="1131" t="s">
        <v>256</v>
      </c>
      <c r="Q22" s="1132"/>
      <c r="R22" s="1133"/>
      <c r="S22" s="1131" t="s">
        <v>257</v>
      </c>
      <c r="T22" s="1132"/>
      <c r="U22" s="1133"/>
      <c r="V22" s="1136" t="s">
        <v>258</v>
      </c>
      <c r="W22" s="1136" t="s">
        <v>259</v>
      </c>
      <c r="X22" s="1127" t="s">
        <v>2</v>
      </c>
      <c r="Y22" s="1128"/>
      <c r="AA22" s="1071" t="s">
        <v>278</v>
      </c>
      <c r="AB22" s="1072"/>
      <c r="AC22" s="1075" t="s">
        <v>266</v>
      </c>
      <c r="AD22" s="1076"/>
      <c r="AE22" s="1076"/>
      <c r="AF22" s="1077"/>
      <c r="AG22" s="885"/>
      <c r="AH22" s="1075" t="s">
        <v>267</v>
      </c>
      <c r="AI22" s="1076"/>
      <c r="AJ22" s="1077"/>
      <c r="AK22" s="1078" t="s">
        <v>298</v>
      </c>
      <c r="AL22" s="886" t="s">
        <v>299</v>
      </c>
      <c r="AM22" s="886" t="s">
        <v>299</v>
      </c>
      <c r="AN22" s="885"/>
      <c r="AO22" s="885"/>
      <c r="AP22" s="1075" t="s">
        <v>284</v>
      </c>
      <c r="AQ22" s="1076"/>
      <c r="AR22" s="1077"/>
      <c r="AS22" s="1075" t="s">
        <v>285</v>
      </c>
      <c r="AT22" s="1076"/>
      <c r="AU22" s="1077"/>
      <c r="AV22" s="1080" t="s">
        <v>286</v>
      </c>
      <c r="AW22" s="1080" t="s">
        <v>287</v>
      </c>
      <c r="AX22" s="1071" t="s">
        <v>278</v>
      </c>
      <c r="AY22" s="1072"/>
    </row>
    <row r="23" spans="1:51" s="319" customFormat="1" ht="30.75" customHeight="1">
      <c r="A23" s="1129"/>
      <c r="B23" s="1130"/>
      <c r="C23" s="933" t="s">
        <v>216</v>
      </c>
      <c r="D23" s="933" t="s">
        <v>217</v>
      </c>
      <c r="E23" s="933" t="s">
        <v>218</v>
      </c>
      <c r="F23" s="935" t="s">
        <v>260</v>
      </c>
      <c r="G23" s="933"/>
      <c r="H23" s="933" t="s">
        <v>216</v>
      </c>
      <c r="I23" s="933" t="s">
        <v>217</v>
      </c>
      <c r="J23" s="933" t="s">
        <v>218</v>
      </c>
      <c r="K23" s="1135"/>
      <c r="L23" s="934" t="s">
        <v>270</v>
      </c>
      <c r="M23" s="934" t="s">
        <v>255</v>
      </c>
      <c r="N23" s="933" t="s">
        <v>217</v>
      </c>
      <c r="O23" s="933" t="s">
        <v>218</v>
      </c>
      <c r="P23" s="933" t="s">
        <v>216</v>
      </c>
      <c r="Q23" s="933" t="s">
        <v>271</v>
      </c>
      <c r="R23" s="933" t="s">
        <v>272</v>
      </c>
      <c r="S23" s="933" t="s">
        <v>216</v>
      </c>
      <c r="T23" s="936" t="s">
        <v>261</v>
      </c>
      <c r="U23" s="936" t="s">
        <v>273</v>
      </c>
      <c r="V23" s="1137"/>
      <c r="W23" s="1137"/>
      <c r="X23" s="1129"/>
      <c r="Y23" s="1130"/>
      <c r="AA23" s="1073"/>
      <c r="AB23" s="1074"/>
      <c r="AC23" s="885" t="s">
        <v>216</v>
      </c>
      <c r="AD23" s="885" t="s">
        <v>217</v>
      </c>
      <c r="AE23" s="885" t="s">
        <v>218</v>
      </c>
      <c r="AF23" s="887" t="s">
        <v>288</v>
      </c>
      <c r="AG23" s="885"/>
      <c r="AH23" s="885" t="s">
        <v>216</v>
      </c>
      <c r="AI23" s="885" t="s">
        <v>217</v>
      </c>
      <c r="AJ23" s="885" t="s">
        <v>218</v>
      </c>
      <c r="AK23" s="1079"/>
      <c r="AL23" s="886" t="s">
        <v>270</v>
      </c>
      <c r="AM23" s="886" t="s">
        <v>283</v>
      </c>
      <c r="AN23" s="885" t="s">
        <v>217</v>
      </c>
      <c r="AO23" s="885" t="s">
        <v>218</v>
      </c>
      <c r="AP23" s="885" t="s">
        <v>216</v>
      </c>
      <c r="AQ23" s="885" t="s">
        <v>271</v>
      </c>
      <c r="AR23" s="885" t="s">
        <v>272</v>
      </c>
      <c r="AS23" s="885" t="s">
        <v>216</v>
      </c>
      <c r="AT23" s="888" t="s">
        <v>292</v>
      </c>
      <c r="AU23" s="888" t="s">
        <v>300</v>
      </c>
      <c r="AV23" s="1081"/>
      <c r="AW23" s="1081"/>
      <c r="AX23" s="1073"/>
      <c r="AY23" s="1074"/>
    </row>
    <row r="24" spans="1:51" s="319" customFormat="1">
      <c r="A24" s="937" t="s">
        <v>274</v>
      </c>
      <c r="B24" s="937"/>
      <c r="C24" s="938">
        <v>10649</v>
      </c>
      <c r="D24" s="938">
        <v>5391</v>
      </c>
      <c r="E24" s="938">
        <v>5258</v>
      </c>
      <c r="F24" s="938">
        <v>953</v>
      </c>
      <c r="G24" s="938">
        <v>476</v>
      </c>
      <c r="H24" s="938">
        <v>25559</v>
      </c>
      <c r="I24" s="938">
        <v>12690</v>
      </c>
      <c r="J24" s="938">
        <v>12869</v>
      </c>
      <c r="K24" s="939">
        <v>-14910</v>
      </c>
      <c r="L24" s="938">
        <v>25</v>
      </c>
      <c r="M24" s="940">
        <v>13</v>
      </c>
      <c r="N24" s="940">
        <v>4</v>
      </c>
      <c r="O24" s="940">
        <v>9</v>
      </c>
      <c r="P24" s="940">
        <v>227</v>
      </c>
      <c r="Q24" s="940">
        <v>125</v>
      </c>
      <c r="R24" s="940">
        <v>102</v>
      </c>
      <c r="S24" s="940">
        <v>44</v>
      </c>
      <c r="T24" s="940">
        <v>35</v>
      </c>
      <c r="U24" s="940">
        <v>9</v>
      </c>
      <c r="V24" s="938">
        <v>6346</v>
      </c>
      <c r="W24" s="938">
        <v>2702</v>
      </c>
      <c r="X24" s="941" t="s">
        <v>274</v>
      </c>
      <c r="Y24" s="941"/>
      <c r="AA24" s="889" t="s">
        <v>274</v>
      </c>
      <c r="AB24" s="889"/>
      <c r="AC24" s="890">
        <v>10649</v>
      </c>
      <c r="AD24" s="890">
        <v>5391</v>
      </c>
      <c r="AE24" s="890">
        <v>5258</v>
      </c>
      <c r="AF24" s="890">
        <v>953</v>
      </c>
      <c r="AG24" s="890">
        <v>476</v>
      </c>
      <c r="AH24" s="890">
        <v>25559</v>
      </c>
      <c r="AI24" s="890">
        <v>12690</v>
      </c>
      <c r="AJ24" s="890">
        <v>12869</v>
      </c>
      <c r="AK24" s="891">
        <v>-14910</v>
      </c>
      <c r="AL24" s="890">
        <v>25</v>
      </c>
      <c r="AM24" s="892">
        <v>13</v>
      </c>
      <c r="AN24" s="892">
        <v>4</v>
      </c>
      <c r="AO24" s="892">
        <v>9</v>
      </c>
      <c r="AP24" s="892">
        <v>227</v>
      </c>
      <c r="AQ24" s="892">
        <v>125</v>
      </c>
      <c r="AR24" s="892">
        <v>102</v>
      </c>
      <c r="AS24" s="892">
        <v>44</v>
      </c>
      <c r="AT24" s="892">
        <v>35</v>
      </c>
      <c r="AU24" s="892">
        <v>9</v>
      </c>
      <c r="AV24" s="890">
        <v>6346</v>
      </c>
      <c r="AW24" s="890">
        <v>2702</v>
      </c>
      <c r="AX24" s="893" t="s">
        <v>274</v>
      </c>
      <c r="AY24" s="893"/>
    </row>
    <row r="25" spans="1:51" s="319" customFormat="1">
      <c r="A25" s="937" t="s">
        <v>17</v>
      </c>
      <c r="B25" s="937"/>
      <c r="C25" s="938">
        <v>908</v>
      </c>
      <c r="D25" s="938">
        <v>465</v>
      </c>
      <c r="E25" s="938">
        <v>443</v>
      </c>
      <c r="F25" s="938">
        <v>81</v>
      </c>
      <c r="G25" s="938">
        <v>50</v>
      </c>
      <c r="H25" s="938">
        <v>2836</v>
      </c>
      <c r="I25" s="938">
        <v>1386</v>
      </c>
      <c r="J25" s="938">
        <v>1450</v>
      </c>
      <c r="K25" s="939">
        <v>-1928</v>
      </c>
      <c r="L25" s="938">
        <v>1</v>
      </c>
      <c r="M25" s="940">
        <v>1</v>
      </c>
      <c r="N25" s="940">
        <v>0</v>
      </c>
      <c r="O25" s="940">
        <v>1</v>
      </c>
      <c r="P25" s="940">
        <v>29</v>
      </c>
      <c r="Q25" s="940">
        <v>12</v>
      </c>
      <c r="R25" s="940">
        <v>17</v>
      </c>
      <c r="S25" s="940">
        <v>4</v>
      </c>
      <c r="T25" s="940">
        <v>3</v>
      </c>
      <c r="U25" s="940">
        <v>1</v>
      </c>
      <c r="V25" s="938">
        <v>493</v>
      </c>
      <c r="W25" s="938">
        <v>257</v>
      </c>
      <c r="X25" s="941" t="s">
        <v>17</v>
      </c>
      <c r="Y25" s="941"/>
      <c r="AA25" s="889" t="s">
        <v>17</v>
      </c>
      <c r="AB25" s="889"/>
      <c r="AC25" s="890">
        <v>908</v>
      </c>
      <c r="AD25" s="890">
        <v>465</v>
      </c>
      <c r="AE25" s="890">
        <v>443</v>
      </c>
      <c r="AF25" s="890">
        <v>81</v>
      </c>
      <c r="AG25" s="890">
        <v>50</v>
      </c>
      <c r="AH25" s="890">
        <v>2836</v>
      </c>
      <c r="AI25" s="890">
        <v>1386</v>
      </c>
      <c r="AJ25" s="890">
        <v>1450</v>
      </c>
      <c r="AK25" s="891">
        <v>-1928</v>
      </c>
      <c r="AL25" s="890">
        <v>1</v>
      </c>
      <c r="AM25" s="892">
        <v>1</v>
      </c>
      <c r="AN25" s="892">
        <v>0</v>
      </c>
      <c r="AO25" s="892">
        <v>1</v>
      </c>
      <c r="AP25" s="892">
        <v>29</v>
      </c>
      <c r="AQ25" s="892">
        <v>12</v>
      </c>
      <c r="AR25" s="892">
        <v>17</v>
      </c>
      <c r="AS25" s="892">
        <v>4</v>
      </c>
      <c r="AT25" s="892">
        <v>3</v>
      </c>
      <c r="AU25" s="892">
        <v>1</v>
      </c>
      <c r="AV25" s="890">
        <v>493</v>
      </c>
      <c r="AW25" s="890">
        <v>257</v>
      </c>
      <c r="AX25" s="893" t="s">
        <v>17</v>
      </c>
      <c r="AY25" s="893"/>
    </row>
    <row r="26" spans="1:51" s="319" customFormat="1">
      <c r="A26" s="937" t="s">
        <v>19</v>
      </c>
      <c r="B26" s="937"/>
      <c r="C26" s="938">
        <v>985</v>
      </c>
      <c r="D26" s="938">
        <v>488</v>
      </c>
      <c r="E26" s="938">
        <v>497</v>
      </c>
      <c r="F26" s="938">
        <v>82</v>
      </c>
      <c r="G26" s="938">
        <v>46</v>
      </c>
      <c r="H26" s="938">
        <v>2792</v>
      </c>
      <c r="I26" s="938">
        <v>1373</v>
      </c>
      <c r="J26" s="938">
        <v>1419</v>
      </c>
      <c r="K26" s="939">
        <v>-1807</v>
      </c>
      <c r="L26" s="938">
        <v>3</v>
      </c>
      <c r="M26" s="940">
        <v>1</v>
      </c>
      <c r="N26" s="940">
        <v>0</v>
      </c>
      <c r="O26" s="940">
        <v>1</v>
      </c>
      <c r="P26" s="940">
        <v>25</v>
      </c>
      <c r="Q26" s="940">
        <v>14</v>
      </c>
      <c r="R26" s="940">
        <v>11</v>
      </c>
      <c r="S26" s="940">
        <v>2</v>
      </c>
      <c r="T26" s="940">
        <v>2</v>
      </c>
      <c r="U26" s="940">
        <v>0</v>
      </c>
      <c r="V26" s="938">
        <v>589</v>
      </c>
      <c r="W26" s="938">
        <v>221</v>
      </c>
      <c r="X26" s="941" t="s">
        <v>19</v>
      </c>
      <c r="Y26" s="941"/>
      <c r="AA26" s="889" t="s">
        <v>19</v>
      </c>
      <c r="AB26" s="889"/>
      <c r="AC26" s="890">
        <v>985</v>
      </c>
      <c r="AD26" s="890">
        <v>488</v>
      </c>
      <c r="AE26" s="890">
        <v>497</v>
      </c>
      <c r="AF26" s="890">
        <v>82</v>
      </c>
      <c r="AG26" s="890">
        <v>46</v>
      </c>
      <c r="AH26" s="890">
        <v>2792</v>
      </c>
      <c r="AI26" s="890">
        <v>1373</v>
      </c>
      <c r="AJ26" s="890">
        <v>1419</v>
      </c>
      <c r="AK26" s="891">
        <v>-1807</v>
      </c>
      <c r="AL26" s="890">
        <v>3</v>
      </c>
      <c r="AM26" s="892">
        <v>1</v>
      </c>
      <c r="AN26" s="892">
        <v>0</v>
      </c>
      <c r="AO26" s="892">
        <v>1</v>
      </c>
      <c r="AP26" s="892">
        <v>25</v>
      </c>
      <c r="AQ26" s="892">
        <v>14</v>
      </c>
      <c r="AR26" s="892">
        <v>11</v>
      </c>
      <c r="AS26" s="892">
        <v>2</v>
      </c>
      <c r="AT26" s="892">
        <v>2</v>
      </c>
      <c r="AU26" s="892">
        <v>0</v>
      </c>
      <c r="AV26" s="890">
        <v>589</v>
      </c>
      <c r="AW26" s="890">
        <v>221</v>
      </c>
      <c r="AX26" s="893" t="s">
        <v>19</v>
      </c>
      <c r="AY26" s="893"/>
    </row>
    <row r="27" spans="1:51" s="319" customFormat="1">
      <c r="A27" s="937" t="s">
        <v>20</v>
      </c>
      <c r="B27" s="937"/>
      <c r="C27" s="938">
        <v>814</v>
      </c>
      <c r="D27" s="938">
        <v>428</v>
      </c>
      <c r="E27" s="938">
        <v>386</v>
      </c>
      <c r="F27" s="938">
        <v>73</v>
      </c>
      <c r="G27" s="938">
        <v>39</v>
      </c>
      <c r="H27" s="938">
        <v>1843</v>
      </c>
      <c r="I27" s="938">
        <v>927</v>
      </c>
      <c r="J27" s="938">
        <v>916</v>
      </c>
      <c r="K27" s="939">
        <v>-1029</v>
      </c>
      <c r="L27" s="938">
        <v>4</v>
      </c>
      <c r="M27" s="940">
        <v>1</v>
      </c>
      <c r="N27" s="940">
        <v>0</v>
      </c>
      <c r="O27" s="940">
        <v>1</v>
      </c>
      <c r="P27" s="940">
        <v>10</v>
      </c>
      <c r="Q27" s="940">
        <v>5</v>
      </c>
      <c r="R27" s="940">
        <v>5</v>
      </c>
      <c r="S27" s="940">
        <v>0</v>
      </c>
      <c r="T27" s="940">
        <v>0</v>
      </c>
      <c r="U27" s="940">
        <v>0</v>
      </c>
      <c r="V27" s="938">
        <v>433</v>
      </c>
      <c r="W27" s="938">
        <v>223</v>
      </c>
      <c r="X27" s="941" t="s">
        <v>20</v>
      </c>
      <c r="Y27" s="941"/>
      <c r="AA27" s="889" t="s">
        <v>20</v>
      </c>
      <c r="AB27" s="889"/>
      <c r="AC27" s="890">
        <v>814</v>
      </c>
      <c r="AD27" s="890">
        <v>428</v>
      </c>
      <c r="AE27" s="890">
        <v>386</v>
      </c>
      <c r="AF27" s="890">
        <v>73</v>
      </c>
      <c r="AG27" s="890">
        <v>39</v>
      </c>
      <c r="AH27" s="890">
        <v>1843</v>
      </c>
      <c r="AI27" s="890">
        <v>927</v>
      </c>
      <c r="AJ27" s="890">
        <v>916</v>
      </c>
      <c r="AK27" s="891">
        <v>-1029</v>
      </c>
      <c r="AL27" s="890">
        <v>4</v>
      </c>
      <c r="AM27" s="892">
        <v>1</v>
      </c>
      <c r="AN27" s="892">
        <v>0</v>
      </c>
      <c r="AO27" s="892">
        <v>1</v>
      </c>
      <c r="AP27" s="892">
        <v>10</v>
      </c>
      <c r="AQ27" s="892">
        <v>5</v>
      </c>
      <c r="AR27" s="892">
        <v>5</v>
      </c>
      <c r="AS27" s="892">
        <v>0</v>
      </c>
      <c r="AT27" s="892">
        <v>0</v>
      </c>
      <c r="AU27" s="892">
        <v>0</v>
      </c>
      <c r="AV27" s="890">
        <v>433</v>
      </c>
      <c r="AW27" s="890">
        <v>223</v>
      </c>
      <c r="AX27" s="893" t="s">
        <v>20</v>
      </c>
      <c r="AY27" s="893"/>
    </row>
    <row r="28" spans="1:51" s="319" customFormat="1">
      <c r="A28" s="937" t="s">
        <v>21</v>
      </c>
      <c r="B28" s="937"/>
      <c r="C28" s="938">
        <v>1314</v>
      </c>
      <c r="D28" s="938">
        <v>653</v>
      </c>
      <c r="E28" s="938">
        <v>661</v>
      </c>
      <c r="F28" s="938">
        <v>114</v>
      </c>
      <c r="G28" s="938">
        <v>69</v>
      </c>
      <c r="H28" s="938">
        <v>3732</v>
      </c>
      <c r="I28" s="938">
        <v>1751</v>
      </c>
      <c r="J28" s="938">
        <v>1981</v>
      </c>
      <c r="K28" s="939">
        <v>-2418</v>
      </c>
      <c r="L28" s="938">
        <v>1</v>
      </c>
      <c r="M28" s="940">
        <v>1</v>
      </c>
      <c r="N28" s="940">
        <v>0</v>
      </c>
      <c r="O28" s="940">
        <v>1</v>
      </c>
      <c r="P28" s="940">
        <v>22</v>
      </c>
      <c r="Q28" s="940">
        <v>15</v>
      </c>
      <c r="R28" s="940">
        <v>7</v>
      </c>
      <c r="S28" s="940">
        <v>7</v>
      </c>
      <c r="T28" s="940">
        <v>6</v>
      </c>
      <c r="U28" s="940">
        <v>1</v>
      </c>
      <c r="V28" s="938">
        <v>703</v>
      </c>
      <c r="W28" s="938">
        <v>320</v>
      </c>
      <c r="X28" s="941" t="s">
        <v>21</v>
      </c>
      <c r="Y28" s="941"/>
      <c r="AA28" s="889" t="s">
        <v>21</v>
      </c>
      <c r="AB28" s="889"/>
      <c r="AC28" s="890">
        <v>1314</v>
      </c>
      <c r="AD28" s="890">
        <v>653</v>
      </c>
      <c r="AE28" s="890">
        <v>661</v>
      </c>
      <c r="AF28" s="890">
        <v>114</v>
      </c>
      <c r="AG28" s="890">
        <v>69</v>
      </c>
      <c r="AH28" s="890">
        <v>3732</v>
      </c>
      <c r="AI28" s="890">
        <v>1751</v>
      </c>
      <c r="AJ28" s="890">
        <v>1981</v>
      </c>
      <c r="AK28" s="891">
        <v>-2418</v>
      </c>
      <c r="AL28" s="890">
        <v>1</v>
      </c>
      <c r="AM28" s="892">
        <v>1</v>
      </c>
      <c r="AN28" s="892">
        <v>0</v>
      </c>
      <c r="AO28" s="892">
        <v>1</v>
      </c>
      <c r="AP28" s="892">
        <v>22</v>
      </c>
      <c r="AQ28" s="892">
        <v>15</v>
      </c>
      <c r="AR28" s="892">
        <v>7</v>
      </c>
      <c r="AS28" s="892">
        <v>7</v>
      </c>
      <c r="AT28" s="892">
        <v>6</v>
      </c>
      <c r="AU28" s="892">
        <v>1</v>
      </c>
      <c r="AV28" s="890">
        <v>703</v>
      </c>
      <c r="AW28" s="890">
        <v>320</v>
      </c>
      <c r="AX28" s="893" t="s">
        <v>21</v>
      </c>
      <c r="AY28" s="893"/>
    </row>
    <row r="29" spans="1:51" s="319" customFormat="1">
      <c r="A29" s="937" t="s">
        <v>22</v>
      </c>
      <c r="B29" s="937"/>
      <c r="C29" s="938">
        <v>90</v>
      </c>
      <c r="D29" s="938">
        <v>47</v>
      </c>
      <c r="E29" s="938">
        <v>43</v>
      </c>
      <c r="F29" s="938">
        <v>11</v>
      </c>
      <c r="G29" s="938">
        <v>7</v>
      </c>
      <c r="H29" s="938">
        <v>551</v>
      </c>
      <c r="I29" s="938">
        <v>272</v>
      </c>
      <c r="J29" s="938">
        <v>279</v>
      </c>
      <c r="K29" s="939">
        <v>-461</v>
      </c>
      <c r="L29" s="940">
        <v>0</v>
      </c>
      <c r="M29" s="940">
        <v>0</v>
      </c>
      <c r="N29" s="940">
        <v>0</v>
      </c>
      <c r="O29" s="940">
        <v>0</v>
      </c>
      <c r="P29" s="940">
        <v>4</v>
      </c>
      <c r="Q29" s="940">
        <v>3</v>
      </c>
      <c r="R29" s="940">
        <v>1</v>
      </c>
      <c r="S29" s="940">
        <v>1</v>
      </c>
      <c r="T29" s="940">
        <v>1</v>
      </c>
      <c r="U29" s="940">
        <v>0</v>
      </c>
      <c r="V29" s="938">
        <v>48</v>
      </c>
      <c r="W29" s="938">
        <v>25</v>
      </c>
      <c r="X29" s="941" t="s">
        <v>22</v>
      </c>
      <c r="Y29" s="941"/>
      <c r="AA29" s="889" t="s">
        <v>22</v>
      </c>
      <c r="AB29" s="889"/>
      <c r="AC29" s="890">
        <v>90</v>
      </c>
      <c r="AD29" s="890">
        <v>47</v>
      </c>
      <c r="AE29" s="890">
        <v>43</v>
      </c>
      <c r="AF29" s="890">
        <v>11</v>
      </c>
      <c r="AG29" s="890">
        <v>7</v>
      </c>
      <c r="AH29" s="890">
        <v>551</v>
      </c>
      <c r="AI29" s="890">
        <v>272</v>
      </c>
      <c r="AJ29" s="890">
        <v>279</v>
      </c>
      <c r="AK29" s="891">
        <v>-461</v>
      </c>
      <c r="AL29" s="892">
        <v>0</v>
      </c>
      <c r="AM29" s="892">
        <v>0</v>
      </c>
      <c r="AN29" s="892">
        <v>0</v>
      </c>
      <c r="AO29" s="892">
        <v>0</v>
      </c>
      <c r="AP29" s="892">
        <v>4</v>
      </c>
      <c r="AQ29" s="892">
        <v>3</v>
      </c>
      <c r="AR29" s="892">
        <v>1</v>
      </c>
      <c r="AS29" s="892">
        <v>1</v>
      </c>
      <c r="AT29" s="892">
        <v>1</v>
      </c>
      <c r="AU29" s="892">
        <v>0</v>
      </c>
      <c r="AV29" s="890">
        <v>48</v>
      </c>
      <c r="AW29" s="890">
        <v>25</v>
      </c>
      <c r="AX29" s="893" t="s">
        <v>22</v>
      </c>
      <c r="AY29" s="893"/>
    </row>
    <row r="30" spans="1:51" s="319" customFormat="1">
      <c r="A30" s="937" t="s">
        <v>198</v>
      </c>
      <c r="B30" s="937"/>
      <c r="C30" s="938">
        <v>804</v>
      </c>
      <c r="D30" s="938">
        <v>397</v>
      </c>
      <c r="E30" s="938">
        <v>407</v>
      </c>
      <c r="F30" s="938">
        <v>69</v>
      </c>
      <c r="G30" s="938">
        <v>43</v>
      </c>
      <c r="H30" s="938">
        <v>2400</v>
      </c>
      <c r="I30" s="938">
        <v>1204</v>
      </c>
      <c r="J30" s="938">
        <v>1196</v>
      </c>
      <c r="K30" s="939">
        <v>-1596</v>
      </c>
      <c r="L30" s="938">
        <v>1</v>
      </c>
      <c r="M30" s="940">
        <v>0</v>
      </c>
      <c r="N30" s="940">
        <v>0</v>
      </c>
      <c r="O30" s="940">
        <v>0</v>
      </c>
      <c r="P30" s="940">
        <v>26</v>
      </c>
      <c r="Q30" s="940">
        <v>20</v>
      </c>
      <c r="R30" s="940">
        <v>6</v>
      </c>
      <c r="S30" s="940">
        <v>6</v>
      </c>
      <c r="T30" s="940">
        <v>6</v>
      </c>
      <c r="U30" s="940">
        <v>0</v>
      </c>
      <c r="V30" s="938">
        <v>533</v>
      </c>
      <c r="W30" s="938">
        <v>237</v>
      </c>
      <c r="X30" s="941" t="s">
        <v>198</v>
      </c>
      <c r="Y30" s="941"/>
      <c r="AA30" s="889" t="s">
        <v>198</v>
      </c>
      <c r="AB30" s="889"/>
      <c r="AC30" s="890">
        <v>804</v>
      </c>
      <c r="AD30" s="890">
        <v>397</v>
      </c>
      <c r="AE30" s="890">
        <v>407</v>
      </c>
      <c r="AF30" s="890">
        <v>69</v>
      </c>
      <c r="AG30" s="890">
        <v>43</v>
      </c>
      <c r="AH30" s="890">
        <v>2400</v>
      </c>
      <c r="AI30" s="890">
        <v>1204</v>
      </c>
      <c r="AJ30" s="890">
        <v>1196</v>
      </c>
      <c r="AK30" s="891">
        <v>-1596</v>
      </c>
      <c r="AL30" s="890">
        <v>1</v>
      </c>
      <c r="AM30" s="892">
        <v>0</v>
      </c>
      <c r="AN30" s="892">
        <v>0</v>
      </c>
      <c r="AO30" s="892">
        <v>0</v>
      </c>
      <c r="AP30" s="892">
        <v>26</v>
      </c>
      <c r="AQ30" s="892">
        <v>20</v>
      </c>
      <c r="AR30" s="892">
        <v>6</v>
      </c>
      <c r="AS30" s="892">
        <v>6</v>
      </c>
      <c r="AT30" s="892">
        <v>6</v>
      </c>
      <c r="AU30" s="892">
        <v>0</v>
      </c>
      <c r="AV30" s="890">
        <v>533</v>
      </c>
      <c r="AW30" s="890">
        <v>237</v>
      </c>
      <c r="AX30" s="893" t="s">
        <v>198</v>
      </c>
      <c r="AY30" s="893"/>
    </row>
    <row r="31" spans="1:51" s="319" customFormat="1">
      <c r="A31" s="942" t="s">
        <v>275</v>
      </c>
      <c r="B31" s="943"/>
      <c r="C31" s="938">
        <v>1641</v>
      </c>
      <c r="D31" s="938">
        <v>826</v>
      </c>
      <c r="E31" s="938">
        <v>815</v>
      </c>
      <c r="F31" s="938">
        <v>126</v>
      </c>
      <c r="G31" s="938">
        <v>12</v>
      </c>
      <c r="H31" s="938">
        <v>3483</v>
      </c>
      <c r="I31" s="938">
        <v>1727</v>
      </c>
      <c r="J31" s="938">
        <v>1756</v>
      </c>
      <c r="K31" s="939">
        <v>-1842</v>
      </c>
      <c r="L31" s="938">
        <v>0</v>
      </c>
      <c r="M31" s="938">
        <v>0</v>
      </c>
      <c r="N31" s="938">
        <v>0</v>
      </c>
      <c r="O31" s="938">
        <v>0</v>
      </c>
      <c r="P31" s="938">
        <v>25</v>
      </c>
      <c r="Q31" s="938">
        <v>13</v>
      </c>
      <c r="R31" s="938">
        <v>12</v>
      </c>
      <c r="S31" s="938">
        <v>6</v>
      </c>
      <c r="T31" s="938">
        <v>6</v>
      </c>
      <c r="U31" s="938">
        <v>0</v>
      </c>
      <c r="V31" s="938">
        <v>998</v>
      </c>
      <c r="W31" s="938">
        <v>378</v>
      </c>
      <c r="X31" s="944" t="s">
        <v>275</v>
      </c>
      <c r="Y31" s="945"/>
      <c r="AA31" s="894" t="s">
        <v>301</v>
      </c>
      <c r="AB31" s="895"/>
      <c r="AC31" s="890">
        <v>1641</v>
      </c>
      <c r="AD31" s="890">
        <v>826</v>
      </c>
      <c r="AE31" s="890">
        <v>815</v>
      </c>
      <c r="AF31" s="890">
        <v>126</v>
      </c>
      <c r="AG31" s="890">
        <v>12</v>
      </c>
      <c r="AH31" s="890">
        <v>3483</v>
      </c>
      <c r="AI31" s="890">
        <v>1727</v>
      </c>
      <c r="AJ31" s="890">
        <v>1756</v>
      </c>
      <c r="AK31" s="891">
        <v>-1842</v>
      </c>
      <c r="AL31" s="890">
        <v>0</v>
      </c>
      <c r="AM31" s="890">
        <v>0</v>
      </c>
      <c r="AN31" s="890">
        <v>0</v>
      </c>
      <c r="AO31" s="890">
        <v>0</v>
      </c>
      <c r="AP31" s="890">
        <v>25</v>
      </c>
      <c r="AQ31" s="890">
        <v>13</v>
      </c>
      <c r="AR31" s="890">
        <v>12</v>
      </c>
      <c r="AS31" s="890">
        <v>6</v>
      </c>
      <c r="AT31" s="890">
        <v>6</v>
      </c>
      <c r="AU31" s="890">
        <v>0</v>
      </c>
      <c r="AV31" s="890">
        <v>998</v>
      </c>
      <c r="AW31" s="890">
        <v>378</v>
      </c>
      <c r="AX31" s="896" t="s">
        <v>301</v>
      </c>
      <c r="AY31" s="897"/>
    </row>
    <row r="32" spans="1:51" s="319" customFormat="1">
      <c r="A32" s="937" t="s">
        <v>40</v>
      </c>
      <c r="B32" s="937"/>
      <c r="C32" s="938">
        <v>2224</v>
      </c>
      <c r="D32" s="938">
        <v>1163</v>
      </c>
      <c r="E32" s="938">
        <v>1061</v>
      </c>
      <c r="F32" s="938">
        <v>209</v>
      </c>
      <c r="G32" s="938">
        <v>110</v>
      </c>
      <c r="H32" s="938">
        <v>3571</v>
      </c>
      <c r="I32" s="938">
        <v>1886</v>
      </c>
      <c r="J32" s="938">
        <v>1685</v>
      </c>
      <c r="K32" s="939">
        <v>-1347</v>
      </c>
      <c r="L32" s="938">
        <v>8</v>
      </c>
      <c r="M32" s="940">
        <v>4</v>
      </c>
      <c r="N32" s="940">
        <v>1</v>
      </c>
      <c r="O32" s="940">
        <v>3</v>
      </c>
      <c r="P32" s="940">
        <v>54</v>
      </c>
      <c r="Q32" s="940">
        <v>27</v>
      </c>
      <c r="R32" s="940">
        <v>27</v>
      </c>
      <c r="S32" s="940">
        <v>10</v>
      </c>
      <c r="T32" s="940">
        <v>7</v>
      </c>
      <c r="U32" s="940">
        <v>3</v>
      </c>
      <c r="V32" s="938">
        <v>1385</v>
      </c>
      <c r="W32" s="938">
        <v>518</v>
      </c>
      <c r="X32" s="941" t="s">
        <v>40</v>
      </c>
      <c r="Y32" s="941"/>
      <c r="AA32" s="889" t="s">
        <v>40</v>
      </c>
      <c r="AB32" s="889"/>
      <c r="AC32" s="890">
        <v>2224</v>
      </c>
      <c r="AD32" s="890">
        <v>1163</v>
      </c>
      <c r="AE32" s="890">
        <v>1061</v>
      </c>
      <c r="AF32" s="890">
        <v>209</v>
      </c>
      <c r="AG32" s="890">
        <v>110</v>
      </c>
      <c r="AH32" s="890">
        <v>3571</v>
      </c>
      <c r="AI32" s="890">
        <v>1886</v>
      </c>
      <c r="AJ32" s="890">
        <v>1685</v>
      </c>
      <c r="AK32" s="891">
        <v>-1347</v>
      </c>
      <c r="AL32" s="890">
        <v>8</v>
      </c>
      <c r="AM32" s="892">
        <v>4</v>
      </c>
      <c r="AN32" s="892">
        <v>1</v>
      </c>
      <c r="AO32" s="892">
        <v>3</v>
      </c>
      <c r="AP32" s="892">
        <v>54</v>
      </c>
      <c r="AQ32" s="892">
        <v>27</v>
      </c>
      <c r="AR32" s="892">
        <v>27</v>
      </c>
      <c r="AS32" s="892">
        <v>10</v>
      </c>
      <c r="AT32" s="892">
        <v>7</v>
      </c>
      <c r="AU32" s="892">
        <v>3</v>
      </c>
      <c r="AV32" s="890">
        <v>1385</v>
      </c>
      <c r="AW32" s="890">
        <v>518</v>
      </c>
      <c r="AX32" s="893" t="s">
        <v>40</v>
      </c>
      <c r="AY32" s="893"/>
    </row>
    <row r="33" spans="1:51" s="319" customFormat="1">
      <c r="A33" s="946" t="s">
        <v>114</v>
      </c>
      <c r="B33" s="946"/>
      <c r="C33" s="947">
        <v>1869</v>
      </c>
      <c r="D33" s="947">
        <v>924</v>
      </c>
      <c r="E33" s="947">
        <v>945</v>
      </c>
      <c r="F33" s="947">
        <v>188</v>
      </c>
      <c r="G33" s="947">
        <v>100</v>
      </c>
      <c r="H33" s="947">
        <v>4351</v>
      </c>
      <c r="I33" s="947">
        <v>2164</v>
      </c>
      <c r="J33" s="947">
        <v>2187</v>
      </c>
      <c r="K33" s="948">
        <v>-2482</v>
      </c>
      <c r="L33" s="947">
        <v>7</v>
      </c>
      <c r="M33" s="949">
        <v>5</v>
      </c>
      <c r="N33" s="949">
        <v>3</v>
      </c>
      <c r="O33" s="949">
        <v>2</v>
      </c>
      <c r="P33" s="949">
        <v>32</v>
      </c>
      <c r="Q33" s="949">
        <v>16</v>
      </c>
      <c r="R33" s="949">
        <v>16</v>
      </c>
      <c r="S33" s="949">
        <v>8</v>
      </c>
      <c r="T33" s="949">
        <v>4</v>
      </c>
      <c r="U33" s="949">
        <v>4</v>
      </c>
      <c r="V33" s="947">
        <v>1164</v>
      </c>
      <c r="W33" s="947">
        <v>523</v>
      </c>
      <c r="X33" s="950" t="s">
        <v>114</v>
      </c>
      <c r="Y33" s="950"/>
      <c r="AA33" s="898" t="s">
        <v>297</v>
      </c>
      <c r="AB33" s="898"/>
      <c r="AC33" s="899">
        <v>1869</v>
      </c>
      <c r="AD33" s="899">
        <v>924</v>
      </c>
      <c r="AE33" s="899">
        <v>945</v>
      </c>
      <c r="AF33" s="899">
        <v>188</v>
      </c>
      <c r="AG33" s="899">
        <v>100</v>
      </c>
      <c r="AH33" s="899">
        <v>4351</v>
      </c>
      <c r="AI33" s="899">
        <v>2164</v>
      </c>
      <c r="AJ33" s="899">
        <v>2187</v>
      </c>
      <c r="AK33" s="900">
        <v>-2482</v>
      </c>
      <c r="AL33" s="899">
        <v>7</v>
      </c>
      <c r="AM33" s="901">
        <v>5</v>
      </c>
      <c r="AN33" s="901">
        <v>3</v>
      </c>
      <c r="AO33" s="901">
        <v>2</v>
      </c>
      <c r="AP33" s="901">
        <v>32</v>
      </c>
      <c r="AQ33" s="901">
        <v>16</v>
      </c>
      <c r="AR33" s="901">
        <v>16</v>
      </c>
      <c r="AS33" s="901">
        <v>8</v>
      </c>
      <c r="AT33" s="901">
        <v>4</v>
      </c>
      <c r="AU33" s="901">
        <v>4</v>
      </c>
      <c r="AV33" s="899">
        <v>1164</v>
      </c>
      <c r="AW33" s="899">
        <v>523</v>
      </c>
      <c r="AX33" s="902" t="s">
        <v>297</v>
      </c>
      <c r="AY33" s="902"/>
    </row>
    <row r="34" spans="1:51" s="319" customFormat="1">
      <c r="C34" s="826"/>
      <c r="D34" s="826"/>
      <c r="E34" s="826"/>
      <c r="F34" s="826"/>
      <c r="G34" s="826"/>
      <c r="H34" s="826"/>
      <c r="I34" s="826"/>
      <c r="J34" s="826"/>
      <c r="K34" s="826"/>
      <c r="L34" s="826"/>
      <c r="M34" s="826"/>
      <c r="N34" s="826"/>
      <c r="O34" s="826"/>
      <c r="P34" s="826"/>
      <c r="Q34" s="826"/>
      <c r="R34" s="826"/>
      <c r="S34" s="826"/>
      <c r="T34" s="826"/>
      <c r="U34" s="826"/>
      <c r="V34" s="826"/>
      <c r="W34" s="826"/>
      <c r="AA34" s="833"/>
      <c r="AB34" s="833"/>
      <c r="AC34" s="903"/>
      <c r="AD34" s="903"/>
      <c r="AE34" s="903"/>
      <c r="AF34" s="903"/>
      <c r="AG34" s="903"/>
      <c r="AH34" s="903"/>
      <c r="AI34" s="903"/>
      <c r="AJ34" s="903"/>
      <c r="AK34" s="903"/>
      <c r="AL34" s="903"/>
      <c r="AM34" s="903"/>
      <c r="AN34" s="903"/>
      <c r="AO34" s="903"/>
      <c r="AP34" s="903"/>
      <c r="AQ34" s="903"/>
      <c r="AR34" s="903"/>
      <c r="AS34" s="903"/>
      <c r="AT34" s="903"/>
      <c r="AU34" s="903"/>
      <c r="AV34" s="903"/>
      <c r="AW34" s="903"/>
      <c r="AX34" s="833"/>
      <c r="AY34" s="833"/>
    </row>
    <row r="35" spans="1:51" s="319" customFormat="1">
      <c r="AA35" s="833"/>
      <c r="AB35" s="833"/>
      <c r="AC35" s="833"/>
      <c r="AD35" s="833"/>
      <c r="AE35" s="833"/>
      <c r="AF35" s="833"/>
      <c r="AG35" s="833"/>
      <c r="AH35" s="833"/>
      <c r="AI35" s="833"/>
      <c r="AJ35" s="833"/>
      <c r="AK35" s="833"/>
      <c r="AL35" s="833"/>
      <c r="AM35" s="833"/>
      <c r="AN35" s="833"/>
      <c r="AO35" s="833"/>
      <c r="AP35" s="833"/>
      <c r="AQ35" s="833"/>
      <c r="AR35" s="833"/>
      <c r="AS35" s="833"/>
      <c r="AT35" s="833"/>
      <c r="AU35" s="833"/>
      <c r="AV35" s="833"/>
      <c r="AW35" s="833"/>
      <c r="AX35" s="833"/>
      <c r="AY35" s="833"/>
    </row>
    <row r="36" spans="1:51" s="319" customFormat="1" ht="25.2">
      <c r="A36" s="825" t="s">
        <v>276</v>
      </c>
      <c r="AA36" s="825" t="s">
        <v>276</v>
      </c>
      <c r="AB36" s="833"/>
      <c r="AC36" s="833"/>
      <c r="AD36" s="833"/>
      <c r="AE36" s="833"/>
      <c r="AF36" s="833"/>
      <c r="AG36" s="833"/>
      <c r="AH36" s="833"/>
      <c r="AI36" s="833"/>
      <c r="AJ36" s="833"/>
      <c r="AK36" s="833"/>
      <c r="AL36" s="833"/>
      <c r="AM36" s="833"/>
      <c r="AN36" s="833"/>
      <c r="AO36" s="833"/>
      <c r="AP36" s="833"/>
      <c r="AQ36" s="833"/>
      <c r="AR36" s="833"/>
      <c r="AS36" s="833"/>
      <c r="AT36" s="833"/>
      <c r="AU36" s="833"/>
      <c r="AV36" s="833"/>
      <c r="AW36" s="833"/>
      <c r="AX36" s="833"/>
      <c r="AY36" s="833"/>
    </row>
    <row r="37" spans="1:51" s="319" customFormat="1" ht="33.75" customHeight="1">
      <c r="A37" s="1127" t="s">
        <v>2</v>
      </c>
      <c r="B37" s="1128"/>
      <c r="C37" s="1131" t="s">
        <v>266</v>
      </c>
      <c r="D37" s="1132"/>
      <c r="E37" s="1132"/>
      <c r="F37" s="1133"/>
      <c r="G37" s="933"/>
      <c r="H37" s="1131" t="s">
        <v>267</v>
      </c>
      <c r="I37" s="1132"/>
      <c r="J37" s="1133"/>
      <c r="K37" s="1134" t="s">
        <v>268</v>
      </c>
      <c r="L37" s="934" t="s">
        <v>269</v>
      </c>
      <c r="M37" s="934" t="s">
        <v>269</v>
      </c>
      <c r="N37" s="933"/>
      <c r="O37" s="933"/>
      <c r="P37" s="1131" t="s">
        <v>256</v>
      </c>
      <c r="Q37" s="1132"/>
      <c r="R37" s="1133"/>
      <c r="S37" s="1131" t="s">
        <v>257</v>
      </c>
      <c r="T37" s="1132"/>
      <c r="U37" s="1133"/>
      <c r="V37" s="1136" t="s">
        <v>258</v>
      </c>
      <c r="W37" s="1136" t="s">
        <v>259</v>
      </c>
      <c r="X37" s="1127" t="s">
        <v>2</v>
      </c>
      <c r="Y37" s="1128"/>
      <c r="AA37" s="1071" t="s">
        <v>278</v>
      </c>
      <c r="AB37" s="1072"/>
      <c r="AC37" s="1075" t="s">
        <v>266</v>
      </c>
      <c r="AD37" s="1076"/>
      <c r="AE37" s="1076"/>
      <c r="AF37" s="1077"/>
      <c r="AG37" s="885"/>
      <c r="AH37" s="1075" t="s">
        <v>267</v>
      </c>
      <c r="AI37" s="1076"/>
      <c r="AJ37" s="1077"/>
      <c r="AK37" s="1078" t="s">
        <v>298</v>
      </c>
      <c r="AL37" s="886" t="s">
        <v>299</v>
      </c>
      <c r="AM37" s="886" t="s">
        <v>299</v>
      </c>
      <c r="AN37" s="885"/>
      <c r="AO37" s="885"/>
      <c r="AP37" s="1075" t="s">
        <v>284</v>
      </c>
      <c r="AQ37" s="1076"/>
      <c r="AR37" s="1077"/>
      <c r="AS37" s="1075" t="s">
        <v>285</v>
      </c>
      <c r="AT37" s="1076"/>
      <c r="AU37" s="1077"/>
      <c r="AV37" s="1080" t="s">
        <v>286</v>
      </c>
      <c r="AW37" s="1080" t="s">
        <v>287</v>
      </c>
      <c r="AX37" s="1071" t="s">
        <v>278</v>
      </c>
      <c r="AY37" s="1072"/>
    </row>
    <row r="38" spans="1:51" s="319" customFormat="1" ht="27" customHeight="1">
      <c r="A38" s="1129"/>
      <c r="B38" s="1130"/>
      <c r="C38" s="951" t="s">
        <v>216</v>
      </c>
      <c r="D38" s="933" t="s">
        <v>217</v>
      </c>
      <c r="E38" s="933" t="s">
        <v>218</v>
      </c>
      <c r="F38" s="935" t="s">
        <v>260</v>
      </c>
      <c r="G38" s="933"/>
      <c r="H38" s="933" t="s">
        <v>216</v>
      </c>
      <c r="I38" s="933" t="s">
        <v>217</v>
      </c>
      <c r="J38" s="933" t="s">
        <v>218</v>
      </c>
      <c r="K38" s="1135"/>
      <c r="L38" s="934" t="s">
        <v>270</v>
      </c>
      <c r="M38" s="934" t="s">
        <v>255</v>
      </c>
      <c r="N38" s="951" t="s">
        <v>217</v>
      </c>
      <c r="O38" s="951" t="s">
        <v>218</v>
      </c>
      <c r="P38" s="933" t="s">
        <v>216</v>
      </c>
      <c r="Q38" s="933" t="s">
        <v>271</v>
      </c>
      <c r="R38" s="933" t="s">
        <v>272</v>
      </c>
      <c r="S38" s="933" t="s">
        <v>216</v>
      </c>
      <c r="T38" s="936" t="s">
        <v>261</v>
      </c>
      <c r="U38" s="936" t="s">
        <v>273</v>
      </c>
      <c r="V38" s="1137"/>
      <c r="W38" s="1137"/>
      <c r="X38" s="1129"/>
      <c r="Y38" s="1130"/>
      <c r="AA38" s="1073"/>
      <c r="AB38" s="1074"/>
      <c r="AC38" s="904" t="s">
        <v>216</v>
      </c>
      <c r="AD38" s="885" t="s">
        <v>217</v>
      </c>
      <c r="AE38" s="885" t="s">
        <v>218</v>
      </c>
      <c r="AF38" s="887" t="s">
        <v>288</v>
      </c>
      <c r="AG38" s="885"/>
      <c r="AH38" s="885" t="s">
        <v>216</v>
      </c>
      <c r="AI38" s="885" t="s">
        <v>217</v>
      </c>
      <c r="AJ38" s="885" t="s">
        <v>218</v>
      </c>
      <c r="AK38" s="1079"/>
      <c r="AL38" s="886" t="s">
        <v>270</v>
      </c>
      <c r="AM38" s="886" t="s">
        <v>283</v>
      </c>
      <c r="AN38" s="904" t="s">
        <v>217</v>
      </c>
      <c r="AO38" s="904" t="s">
        <v>218</v>
      </c>
      <c r="AP38" s="885" t="s">
        <v>216</v>
      </c>
      <c r="AQ38" s="885" t="s">
        <v>271</v>
      </c>
      <c r="AR38" s="885" t="s">
        <v>272</v>
      </c>
      <c r="AS38" s="885" t="s">
        <v>216</v>
      </c>
      <c r="AT38" s="888" t="s">
        <v>292</v>
      </c>
      <c r="AU38" s="888" t="s">
        <v>300</v>
      </c>
      <c r="AV38" s="1081"/>
      <c r="AW38" s="1081"/>
      <c r="AX38" s="1073"/>
      <c r="AY38" s="1074"/>
    </row>
    <row r="39" spans="1:51" s="319" customFormat="1">
      <c r="A39" s="952" t="s">
        <v>274</v>
      </c>
      <c r="B39" s="953"/>
      <c r="C39" s="954">
        <v>-940</v>
      </c>
      <c r="D39" s="954">
        <v>-378</v>
      </c>
      <c r="E39" s="954">
        <v>-562</v>
      </c>
      <c r="F39" s="954">
        <v>-61</v>
      </c>
      <c r="G39" s="954">
        <v>-30</v>
      </c>
      <c r="H39" s="954">
        <v>1835</v>
      </c>
      <c r="I39" s="954">
        <v>800</v>
      </c>
      <c r="J39" s="954">
        <v>1035</v>
      </c>
      <c r="K39" s="954">
        <v>-2775</v>
      </c>
      <c r="L39" s="955">
        <v>-1</v>
      </c>
      <c r="M39" s="955">
        <v>1</v>
      </c>
      <c r="N39" s="955">
        <v>2</v>
      </c>
      <c r="O39" s="955">
        <v>-2</v>
      </c>
      <c r="P39" s="955">
        <v>-29</v>
      </c>
      <c r="Q39" s="955">
        <v>-29</v>
      </c>
      <c r="R39" s="955">
        <v>0</v>
      </c>
      <c r="S39" s="956">
        <v>-9</v>
      </c>
      <c r="T39" s="956">
        <v>-11</v>
      </c>
      <c r="U39" s="956">
        <v>2</v>
      </c>
      <c r="V39" s="954">
        <v>-258</v>
      </c>
      <c r="W39" s="954">
        <v>-141</v>
      </c>
      <c r="X39" s="957" t="s">
        <v>274</v>
      </c>
      <c r="Y39" s="957"/>
      <c r="AA39" s="905" t="s">
        <v>274</v>
      </c>
      <c r="AB39" s="906"/>
      <c r="AC39" s="907">
        <v>-940</v>
      </c>
      <c r="AD39" s="907">
        <v>-378</v>
      </c>
      <c r="AE39" s="907">
        <v>-562</v>
      </c>
      <c r="AF39" s="907">
        <v>-61</v>
      </c>
      <c r="AG39" s="907">
        <v>-30</v>
      </c>
      <c r="AH39" s="907">
        <v>1835</v>
      </c>
      <c r="AI39" s="907">
        <v>800</v>
      </c>
      <c r="AJ39" s="907">
        <v>1035</v>
      </c>
      <c r="AK39" s="907">
        <v>-2775</v>
      </c>
      <c r="AL39" s="908">
        <v>-1</v>
      </c>
      <c r="AM39" s="908">
        <v>1</v>
      </c>
      <c r="AN39" s="908">
        <v>2</v>
      </c>
      <c r="AO39" s="908">
        <v>-2</v>
      </c>
      <c r="AP39" s="908">
        <v>-29</v>
      </c>
      <c r="AQ39" s="908">
        <v>-29</v>
      </c>
      <c r="AR39" s="908">
        <v>0</v>
      </c>
      <c r="AS39" s="926">
        <v>-10</v>
      </c>
      <c r="AT39" s="926">
        <v>-17</v>
      </c>
      <c r="AU39" s="926">
        <v>7</v>
      </c>
      <c r="AV39" s="907">
        <v>-258</v>
      </c>
      <c r="AW39" s="907">
        <v>-141</v>
      </c>
      <c r="AX39" s="909" t="s">
        <v>274</v>
      </c>
      <c r="AY39" s="909"/>
    </row>
    <row r="40" spans="1:51" s="319" customFormat="1">
      <c r="A40" s="942" t="s">
        <v>17</v>
      </c>
      <c r="B40" s="943"/>
      <c r="C40" s="958">
        <v>-48</v>
      </c>
      <c r="D40" s="958">
        <v>-22</v>
      </c>
      <c r="E40" s="958">
        <v>-26</v>
      </c>
      <c r="F40" s="958">
        <v>16</v>
      </c>
      <c r="G40" s="958">
        <v>6</v>
      </c>
      <c r="H40" s="958">
        <v>161</v>
      </c>
      <c r="I40" s="958">
        <v>40</v>
      </c>
      <c r="J40" s="958">
        <v>121</v>
      </c>
      <c r="K40" s="958">
        <v>-209</v>
      </c>
      <c r="L40" s="959">
        <v>0</v>
      </c>
      <c r="M40" s="959">
        <v>-1</v>
      </c>
      <c r="N40" s="959">
        <v>0</v>
      </c>
      <c r="O40" s="959">
        <v>-1</v>
      </c>
      <c r="P40" s="959">
        <v>-16</v>
      </c>
      <c r="Q40" s="959">
        <v>-5</v>
      </c>
      <c r="R40" s="959">
        <v>-11</v>
      </c>
      <c r="S40" s="959">
        <v>-1</v>
      </c>
      <c r="T40" s="959">
        <v>0</v>
      </c>
      <c r="U40" s="959">
        <v>-1</v>
      </c>
      <c r="V40" s="958">
        <v>-34</v>
      </c>
      <c r="W40" s="958">
        <v>-58</v>
      </c>
      <c r="X40" s="937" t="s">
        <v>17</v>
      </c>
      <c r="Y40" s="937"/>
      <c r="AA40" s="910" t="s">
        <v>17</v>
      </c>
      <c r="AB40" s="895"/>
      <c r="AC40" s="911">
        <v>-48</v>
      </c>
      <c r="AD40" s="911">
        <v>-22</v>
      </c>
      <c r="AE40" s="911">
        <v>-26</v>
      </c>
      <c r="AF40" s="911">
        <v>16</v>
      </c>
      <c r="AG40" s="911">
        <v>6</v>
      </c>
      <c r="AH40" s="911">
        <v>161</v>
      </c>
      <c r="AI40" s="911">
        <v>40</v>
      </c>
      <c r="AJ40" s="911">
        <v>121</v>
      </c>
      <c r="AK40" s="911">
        <v>-209</v>
      </c>
      <c r="AL40" s="912">
        <v>0</v>
      </c>
      <c r="AM40" s="912">
        <v>-1</v>
      </c>
      <c r="AN40" s="912">
        <v>0</v>
      </c>
      <c r="AO40" s="912">
        <v>-1</v>
      </c>
      <c r="AP40" s="912">
        <v>-16</v>
      </c>
      <c r="AQ40" s="912">
        <v>-5</v>
      </c>
      <c r="AR40" s="912">
        <v>-11</v>
      </c>
      <c r="AS40" s="912">
        <v>-1</v>
      </c>
      <c r="AT40" s="912">
        <v>0</v>
      </c>
      <c r="AU40" s="912">
        <v>-1</v>
      </c>
      <c r="AV40" s="911">
        <v>-34</v>
      </c>
      <c r="AW40" s="911">
        <v>-58</v>
      </c>
      <c r="AX40" s="889" t="s">
        <v>17</v>
      </c>
      <c r="AY40" s="889"/>
    </row>
    <row r="41" spans="1:51" s="319" customFormat="1">
      <c r="A41" s="942" t="s">
        <v>19</v>
      </c>
      <c r="B41" s="943"/>
      <c r="C41" s="958">
        <v>-95</v>
      </c>
      <c r="D41" s="958">
        <v>-29</v>
      </c>
      <c r="E41" s="958">
        <v>-66</v>
      </c>
      <c r="F41" s="958">
        <v>-14</v>
      </c>
      <c r="G41" s="958">
        <v>-6</v>
      </c>
      <c r="H41" s="958">
        <v>208</v>
      </c>
      <c r="I41" s="958">
        <v>96</v>
      </c>
      <c r="J41" s="958">
        <v>112</v>
      </c>
      <c r="K41" s="958">
        <v>-303</v>
      </c>
      <c r="L41" s="959">
        <v>0</v>
      </c>
      <c r="M41" s="959">
        <v>1</v>
      </c>
      <c r="N41" s="959">
        <v>1</v>
      </c>
      <c r="O41" s="959">
        <v>0</v>
      </c>
      <c r="P41" s="959">
        <v>-4</v>
      </c>
      <c r="Q41" s="959">
        <v>-3</v>
      </c>
      <c r="R41" s="959">
        <v>-1</v>
      </c>
      <c r="S41" s="959">
        <v>0</v>
      </c>
      <c r="T41" s="960">
        <v>-1</v>
      </c>
      <c r="U41" s="960">
        <v>1</v>
      </c>
      <c r="V41" s="958">
        <v>-90</v>
      </c>
      <c r="W41" s="958">
        <v>-3</v>
      </c>
      <c r="X41" s="937" t="s">
        <v>19</v>
      </c>
      <c r="Y41" s="937"/>
      <c r="AA41" s="910" t="s">
        <v>19</v>
      </c>
      <c r="AB41" s="895"/>
      <c r="AC41" s="911">
        <v>-95</v>
      </c>
      <c r="AD41" s="911">
        <v>-29</v>
      </c>
      <c r="AE41" s="911">
        <v>-66</v>
      </c>
      <c r="AF41" s="911">
        <v>-14</v>
      </c>
      <c r="AG41" s="911">
        <v>-6</v>
      </c>
      <c r="AH41" s="911">
        <v>208</v>
      </c>
      <c r="AI41" s="911">
        <v>96</v>
      </c>
      <c r="AJ41" s="911">
        <v>112</v>
      </c>
      <c r="AK41" s="911">
        <v>-303</v>
      </c>
      <c r="AL41" s="912">
        <v>0</v>
      </c>
      <c r="AM41" s="912">
        <v>1</v>
      </c>
      <c r="AN41" s="912">
        <v>1</v>
      </c>
      <c r="AO41" s="912">
        <v>0</v>
      </c>
      <c r="AP41" s="912">
        <v>-4</v>
      </c>
      <c r="AQ41" s="912">
        <v>-3</v>
      </c>
      <c r="AR41" s="912">
        <v>-1</v>
      </c>
      <c r="AS41" s="912">
        <v>0</v>
      </c>
      <c r="AT41" s="927">
        <v>-2</v>
      </c>
      <c r="AU41" s="927">
        <v>2</v>
      </c>
      <c r="AV41" s="911">
        <v>-90</v>
      </c>
      <c r="AW41" s="911">
        <v>-3</v>
      </c>
      <c r="AX41" s="889" t="s">
        <v>19</v>
      </c>
      <c r="AY41" s="889"/>
    </row>
    <row r="42" spans="1:51" s="319" customFormat="1">
      <c r="A42" s="942" t="s">
        <v>20</v>
      </c>
      <c r="B42" s="943"/>
      <c r="C42" s="958">
        <v>-84</v>
      </c>
      <c r="D42" s="958">
        <v>-65</v>
      </c>
      <c r="E42" s="958">
        <v>-19</v>
      </c>
      <c r="F42" s="958">
        <v>2</v>
      </c>
      <c r="G42" s="958">
        <v>-1</v>
      </c>
      <c r="H42" s="958">
        <v>142</v>
      </c>
      <c r="I42" s="958">
        <v>71</v>
      </c>
      <c r="J42" s="958">
        <v>71</v>
      </c>
      <c r="K42" s="958">
        <v>-226</v>
      </c>
      <c r="L42" s="959">
        <v>-3</v>
      </c>
      <c r="M42" s="959">
        <v>-1</v>
      </c>
      <c r="N42" s="959">
        <v>0</v>
      </c>
      <c r="O42" s="959">
        <v>-1</v>
      </c>
      <c r="P42" s="959">
        <v>7</v>
      </c>
      <c r="Q42" s="959">
        <v>-2</v>
      </c>
      <c r="R42" s="959">
        <v>9</v>
      </c>
      <c r="S42" s="959">
        <v>1</v>
      </c>
      <c r="T42" s="959">
        <v>1</v>
      </c>
      <c r="U42" s="959">
        <v>0</v>
      </c>
      <c r="V42" s="958">
        <v>25</v>
      </c>
      <c r="W42" s="958">
        <v>-25</v>
      </c>
      <c r="X42" s="937" t="s">
        <v>20</v>
      </c>
      <c r="Y42" s="937"/>
      <c r="AA42" s="910" t="s">
        <v>20</v>
      </c>
      <c r="AB42" s="895"/>
      <c r="AC42" s="911">
        <v>-84</v>
      </c>
      <c r="AD42" s="911">
        <v>-65</v>
      </c>
      <c r="AE42" s="911">
        <v>-19</v>
      </c>
      <c r="AF42" s="911">
        <v>2</v>
      </c>
      <c r="AG42" s="911">
        <v>-1</v>
      </c>
      <c r="AH42" s="911">
        <v>142</v>
      </c>
      <c r="AI42" s="911">
        <v>71</v>
      </c>
      <c r="AJ42" s="911">
        <v>71</v>
      </c>
      <c r="AK42" s="911">
        <v>-226</v>
      </c>
      <c r="AL42" s="912">
        <v>-3</v>
      </c>
      <c r="AM42" s="912">
        <v>-1</v>
      </c>
      <c r="AN42" s="912">
        <v>0</v>
      </c>
      <c r="AO42" s="912">
        <v>-1</v>
      </c>
      <c r="AP42" s="912">
        <v>7</v>
      </c>
      <c r="AQ42" s="912">
        <v>-2</v>
      </c>
      <c r="AR42" s="912">
        <v>9</v>
      </c>
      <c r="AS42" s="912">
        <v>1</v>
      </c>
      <c r="AT42" s="912">
        <v>1</v>
      </c>
      <c r="AU42" s="912">
        <v>0</v>
      </c>
      <c r="AV42" s="911">
        <v>25</v>
      </c>
      <c r="AW42" s="911">
        <v>-25</v>
      </c>
      <c r="AX42" s="889" t="s">
        <v>20</v>
      </c>
      <c r="AY42" s="889"/>
    </row>
    <row r="43" spans="1:51" s="319" customFormat="1">
      <c r="A43" s="942" t="s">
        <v>21</v>
      </c>
      <c r="B43" s="943"/>
      <c r="C43" s="958">
        <v>-155</v>
      </c>
      <c r="D43" s="958">
        <v>-41</v>
      </c>
      <c r="E43" s="958">
        <v>-114</v>
      </c>
      <c r="F43" s="958">
        <v>1</v>
      </c>
      <c r="G43" s="958">
        <v>-8</v>
      </c>
      <c r="H43" s="958">
        <v>396</v>
      </c>
      <c r="I43" s="958">
        <v>214</v>
      </c>
      <c r="J43" s="958">
        <v>182</v>
      </c>
      <c r="K43" s="958">
        <v>-551</v>
      </c>
      <c r="L43" s="959">
        <v>2</v>
      </c>
      <c r="M43" s="959">
        <v>1</v>
      </c>
      <c r="N43" s="959">
        <v>1</v>
      </c>
      <c r="O43" s="959">
        <v>0</v>
      </c>
      <c r="P43" s="959">
        <v>5</v>
      </c>
      <c r="Q43" s="959">
        <v>2</v>
      </c>
      <c r="R43" s="959">
        <v>3</v>
      </c>
      <c r="S43" s="961">
        <v>1</v>
      </c>
      <c r="T43" s="960">
        <v>0</v>
      </c>
      <c r="U43" s="960">
        <v>1</v>
      </c>
      <c r="V43" s="958">
        <v>-14</v>
      </c>
      <c r="W43" s="958">
        <v>-47</v>
      </c>
      <c r="X43" s="937" t="s">
        <v>21</v>
      </c>
      <c r="Y43" s="937"/>
      <c r="AA43" s="910" t="s">
        <v>21</v>
      </c>
      <c r="AB43" s="895"/>
      <c r="AC43" s="911">
        <v>-155</v>
      </c>
      <c r="AD43" s="911">
        <v>-41</v>
      </c>
      <c r="AE43" s="911">
        <v>-114</v>
      </c>
      <c r="AF43" s="911">
        <v>1</v>
      </c>
      <c r="AG43" s="911">
        <v>-8</v>
      </c>
      <c r="AH43" s="911">
        <v>396</v>
      </c>
      <c r="AI43" s="911">
        <v>214</v>
      </c>
      <c r="AJ43" s="911">
        <v>182</v>
      </c>
      <c r="AK43" s="911">
        <v>-551</v>
      </c>
      <c r="AL43" s="912">
        <v>2</v>
      </c>
      <c r="AM43" s="912">
        <v>1</v>
      </c>
      <c r="AN43" s="912">
        <v>1</v>
      </c>
      <c r="AO43" s="912">
        <v>0</v>
      </c>
      <c r="AP43" s="912">
        <v>5</v>
      </c>
      <c r="AQ43" s="912">
        <v>2</v>
      </c>
      <c r="AR43" s="912">
        <v>3</v>
      </c>
      <c r="AS43" s="912">
        <v>1</v>
      </c>
      <c r="AT43" s="927">
        <v>-2</v>
      </c>
      <c r="AU43" s="927">
        <v>3</v>
      </c>
      <c r="AV43" s="911">
        <v>-14</v>
      </c>
      <c r="AW43" s="911">
        <v>-47</v>
      </c>
      <c r="AX43" s="889" t="s">
        <v>21</v>
      </c>
      <c r="AY43" s="889"/>
    </row>
    <row r="44" spans="1:51" s="319" customFormat="1">
      <c r="A44" s="942" t="s">
        <v>22</v>
      </c>
      <c r="B44" s="943"/>
      <c r="C44" s="958">
        <v>-8</v>
      </c>
      <c r="D44" s="958">
        <v>1</v>
      </c>
      <c r="E44" s="958">
        <v>-9</v>
      </c>
      <c r="F44" s="958">
        <v>-4</v>
      </c>
      <c r="G44" s="958">
        <v>-2</v>
      </c>
      <c r="H44" s="958">
        <v>-64</v>
      </c>
      <c r="I44" s="958">
        <v>-27</v>
      </c>
      <c r="J44" s="958">
        <v>-37</v>
      </c>
      <c r="K44" s="958">
        <v>56</v>
      </c>
      <c r="L44" s="959">
        <v>0</v>
      </c>
      <c r="M44" s="959">
        <v>0</v>
      </c>
      <c r="N44" s="959">
        <v>0</v>
      </c>
      <c r="O44" s="959">
        <v>0</v>
      </c>
      <c r="P44" s="959">
        <v>-4</v>
      </c>
      <c r="Q44" s="959">
        <v>-3</v>
      </c>
      <c r="R44" s="959">
        <v>-1</v>
      </c>
      <c r="S44" s="961">
        <v>-1</v>
      </c>
      <c r="T44" s="961">
        <v>-1</v>
      </c>
      <c r="U44" s="961">
        <v>0</v>
      </c>
      <c r="V44" s="958">
        <v>6</v>
      </c>
      <c r="W44" s="958">
        <v>2</v>
      </c>
      <c r="X44" s="937" t="s">
        <v>22</v>
      </c>
      <c r="Y44" s="937"/>
      <c r="AA44" s="910" t="s">
        <v>22</v>
      </c>
      <c r="AB44" s="895"/>
      <c r="AC44" s="911">
        <v>-8</v>
      </c>
      <c r="AD44" s="911">
        <v>1</v>
      </c>
      <c r="AE44" s="911">
        <v>-9</v>
      </c>
      <c r="AF44" s="911">
        <v>-4</v>
      </c>
      <c r="AG44" s="911">
        <v>-2</v>
      </c>
      <c r="AH44" s="911">
        <v>-64</v>
      </c>
      <c r="AI44" s="911">
        <v>-27</v>
      </c>
      <c r="AJ44" s="911">
        <v>-37</v>
      </c>
      <c r="AK44" s="911">
        <v>56</v>
      </c>
      <c r="AL44" s="912">
        <v>0</v>
      </c>
      <c r="AM44" s="912">
        <v>0</v>
      </c>
      <c r="AN44" s="912">
        <v>0</v>
      </c>
      <c r="AO44" s="912">
        <v>0</v>
      </c>
      <c r="AP44" s="912">
        <v>-4</v>
      </c>
      <c r="AQ44" s="912">
        <v>-3</v>
      </c>
      <c r="AR44" s="912">
        <v>-1</v>
      </c>
      <c r="AS44" s="912">
        <v>-1</v>
      </c>
      <c r="AT44" s="912">
        <v>-1</v>
      </c>
      <c r="AU44" s="912">
        <v>0</v>
      </c>
      <c r="AV44" s="911">
        <v>6</v>
      </c>
      <c r="AW44" s="911">
        <v>2</v>
      </c>
      <c r="AX44" s="889" t="s">
        <v>22</v>
      </c>
      <c r="AY44" s="889"/>
    </row>
    <row r="45" spans="1:51" s="319" customFormat="1">
      <c r="A45" s="942" t="s">
        <v>198</v>
      </c>
      <c r="B45" s="943"/>
      <c r="C45" s="958">
        <v>-115</v>
      </c>
      <c r="D45" s="958">
        <v>-59</v>
      </c>
      <c r="E45" s="958">
        <v>-56</v>
      </c>
      <c r="F45" s="958">
        <v>-8</v>
      </c>
      <c r="G45" s="958">
        <v>-11</v>
      </c>
      <c r="H45" s="958">
        <v>158</v>
      </c>
      <c r="I45" s="958">
        <v>89</v>
      </c>
      <c r="J45" s="958">
        <v>69</v>
      </c>
      <c r="K45" s="958">
        <v>-273</v>
      </c>
      <c r="L45" s="959">
        <v>3</v>
      </c>
      <c r="M45" s="959">
        <v>3</v>
      </c>
      <c r="N45" s="959">
        <v>1</v>
      </c>
      <c r="O45" s="959">
        <v>2</v>
      </c>
      <c r="P45" s="959">
        <v>1</v>
      </c>
      <c r="Q45" s="959">
        <v>-11</v>
      </c>
      <c r="R45" s="959">
        <v>12</v>
      </c>
      <c r="S45" s="959">
        <v>-2</v>
      </c>
      <c r="T45" s="959">
        <v>-4</v>
      </c>
      <c r="U45" s="959">
        <v>2</v>
      </c>
      <c r="V45" s="958">
        <v>-4</v>
      </c>
      <c r="W45" s="958">
        <v>-15</v>
      </c>
      <c r="X45" s="937" t="s">
        <v>198</v>
      </c>
      <c r="Y45" s="937"/>
      <c r="AA45" s="910" t="s">
        <v>198</v>
      </c>
      <c r="AB45" s="895"/>
      <c r="AC45" s="911">
        <v>-115</v>
      </c>
      <c r="AD45" s="911">
        <v>-59</v>
      </c>
      <c r="AE45" s="911">
        <v>-56</v>
      </c>
      <c r="AF45" s="911">
        <v>-8</v>
      </c>
      <c r="AG45" s="911">
        <v>-11</v>
      </c>
      <c r="AH45" s="911">
        <v>158</v>
      </c>
      <c r="AI45" s="911">
        <v>89</v>
      </c>
      <c r="AJ45" s="911">
        <v>69</v>
      </c>
      <c r="AK45" s="911">
        <v>-273</v>
      </c>
      <c r="AL45" s="912">
        <v>3</v>
      </c>
      <c r="AM45" s="912">
        <v>3</v>
      </c>
      <c r="AN45" s="912">
        <v>1</v>
      </c>
      <c r="AO45" s="912">
        <v>2</v>
      </c>
      <c r="AP45" s="912">
        <v>1</v>
      </c>
      <c r="AQ45" s="912">
        <v>-11</v>
      </c>
      <c r="AR45" s="912">
        <v>12</v>
      </c>
      <c r="AS45" s="912">
        <v>-2</v>
      </c>
      <c r="AT45" s="912">
        <v>-4</v>
      </c>
      <c r="AU45" s="912">
        <v>2</v>
      </c>
      <c r="AV45" s="911">
        <v>-4</v>
      </c>
      <c r="AW45" s="911">
        <v>-15</v>
      </c>
      <c r="AX45" s="889" t="s">
        <v>198</v>
      </c>
      <c r="AY45" s="889"/>
    </row>
    <row r="46" spans="1:51" s="319" customFormat="1">
      <c r="A46" s="962" t="s">
        <v>263</v>
      </c>
      <c r="B46" s="944"/>
      <c r="C46" s="958">
        <v>-80</v>
      </c>
      <c r="D46" s="958">
        <v>31</v>
      </c>
      <c r="E46" s="958">
        <v>-111</v>
      </c>
      <c r="F46" s="958">
        <v>-3</v>
      </c>
      <c r="G46" s="958">
        <v>-7</v>
      </c>
      <c r="H46" s="958">
        <v>274</v>
      </c>
      <c r="I46" s="958">
        <v>128</v>
      </c>
      <c r="J46" s="958">
        <v>146</v>
      </c>
      <c r="K46" s="958">
        <v>-354</v>
      </c>
      <c r="L46" s="959">
        <v>3</v>
      </c>
      <c r="M46" s="959">
        <v>1</v>
      </c>
      <c r="N46" s="959">
        <v>0</v>
      </c>
      <c r="O46" s="959">
        <v>0</v>
      </c>
      <c r="P46" s="959">
        <v>2</v>
      </c>
      <c r="Q46" s="959">
        <v>-1</v>
      </c>
      <c r="R46" s="959">
        <v>3</v>
      </c>
      <c r="S46" s="961">
        <v>-2</v>
      </c>
      <c r="T46" s="960">
        <v>-3</v>
      </c>
      <c r="U46" s="960">
        <v>1</v>
      </c>
      <c r="V46" s="958">
        <v>-21</v>
      </c>
      <c r="W46" s="958">
        <v>-2</v>
      </c>
      <c r="X46" s="937" t="s">
        <v>263</v>
      </c>
      <c r="Y46" s="937"/>
      <c r="AA46" s="913" t="s">
        <v>295</v>
      </c>
      <c r="AB46" s="914"/>
      <c r="AC46" s="911">
        <v>-80</v>
      </c>
      <c r="AD46" s="911">
        <v>31</v>
      </c>
      <c r="AE46" s="911">
        <v>-111</v>
      </c>
      <c r="AF46" s="911">
        <v>-3</v>
      </c>
      <c r="AG46" s="911">
        <v>-7</v>
      </c>
      <c r="AH46" s="911">
        <v>274</v>
      </c>
      <c r="AI46" s="911">
        <v>128</v>
      </c>
      <c r="AJ46" s="911">
        <v>146</v>
      </c>
      <c r="AK46" s="911">
        <v>-354</v>
      </c>
      <c r="AL46" s="912">
        <v>3</v>
      </c>
      <c r="AM46" s="912">
        <v>1</v>
      </c>
      <c r="AN46" s="912">
        <v>0</v>
      </c>
      <c r="AO46" s="912">
        <v>0</v>
      </c>
      <c r="AP46" s="912">
        <v>2</v>
      </c>
      <c r="AQ46" s="912">
        <v>-1</v>
      </c>
      <c r="AR46" s="912">
        <v>3</v>
      </c>
      <c r="AS46" s="912">
        <v>-2</v>
      </c>
      <c r="AT46" s="927">
        <v>-5</v>
      </c>
      <c r="AU46" s="927">
        <v>3</v>
      </c>
      <c r="AV46" s="911">
        <v>-21</v>
      </c>
      <c r="AW46" s="911">
        <v>-2</v>
      </c>
      <c r="AX46" s="915" t="s">
        <v>295</v>
      </c>
      <c r="AY46" s="889"/>
    </row>
    <row r="47" spans="1:51" s="319" customFormat="1">
      <c r="A47" s="942" t="s">
        <v>40</v>
      </c>
      <c r="B47" s="943"/>
      <c r="C47" s="958">
        <v>-235</v>
      </c>
      <c r="D47" s="958">
        <v>-137</v>
      </c>
      <c r="E47" s="958">
        <v>-98</v>
      </c>
      <c r="F47" s="958">
        <v>-17</v>
      </c>
      <c r="G47" s="958">
        <v>-9</v>
      </c>
      <c r="H47" s="958">
        <v>196</v>
      </c>
      <c r="I47" s="958">
        <v>0</v>
      </c>
      <c r="J47" s="958">
        <v>196</v>
      </c>
      <c r="K47" s="958">
        <v>-431</v>
      </c>
      <c r="L47" s="959">
        <v>-1</v>
      </c>
      <c r="M47" s="959">
        <v>0</v>
      </c>
      <c r="N47" s="959">
        <v>2</v>
      </c>
      <c r="O47" s="959">
        <v>-2</v>
      </c>
      <c r="P47" s="959">
        <v>-15</v>
      </c>
      <c r="Q47" s="959">
        <v>-4</v>
      </c>
      <c r="R47" s="959">
        <v>-11</v>
      </c>
      <c r="S47" s="960">
        <v>0</v>
      </c>
      <c r="T47" s="960">
        <v>0</v>
      </c>
      <c r="U47" s="959">
        <v>0</v>
      </c>
      <c r="V47" s="958">
        <v>-76</v>
      </c>
      <c r="W47" s="958">
        <v>23</v>
      </c>
      <c r="X47" s="937" t="s">
        <v>40</v>
      </c>
      <c r="Y47" s="937"/>
      <c r="AA47" s="910" t="s">
        <v>40</v>
      </c>
      <c r="AB47" s="895"/>
      <c r="AC47" s="911">
        <v>-235</v>
      </c>
      <c r="AD47" s="911">
        <v>-137</v>
      </c>
      <c r="AE47" s="911">
        <v>-98</v>
      </c>
      <c r="AF47" s="911">
        <v>-17</v>
      </c>
      <c r="AG47" s="911">
        <v>-9</v>
      </c>
      <c r="AH47" s="911">
        <v>196</v>
      </c>
      <c r="AI47" s="911">
        <v>0</v>
      </c>
      <c r="AJ47" s="911">
        <v>196</v>
      </c>
      <c r="AK47" s="911">
        <v>-431</v>
      </c>
      <c r="AL47" s="912">
        <v>-1</v>
      </c>
      <c r="AM47" s="912">
        <v>0</v>
      </c>
      <c r="AN47" s="912">
        <v>2</v>
      </c>
      <c r="AO47" s="912">
        <v>-2</v>
      </c>
      <c r="AP47" s="912">
        <v>-15</v>
      </c>
      <c r="AQ47" s="912">
        <v>-4</v>
      </c>
      <c r="AR47" s="912">
        <v>-11</v>
      </c>
      <c r="AS47" s="927">
        <v>-1</v>
      </c>
      <c r="AT47" s="927">
        <v>-1</v>
      </c>
      <c r="AU47" s="912">
        <v>0</v>
      </c>
      <c r="AV47" s="911">
        <v>-76</v>
      </c>
      <c r="AW47" s="911">
        <v>23</v>
      </c>
      <c r="AX47" s="889" t="s">
        <v>40</v>
      </c>
      <c r="AY47" s="889"/>
    </row>
    <row r="48" spans="1:51" s="319" customFormat="1">
      <c r="A48" s="963" t="s">
        <v>114</v>
      </c>
      <c r="B48" s="964"/>
      <c r="C48" s="965">
        <v>-120</v>
      </c>
      <c r="D48" s="965">
        <v>-57</v>
      </c>
      <c r="E48" s="965">
        <v>-63</v>
      </c>
      <c r="F48" s="965">
        <v>-34</v>
      </c>
      <c r="G48" s="965">
        <v>8</v>
      </c>
      <c r="H48" s="965">
        <v>364</v>
      </c>
      <c r="I48" s="965">
        <v>189</v>
      </c>
      <c r="J48" s="965">
        <v>175</v>
      </c>
      <c r="K48" s="965">
        <v>-484</v>
      </c>
      <c r="L48" s="966">
        <v>-5</v>
      </c>
      <c r="M48" s="966">
        <v>-3</v>
      </c>
      <c r="N48" s="966">
        <v>-3</v>
      </c>
      <c r="O48" s="966">
        <v>0</v>
      </c>
      <c r="P48" s="966">
        <v>-5</v>
      </c>
      <c r="Q48" s="966">
        <v>-2</v>
      </c>
      <c r="R48" s="966">
        <v>-3</v>
      </c>
      <c r="S48" s="966">
        <v>-5</v>
      </c>
      <c r="T48" s="966">
        <v>-3</v>
      </c>
      <c r="U48" s="966">
        <v>-2</v>
      </c>
      <c r="V48" s="965">
        <v>-50</v>
      </c>
      <c r="W48" s="965">
        <v>-16</v>
      </c>
      <c r="X48" s="946" t="s">
        <v>114</v>
      </c>
      <c r="Y48" s="946"/>
      <c r="AA48" s="916" t="s">
        <v>297</v>
      </c>
      <c r="AB48" s="917"/>
      <c r="AC48" s="918">
        <v>-120</v>
      </c>
      <c r="AD48" s="918">
        <v>-57</v>
      </c>
      <c r="AE48" s="918">
        <v>-63</v>
      </c>
      <c r="AF48" s="918">
        <v>-34</v>
      </c>
      <c r="AG48" s="918">
        <v>8</v>
      </c>
      <c r="AH48" s="918">
        <v>364</v>
      </c>
      <c r="AI48" s="918">
        <v>189</v>
      </c>
      <c r="AJ48" s="918">
        <v>175</v>
      </c>
      <c r="AK48" s="918">
        <v>-484</v>
      </c>
      <c r="AL48" s="919">
        <v>-5</v>
      </c>
      <c r="AM48" s="919">
        <v>-3</v>
      </c>
      <c r="AN48" s="919">
        <v>-3</v>
      </c>
      <c r="AO48" s="919">
        <v>0</v>
      </c>
      <c r="AP48" s="919">
        <v>-5</v>
      </c>
      <c r="AQ48" s="919">
        <v>-2</v>
      </c>
      <c r="AR48" s="919">
        <v>-3</v>
      </c>
      <c r="AS48" s="919">
        <v>-5</v>
      </c>
      <c r="AT48" s="919">
        <v>-3</v>
      </c>
      <c r="AU48" s="919">
        <v>-2</v>
      </c>
      <c r="AV48" s="918">
        <v>-50</v>
      </c>
      <c r="AW48" s="918">
        <v>-16</v>
      </c>
      <c r="AX48" s="898" t="s">
        <v>297</v>
      </c>
      <c r="AY48" s="898"/>
    </row>
  </sheetData>
  <mergeCells count="128">
    <mergeCell ref="L6:L8"/>
    <mergeCell ref="M6:M8"/>
    <mergeCell ref="I7:I8"/>
    <mergeCell ref="J7:J8"/>
    <mergeCell ref="T7:T8"/>
    <mergeCell ref="U7:U8"/>
    <mergeCell ref="N7:N8"/>
    <mergeCell ref="O7:O8"/>
    <mergeCell ref="P7:P8"/>
    <mergeCell ref="Q7:Q8"/>
    <mergeCell ref="R7:R8"/>
    <mergeCell ref="S7:S8"/>
    <mergeCell ref="A6:B8"/>
    <mergeCell ref="P6:R6"/>
    <mergeCell ref="S6:U6"/>
    <mergeCell ref="A11:B11"/>
    <mergeCell ref="X11:Y11"/>
    <mergeCell ref="A12:B12"/>
    <mergeCell ref="X12:Y12"/>
    <mergeCell ref="A13:B13"/>
    <mergeCell ref="X13:Y13"/>
    <mergeCell ref="A9:B9"/>
    <mergeCell ref="X9:Y9"/>
    <mergeCell ref="A10:B10"/>
    <mergeCell ref="X10:Y10"/>
    <mergeCell ref="V6:V8"/>
    <mergeCell ref="W6:W8"/>
    <mergeCell ref="X6:Y8"/>
    <mergeCell ref="C7:C8"/>
    <mergeCell ref="D7:D8"/>
    <mergeCell ref="E7:E8"/>
    <mergeCell ref="F7:F8"/>
    <mergeCell ref="H7:H8"/>
    <mergeCell ref="C6:F6"/>
    <mergeCell ref="H6:J6"/>
    <mergeCell ref="K6:K8"/>
    <mergeCell ref="C22:F22"/>
    <mergeCell ref="H22:J22"/>
    <mergeCell ref="K22:K23"/>
    <mergeCell ref="P22:R22"/>
    <mergeCell ref="S22:U22"/>
    <mergeCell ref="V22:V23"/>
    <mergeCell ref="W22:W23"/>
    <mergeCell ref="X22:Y23"/>
    <mergeCell ref="A14:B14"/>
    <mergeCell ref="X14:Y14"/>
    <mergeCell ref="A15:B15"/>
    <mergeCell ref="X15:Y15"/>
    <mergeCell ref="A16:B16"/>
    <mergeCell ref="X16:Y16"/>
    <mergeCell ref="A37:B38"/>
    <mergeCell ref="C37:F37"/>
    <mergeCell ref="H37:J37"/>
    <mergeCell ref="K37:K38"/>
    <mergeCell ref="P37:R37"/>
    <mergeCell ref="S37:U37"/>
    <mergeCell ref="V37:V38"/>
    <mergeCell ref="AR7:AR8"/>
    <mergeCell ref="AS7:AS8"/>
    <mergeCell ref="W37:W38"/>
    <mergeCell ref="X37:Y38"/>
    <mergeCell ref="AA6:AB8"/>
    <mergeCell ref="AC6:AF6"/>
    <mergeCell ref="AH6:AJ6"/>
    <mergeCell ref="AK6:AK8"/>
    <mergeCell ref="AA11:AB11"/>
    <mergeCell ref="AA15:AB15"/>
    <mergeCell ref="AA22:AB23"/>
    <mergeCell ref="AC22:AF22"/>
    <mergeCell ref="A17:B17"/>
    <mergeCell ref="X17:Y17"/>
    <mergeCell ref="A18:B18"/>
    <mergeCell ref="X18:Y18"/>
    <mergeCell ref="A22:B23"/>
    <mergeCell ref="AT7:AT8"/>
    <mergeCell ref="AU7:AU8"/>
    <mergeCell ref="AA9:AB9"/>
    <mergeCell ref="AX9:AY9"/>
    <mergeCell ref="AA10:AB10"/>
    <mergeCell ref="AX10:AY10"/>
    <mergeCell ref="AX6:AY8"/>
    <mergeCell ref="AC7:AC8"/>
    <mergeCell ref="AD7:AD8"/>
    <mergeCell ref="AE7:AE8"/>
    <mergeCell ref="AF7:AF8"/>
    <mergeCell ref="AH7:AH8"/>
    <mergeCell ref="AI7:AI8"/>
    <mergeCell ref="AJ7:AJ8"/>
    <mergeCell ref="AN7:AN8"/>
    <mergeCell ref="AO7:AO8"/>
    <mergeCell ref="AL6:AL8"/>
    <mergeCell ref="AM6:AM8"/>
    <mergeCell ref="AP6:AR6"/>
    <mergeCell ref="AS6:AU6"/>
    <mergeCell ref="AV6:AV8"/>
    <mergeCell ref="AW6:AW8"/>
    <mergeCell ref="AP7:AP8"/>
    <mergeCell ref="AQ7:AQ8"/>
    <mergeCell ref="AX15:AY15"/>
    <mergeCell ref="AA16:AB16"/>
    <mergeCell ref="AX16:AY16"/>
    <mergeCell ref="AA17:AB17"/>
    <mergeCell ref="AX17:AY17"/>
    <mergeCell ref="AA18:AB18"/>
    <mergeCell ref="AX18:AY18"/>
    <mergeCell ref="AX11:AY11"/>
    <mergeCell ref="AA12:AB12"/>
    <mergeCell ref="AX12:AY12"/>
    <mergeCell ref="AA13:AB13"/>
    <mergeCell ref="AX13:AY13"/>
    <mergeCell ref="AA14:AB14"/>
    <mergeCell ref="AX14:AY14"/>
    <mergeCell ref="AX22:AY23"/>
    <mergeCell ref="AA37:AB38"/>
    <mergeCell ref="AC37:AF37"/>
    <mergeCell ref="AH37:AJ37"/>
    <mergeCell ref="AK37:AK38"/>
    <mergeCell ref="AP37:AR37"/>
    <mergeCell ref="AS37:AU37"/>
    <mergeCell ref="AV37:AV38"/>
    <mergeCell ref="AW37:AW38"/>
    <mergeCell ref="AX37:AY38"/>
    <mergeCell ref="AH22:AJ22"/>
    <mergeCell ref="AK22:AK23"/>
    <mergeCell ref="AP22:AR22"/>
    <mergeCell ref="AS22:AU22"/>
    <mergeCell ref="AV22:AV23"/>
    <mergeCell ref="AW22:AW23"/>
  </mergeCells>
  <phoneticPr fontId="3"/>
  <printOptions horizontalCentered="1" verticalCentered="1"/>
  <pageMargins left="0.9055118110236221" right="0.31496062992125984" top="0.74803149606299213" bottom="0.74803149606299213" header="0.31496062992125984" footer="0.31496062992125984"/>
  <pageSetup paperSize="8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0CF04-5829-4041-87CF-BC3C6E4E1000}">
  <sheetPr>
    <pageSetUpPr fitToPage="1"/>
  </sheetPr>
  <dimension ref="A2:BE77"/>
  <sheetViews>
    <sheetView tabSelected="1" topLeftCell="A4" zoomScale="70" zoomScaleNormal="70" workbookViewId="0">
      <selection activeCell="AM14" sqref="AM14"/>
    </sheetView>
  </sheetViews>
  <sheetFormatPr defaultRowHeight="18"/>
  <cols>
    <col min="1" max="1" width="2.09765625" customWidth="1"/>
    <col min="2" max="2" width="12.69921875" customWidth="1"/>
    <col min="3" max="3" width="11.09765625" customWidth="1"/>
    <col min="4" max="5" width="6.09765625" customWidth="1"/>
    <col min="6" max="8" width="6.296875" customWidth="1"/>
    <col min="9" max="9" width="7.5" customWidth="1"/>
    <col min="10" max="11" width="6.09765625" customWidth="1"/>
    <col min="12" max="12" width="8.09765625" customWidth="1"/>
    <col min="13" max="13" width="4.5" customWidth="1"/>
    <col min="14" max="14" width="7.69921875" customWidth="1"/>
    <col min="15" max="15" width="7.5" customWidth="1"/>
    <col min="16" max="18" width="5.296875" customWidth="1"/>
    <col min="19" max="24" width="6.09765625" customWidth="1"/>
    <col min="25" max="26" width="6.8984375" customWidth="1"/>
    <col min="27" max="27" width="2.09765625" customWidth="1"/>
    <col min="28" max="28" width="13.296875" customWidth="1"/>
    <col min="29" max="29" width="7.19921875" customWidth="1"/>
    <col min="30" max="30" width="2.09765625" customWidth="1"/>
    <col min="31" max="31" width="12.69921875" customWidth="1"/>
    <col min="32" max="32" width="11.09765625" customWidth="1"/>
    <col min="33" max="34" width="6.09765625" customWidth="1"/>
    <col min="35" max="37" width="6.296875" customWidth="1"/>
    <col min="38" max="38" width="7.5" customWidth="1"/>
    <col min="39" max="40" width="6.09765625" customWidth="1"/>
    <col min="41" max="41" width="8.09765625" customWidth="1"/>
    <col min="42" max="42" width="4.5" customWidth="1"/>
    <col min="43" max="43" width="7.69921875" customWidth="1"/>
    <col min="44" max="44" width="7.5" customWidth="1"/>
    <col min="45" max="47" width="5.296875" customWidth="1"/>
    <col min="48" max="53" width="6.09765625" customWidth="1"/>
    <col min="54" max="55" width="6.8984375" customWidth="1"/>
    <col min="56" max="56" width="2.09765625" customWidth="1"/>
    <col min="57" max="57" width="13.296875" customWidth="1"/>
    <col min="58" max="58" width="8.59765625" customWidth="1"/>
    <col min="59" max="59" width="7.19921875" customWidth="1"/>
    <col min="60" max="60" width="3.69921875" customWidth="1"/>
    <col min="61" max="61" width="8.59765625" customWidth="1"/>
    <col min="62" max="69" width="6.09765625" customWidth="1"/>
    <col min="70" max="70" width="5.296875" customWidth="1"/>
    <col min="71" max="73" width="4.5" customWidth="1"/>
    <col min="74" max="74" width="7.19921875" customWidth="1"/>
    <col min="75" max="85" width="6.09765625" customWidth="1"/>
    <col min="86" max="86" width="3.69921875" customWidth="1"/>
    <col min="87" max="87" width="8.59765625" customWidth="1"/>
    <col min="257" max="257" width="2.09765625" customWidth="1"/>
    <col min="258" max="258" width="12.69921875" customWidth="1"/>
    <col min="259" max="259" width="11.09765625" customWidth="1"/>
    <col min="260" max="261" width="6.09765625" customWidth="1"/>
    <col min="262" max="264" width="6.296875" customWidth="1"/>
    <col min="265" max="265" width="7.5" customWidth="1"/>
    <col min="266" max="267" width="6.09765625" customWidth="1"/>
    <col min="268" max="268" width="8.09765625" customWidth="1"/>
    <col min="269" max="269" width="4.5" customWidth="1"/>
    <col min="270" max="270" width="7.69921875" customWidth="1"/>
    <col min="271" max="271" width="7.5" customWidth="1"/>
    <col min="272" max="274" width="5.296875" customWidth="1"/>
    <col min="275" max="280" width="6.09765625" customWidth="1"/>
    <col min="281" max="282" width="6.8984375" customWidth="1"/>
    <col min="283" max="283" width="2.09765625" customWidth="1"/>
    <col min="284" max="284" width="13.296875" customWidth="1"/>
    <col min="285" max="286" width="7.19921875" customWidth="1"/>
    <col min="287" max="287" width="3.69921875" customWidth="1"/>
    <col min="288" max="288" width="8.59765625" customWidth="1"/>
    <col min="289" max="296" width="6.09765625" customWidth="1"/>
    <col min="297" max="297" width="5.296875" customWidth="1"/>
    <col min="298" max="300" width="4.5" customWidth="1"/>
    <col min="301" max="301" width="7.19921875" customWidth="1"/>
    <col min="302" max="312" width="6.09765625" customWidth="1"/>
    <col min="313" max="313" width="3.69921875" customWidth="1"/>
    <col min="314" max="314" width="8.59765625" customWidth="1"/>
    <col min="315" max="315" width="7.19921875" customWidth="1"/>
    <col min="316" max="316" width="3.69921875" customWidth="1"/>
    <col min="317" max="317" width="8.59765625" customWidth="1"/>
    <col min="318" max="325" width="6.09765625" customWidth="1"/>
    <col min="326" max="326" width="5.296875" customWidth="1"/>
    <col min="327" max="329" width="4.5" customWidth="1"/>
    <col min="330" max="330" width="7.19921875" customWidth="1"/>
    <col min="331" max="341" width="6.09765625" customWidth="1"/>
    <col min="342" max="342" width="3.69921875" customWidth="1"/>
    <col min="343" max="343" width="8.59765625" customWidth="1"/>
    <col min="513" max="513" width="2.09765625" customWidth="1"/>
    <col min="514" max="514" width="12.69921875" customWidth="1"/>
    <col min="515" max="515" width="11.09765625" customWidth="1"/>
    <col min="516" max="517" width="6.09765625" customWidth="1"/>
    <col min="518" max="520" width="6.296875" customWidth="1"/>
    <col min="521" max="521" width="7.5" customWidth="1"/>
    <col min="522" max="523" width="6.09765625" customWidth="1"/>
    <col min="524" max="524" width="8.09765625" customWidth="1"/>
    <col min="525" max="525" width="4.5" customWidth="1"/>
    <col min="526" max="526" width="7.69921875" customWidth="1"/>
    <col min="527" max="527" width="7.5" customWidth="1"/>
    <col min="528" max="530" width="5.296875" customWidth="1"/>
    <col min="531" max="536" width="6.09765625" customWidth="1"/>
    <col min="537" max="538" width="6.8984375" customWidth="1"/>
    <col min="539" max="539" width="2.09765625" customWidth="1"/>
    <col min="540" max="540" width="13.296875" customWidth="1"/>
    <col min="541" max="542" width="7.19921875" customWidth="1"/>
    <col min="543" max="543" width="3.69921875" customWidth="1"/>
    <col min="544" max="544" width="8.59765625" customWidth="1"/>
    <col min="545" max="552" width="6.09765625" customWidth="1"/>
    <col min="553" max="553" width="5.296875" customWidth="1"/>
    <col min="554" max="556" width="4.5" customWidth="1"/>
    <col min="557" max="557" width="7.19921875" customWidth="1"/>
    <col min="558" max="568" width="6.09765625" customWidth="1"/>
    <col min="569" max="569" width="3.69921875" customWidth="1"/>
    <col min="570" max="570" width="8.59765625" customWidth="1"/>
    <col min="571" max="571" width="7.19921875" customWidth="1"/>
    <col min="572" max="572" width="3.69921875" customWidth="1"/>
    <col min="573" max="573" width="8.59765625" customWidth="1"/>
    <col min="574" max="581" width="6.09765625" customWidth="1"/>
    <col min="582" max="582" width="5.296875" customWidth="1"/>
    <col min="583" max="585" width="4.5" customWidth="1"/>
    <col min="586" max="586" width="7.19921875" customWidth="1"/>
    <col min="587" max="597" width="6.09765625" customWidth="1"/>
    <col min="598" max="598" width="3.69921875" customWidth="1"/>
    <col min="599" max="599" width="8.59765625" customWidth="1"/>
    <col min="769" max="769" width="2.09765625" customWidth="1"/>
    <col min="770" max="770" width="12.69921875" customWidth="1"/>
    <col min="771" max="771" width="11.09765625" customWidth="1"/>
    <col min="772" max="773" width="6.09765625" customWidth="1"/>
    <col min="774" max="776" width="6.296875" customWidth="1"/>
    <col min="777" max="777" width="7.5" customWidth="1"/>
    <col min="778" max="779" width="6.09765625" customWidth="1"/>
    <col min="780" max="780" width="8.09765625" customWidth="1"/>
    <col min="781" max="781" width="4.5" customWidth="1"/>
    <col min="782" max="782" width="7.69921875" customWidth="1"/>
    <col min="783" max="783" width="7.5" customWidth="1"/>
    <col min="784" max="786" width="5.296875" customWidth="1"/>
    <col min="787" max="792" width="6.09765625" customWidth="1"/>
    <col min="793" max="794" width="6.8984375" customWidth="1"/>
    <col min="795" max="795" width="2.09765625" customWidth="1"/>
    <col min="796" max="796" width="13.296875" customWidth="1"/>
    <col min="797" max="798" width="7.19921875" customWidth="1"/>
    <col min="799" max="799" width="3.69921875" customWidth="1"/>
    <col min="800" max="800" width="8.59765625" customWidth="1"/>
    <col min="801" max="808" width="6.09765625" customWidth="1"/>
    <col min="809" max="809" width="5.296875" customWidth="1"/>
    <col min="810" max="812" width="4.5" customWidth="1"/>
    <col min="813" max="813" width="7.19921875" customWidth="1"/>
    <col min="814" max="824" width="6.09765625" customWidth="1"/>
    <col min="825" max="825" width="3.69921875" customWidth="1"/>
    <col min="826" max="826" width="8.59765625" customWidth="1"/>
    <col min="827" max="827" width="7.19921875" customWidth="1"/>
    <col min="828" max="828" width="3.69921875" customWidth="1"/>
    <col min="829" max="829" width="8.59765625" customWidth="1"/>
    <col min="830" max="837" width="6.09765625" customWidth="1"/>
    <col min="838" max="838" width="5.296875" customWidth="1"/>
    <col min="839" max="841" width="4.5" customWidth="1"/>
    <col min="842" max="842" width="7.19921875" customWidth="1"/>
    <col min="843" max="853" width="6.09765625" customWidth="1"/>
    <col min="854" max="854" width="3.69921875" customWidth="1"/>
    <col min="855" max="855" width="8.59765625" customWidth="1"/>
    <col min="1025" max="1025" width="2.09765625" customWidth="1"/>
    <col min="1026" max="1026" width="12.69921875" customWidth="1"/>
    <col min="1027" max="1027" width="11.09765625" customWidth="1"/>
    <col min="1028" max="1029" width="6.09765625" customWidth="1"/>
    <col min="1030" max="1032" width="6.296875" customWidth="1"/>
    <col min="1033" max="1033" width="7.5" customWidth="1"/>
    <col min="1034" max="1035" width="6.09765625" customWidth="1"/>
    <col min="1036" max="1036" width="8.09765625" customWidth="1"/>
    <col min="1037" max="1037" width="4.5" customWidth="1"/>
    <col min="1038" max="1038" width="7.69921875" customWidth="1"/>
    <col min="1039" max="1039" width="7.5" customWidth="1"/>
    <col min="1040" max="1042" width="5.296875" customWidth="1"/>
    <col min="1043" max="1048" width="6.09765625" customWidth="1"/>
    <col min="1049" max="1050" width="6.8984375" customWidth="1"/>
    <col min="1051" max="1051" width="2.09765625" customWidth="1"/>
    <col min="1052" max="1052" width="13.296875" customWidth="1"/>
    <col min="1053" max="1054" width="7.19921875" customWidth="1"/>
    <col min="1055" max="1055" width="3.69921875" customWidth="1"/>
    <col min="1056" max="1056" width="8.59765625" customWidth="1"/>
    <col min="1057" max="1064" width="6.09765625" customWidth="1"/>
    <col min="1065" max="1065" width="5.296875" customWidth="1"/>
    <col min="1066" max="1068" width="4.5" customWidth="1"/>
    <col min="1069" max="1069" width="7.19921875" customWidth="1"/>
    <col min="1070" max="1080" width="6.09765625" customWidth="1"/>
    <col min="1081" max="1081" width="3.69921875" customWidth="1"/>
    <col min="1082" max="1082" width="8.59765625" customWidth="1"/>
    <col min="1083" max="1083" width="7.19921875" customWidth="1"/>
    <col min="1084" max="1084" width="3.69921875" customWidth="1"/>
    <col min="1085" max="1085" width="8.59765625" customWidth="1"/>
    <col min="1086" max="1093" width="6.09765625" customWidth="1"/>
    <col min="1094" max="1094" width="5.296875" customWidth="1"/>
    <col min="1095" max="1097" width="4.5" customWidth="1"/>
    <col min="1098" max="1098" width="7.19921875" customWidth="1"/>
    <col min="1099" max="1109" width="6.09765625" customWidth="1"/>
    <col min="1110" max="1110" width="3.69921875" customWidth="1"/>
    <col min="1111" max="1111" width="8.59765625" customWidth="1"/>
    <col min="1281" max="1281" width="2.09765625" customWidth="1"/>
    <col min="1282" max="1282" width="12.69921875" customWidth="1"/>
    <col min="1283" max="1283" width="11.09765625" customWidth="1"/>
    <col min="1284" max="1285" width="6.09765625" customWidth="1"/>
    <col min="1286" max="1288" width="6.296875" customWidth="1"/>
    <col min="1289" max="1289" width="7.5" customWidth="1"/>
    <col min="1290" max="1291" width="6.09765625" customWidth="1"/>
    <col min="1292" max="1292" width="8.09765625" customWidth="1"/>
    <col min="1293" max="1293" width="4.5" customWidth="1"/>
    <col min="1294" max="1294" width="7.69921875" customWidth="1"/>
    <col min="1295" max="1295" width="7.5" customWidth="1"/>
    <col min="1296" max="1298" width="5.296875" customWidth="1"/>
    <col min="1299" max="1304" width="6.09765625" customWidth="1"/>
    <col min="1305" max="1306" width="6.8984375" customWidth="1"/>
    <col min="1307" max="1307" width="2.09765625" customWidth="1"/>
    <col min="1308" max="1308" width="13.296875" customWidth="1"/>
    <col min="1309" max="1310" width="7.19921875" customWidth="1"/>
    <col min="1311" max="1311" width="3.69921875" customWidth="1"/>
    <col min="1312" max="1312" width="8.59765625" customWidth="1"/>
    <col min="1313" max="1320" width="6.09765625" customWidth="1"/>
    <col min="1321" max="1321" width="5.296875" customWidth="1"/>
    <col min="1322" max="1324" width="4.5" customWidth="1"/>
    <col min="1325" max="1325" width="7.19921875" customWidth="1"/>
    <col min="1326" max="1336" width="6.09765625" customWidth="1"/>
    <col min="1337" max="1337" width="3.69921875" customWidth="1"/>
    <col min="1338" max="1338" width="8.59765625" customWidth="1"/>
    <col min="1339" max="1339" width="7.19921875" customWidth="1"/>
    <col min="1340" max="1340" width="3.69921875" customWidth="1"/>
    <col min="1341" max="1341" width="8.59765625" customWidth="1"/>
    <col min="1342" max="1349" width="6.09765625" customWidth="1"/>
    <col min="1350" max="1350" width="5.296875" customWidth="1"/>
    <col min="1351" max="1353" width="4.5" customWidth="1"/>
    <col min="1354" max="1354" width="7.19921875" customWidth="1"/>
    <col min="1355" max="1365" width="6.09765625" customWidth="1"/>
    <col min="1366" max="1366" width="3.69921875" customWidth="1"/>
    <col min="1367" max="1367" width="8.59765625" customWidth="1"/>
    <col min="1537" max="1537" width="2.09765625" customWidth="1"/>
    <col min="1538" max="1538" width="12.69921875" customWidth="1"/>
    <col min="1539" max="1539" width="11.09765625" customWidth="1"/>
    <col min="1540" max="1541" width="6.09765625" customWidth="1"/>
    <col min="1542" max="1544" width="6.296875" customWidth="1"/>
    <col min="1545" max="1545" width="7.5" customWidth="1"/>
    <col min="1546" max="1547" width="6.09765625" customWidth="1"/>
    <col min="1548" max="1548" width="8.09765625" customWidth="1"/>
    <col min="1549" max="1549" width="4.5" customWidth="1"/>
    <col min="1550" max="1550" width="7.69921875" customWidth="1"/>
    <col min="1551" max="1551" width="7.5" customWidth="1"/>
    <col min="1552" max="1554" width="5.296875" customWidth="1"/>
    <col min="1555" max="1560" width="6.09765625" customWidth="1"/>
    <col min="1561" max="1562" width="6.8984375" customWidth="1"/>
    <col min="1563" max="1563" width="2.09765625" customWidth="1"/>
    <col min="1564" max="1564" width="13.296875" customWidth="1"/>
    <col min="1565" max="1566" width="7.19921875" customWidth="1"/>
    <col min="1567" max="1567" width="3.69921875" customWidth="1"/>
    <col min="1568" max="1568" width="8.59765625" customWidth="1"/>
    <col min="1569" max="1576" width="6.09765625" customWidth="1"/>
    <col min="1577" max="1577" width="5.296875" customWidth="1"/>
    <col min="1578" max="1580" width="4.5" customWidth="1"/>
    <col min="1581" max="1581" width="7.19921875" customWidth="1"/>
    <col min="1582" max="1592" width="6.09765625" customWidth="1"/>
    <col min="1593" max="1593" width="3.69921875" customWidth="1"/>
    <col min="1594" max="1594" width="8.59765625" customWidth="1"/>
    <col min="1595" max="1595" width="7.19921875" customWidth="1"/>
    <col min="1596" max="1596" width="3.69921875" customWidth="1"/>
    <col min="1597" max="1597" width="8.59765625" customWidth="1"/>
    <col min="1598" max="1605" width="6.09765625" customWidth="1"/>
    <col min="1606" max="1606" width="5.296875" customWidth="1"/>
    <col min="1607" max="1609" width="4.5" customWidth="1"/>
    <col min="1610" max="1610" width="7.19921875" customWidth="1"/>
    <col min="1611" max="1621" width="6.09765625" customWidth="1"/>
    <col min="1622" max="1622" width="3.69921875" customWidth="1"/>
    <col min="1623" max="1623" width="8.59765625" customWidth="1"/>
    <col min="1793" max="1793" width="2.09765625" customWidth="1"/>
    <col min="1794" max="1794" width="12.69921875" customWidth="1"/>
    <col min="1795" max="1795" width="11.09765625" customWidth="1"/>
    <col min="1796" max="1797" width="6.09765625" customWidth="1"/>
    <col min="1798" max="1800" width="6.296875" customWidth="1"/>
    <col min="1801" max="1801" width="7.5" customWidth="1"/>
    <col min="1802" max="1803" width="6.09765625" customWidth="1"/>
    <col min="1804" max="1804" width="8.09765625" customWidth="1"/>
    <col min="1805" max="1805" width="4.5" customWidth="1"/>
    <col min="1806" max="1806" width="7.69921875" customWidth="1"/>
    <col min="1807" max="1807" width="7.5" customWidth="1"/>
    <col min="1808" max="1810" width="5.296875" customWidth="1"/>
    <col min="1811" max="1816" width="6.09765625" customWidth="1"/>
    <col min="1817" max="1818" width="6.8984375" customWidth="1"/>
    <col min="1819" max="1819" width="2.09765625" customWidth="1"/>
    <col min="1820" max="1820" width="13.296875" customWidth="1"/>
    <col min="1821" max="1822" width="7.19921875" customWidth="1"/>
    <col min="1823" max="1823" width="3.69921875" customWidth="1"/>
    <col min="1824" max="1824" width="8.59765625" customWidth="1"/>
    <col min="1825" max="1832" width="6.09765625" customWidth="1"/>
    <col min="1833" max="1833" width="5.296875" customWidth="1"/>
    <col min="1834" max="1836" width="4.5" customWidth="1"/>
    <col min="1837" max="1837" width="7.19921875" customWidth="1"/>
    <col min="1838" max="1848" width="6.09765625" customWidth="1"/>
    <col min="1849" max="1849" width="3.69921875" customWidth="1"/>
    <col min="1850" max="1850" width="8.59765625" customWidth="1"/>
    <col min="1851" max="1851" width="7.19921875" customWidth="1"/>
    <col min="1852" max="1852" width="3.69921875" customWidth="1"/>
    <col min="1853" max="1853" width="8.59765625" customWidth="1"/>
    <col min="1854" max="1861" width="6.09765625" customWidth="1"/>
    <col min="1862" max="1862" width="5.296875" customWidth="1"/>
    <col min="1863" max="1865" width="4.5" customWidth="1"/>
    <col min="1866" max="1866" width="7.19921875" customWidth="1"/>
    <col min="1867" max="1877" width="6.09765625" customWidth="1"/>
    <col min="1878" max="1878" width="3.69921875" customWidth="1"/>
    <col min="1879" max="1879" width="8.59765625" customWidth="1"/>
    <col min="2049" max="2049" width="2.09765625" customWidth="1"/>
    <col min="2050" max="2050" width="12.69921875" customWidth="1"/>
    <col min="2051" max="2051" width="11.09765625" customWidth="1"/>
    <col min="2052" max="2053" width="6.09765625" customWidth="1"/>
    <col min="2054" max="2056" width="6.296875" customWidth="1"/>
    <col min="2057" max="2057" width="7.5" customWidth="1"/>
    <col min="2058" max="2059" width="6.09765625" customWidth="1"/>
    <col min="2060" max="2060" width="8.09765625" customWidth="1"/>
    <col min="2061" max="2061" width="4.5" customWidth="1"/>
    <col min="2062" max="2062" width="7.69921875" customWidth="1"/>
    <col min="2063" max="2063" width="7.5" customWidth="1"/>
    <col min="2064" max="2066" width="5.296875" customWidth="1"/>
    <col min="2067" max="2072" width="6.09765625" customWidth="1"/>
    <col min="2073" max="2074" width="6.8984375" customWidth="1"/>
    <col min="2075" max="2075" width="2.09765625" customWidth="1"/>
    <col min="2076" max="2076" width="13.296875" customWidth="1"/>
    <col min="2077" max="2078" width="7.19921875" customWidth="1"/>
    <col min="2079" max="2079" width="3.69921875" customWidth="1"/>
    <col min="2080" max="2080" width="8.59765625" customWidth="1"/>
    <col min="2081" max="2088" width="6.09765625" customWidth="1"/>
    <col min="2089" max="2089" width="5.296875" customWidth="1"/>
    <col min="2090" max="2092" width="4.5" customWidth="1"/>
    <col min="2093" max="2093" width="7.19921875" customWidth="1"/>
    <col min="2094" max="2104" width="6.09765625" customWidth="1"/>
    <col min="2105" max="2105" width="3.69921875" customWidth="1"/>
    <col min="2106" max="2106" width="8.59765625" customWidth="1"/>
    <col min="2107" max="2107" width="7.19921875" customWidth="1"/>
    <col min="2108" max="2108" width="3.69921875" customWidth="1"/>
    <col min="2109" max="2109" width="8.59765625" customWidth="1"/>
    <col min="2110" max="2117" width="6.09765625" customWidth="1"/>
    <col min="2118" max="2118" width="5.296875" customWidth="1"/>
    <col min="2119" max="2121" width="4.5" customWidth="1"/>
    <col min="2122" max="2122" width="7.19921875" customWidth="1"/>
    <col min="2123" max="2133" width="6.09765625" customWidth="1"/>
    <col min="2134" max="2134" width="3.69921875" customWidth="1"/>
    <col min="2135" max="2135" width="8.59765625" customWidth="1"/>
    <col min="2305" max="2305" width="2.09765625" customWidth="1"/>
    <col min="2306" max="2306" width="12.69921875" customWidth="1"/>
    <col min="2307" max="2307" width="11.09765625" customWidth="1"/>
    <col min="2308" max="2309" width="6.09765625" customWidth="1"/>
    <col min="2310" max="2312" width="6.296875" customWidth="1"/>
    <col min="2313" max="2313" width="7.5" customWidth="1"/>
    <col min="2314" max="2315" width="6.09765625" customWidth="1"/>
    <col min="2316" max="2316" width="8.09765625" customWidth="1"/>
    <col min="2317" max="2317" width="4.5" customWidth="1"/>
    <col min="2318" max="2318" width="7.69921875" customWidth="1"/>
    <col min="2319" max="2319" width="7.5" customWidth="1"/>
    <col min="2320" max="2322" width="5.296875" customWidth="1"/>
    <col min="2323" max="2328" width="6.09765625" customWidth="1"/>
    <col min="2329" max="2330" width="6.8984375" customWidth="1"/>
    <col min="2331" max="2331" width="2.09765625" customWidth="1"/>
    <col min="2332" max="2332" width="13.296875" customWidth="1"/>
    <col min="2333" max="2334" width="7.19921875" customWidth="1"/>
    <col min="2335" max="2335" width="3.69921875" customWidth="1"/>
    <col min="2336" max="2336" width="8.59765625" customWidth="1"/>
    <col min="2337" max="2344" width="6.09765625" customWidth="1"/>
    <col min="2345" max="2345" width="5.296875" customWidth="1"/>
    <col min="2346" max="2348" width="4.5" customWidth="1"/>
    <col min="2349" max="2349" width="7.19921875" customWidth="1"/>
    <col min="2350" max="2360" width="6.09765625" customWidth="1"/>
    <col min="2361" max="2361" width="3.69921875" customWidth="1"/>
    <col min="2362" max="2362" width="8.59765625" customWidth="1"/>
    <col min="2363" max="2363" width="7.19921875" customWidth="1"/>
    <col min="2364" max="2364" width="3.69921875" customWidth="1"/>
    <col min="2365" max="2365" width="8.59765625" customWidth="1"/>
    <col min="2366" max="2373" width="6.09765625" customWidth="1"/>
    <col min="2374" max="2374" width="5.296875" customWidth="1"/>
    <col min="2375" max="2377" width="4.5" customWidth="1"/>
    <col min="2378" max="2378" width="7.19921875" customWidth="1"/>
    <col min="2379" max="2389" width="6.09765625" customWidth="1"/>
    <col min="2390" max="2390" width="3.69921875" customWidth="1"/>
    <col min="2391" max="2391" width="8.59765625" customWidth="1"/>
    <col min="2561" max="2561" width="2.09765625" customWidth="1"/>
    <col min="2562" max="2562" width="12.69921875" customWidth="1"/>
    <col min="2563" max="2563" width="11.09765625" customWidth="1"/>
    <col min="2564" max="2565" width="6.09765625" customWidth="1"/>
    <col min="2566" max="2568" width="6.296875" customWidth="1"/>
    <col min="2569" max="2569" width="7.5" customWidth="1"/>
    <col min="2570" max="2571" width="6.09765625" customWidth="1"/>
    <col min="2572" max="2572" width="8.09765625" customWidth="1"/>
    <col min="2573" max="2573" width="4.5" customWidth="1"/>
    <col min="2574" max="2574" width="7.69921875" customWidth="1"/>
    <col min="2575" max="2575" width="7.5" customWidth="1"/>
    <col min="2576" max="2578" width="5.296875" customWidth="1"/>
    <col min="2579" max="2584" width="6.09765625" customWidth="1"/>
    <col min="2585" max="2586" width="6.8984375" customWidth="1"/>
    <col min="2587" max="2587" width="2.09765625" customWidth="1"/>
    <col min="2588" max="2588" width="13.296875" customWidth="1"/>
    <col min="2589" max="2590" width="7.19921875" customWidth="1"/>
    <col min="2591" max="2591" width="3.69921875" customWidth="1"/>
    <col min="2592" max="2592" width="8.59765625" customWidth="1"/>
    <col min="2593" max="2600" width="6.09765625" customWidth="1"/>
    <col min="2601" max="2601" width="5.296875" customWidth="1"/>
    <col min="2602" max="2604" width="4.5" customWidth="1"/>
    <col min="2605" max="2605" width="7.19921875" customWidth="1"/>
    <col min="2606" max="2616" width="6.09765625" customWidth="1"/>
    <col min="2617" max="2617" width="3.69921875" customWidth="1"/>
    <col min="2618" max="2618" width="8.59765625" customWidth="1"/>
    <col min="2619" max="2619" width="7.19921875" customWidth="1"/>
    <col min="2620" max="2620" width="3.69921875" customWidth="1"/>
    <col min="2621" max="2621" width="8.59765625" customWidth="1"/>
    <col min="2622" max="2629" width="6.09765625" customWidth="1"/>
    <col min="2630" max="2630" width="5.296875" customWidth="1"/>
    <col min="2631" max="2633" width="4.5" customWidth="1"/>
    <col min="2634" max="2634" width="7.19921875" customWidth="1"/>
    <col min="2635" max="2645" width="6.09765625" customWidth="1"/>
    <col min="2646" max="2646" width="3.69921875" customWidth="1"/>
    <col min="2647" max="2647" width="8.59765625" customWidth="1"/>
    <col min="2817" max="2817" width="2.09765625" customWidth="1"/>
    <col min="2818" max="2818" width="12.69921875" customWidth="1"/>
    <col min="2819" max="2819" width="11.09765625" customWidth="1"/>
    <col min="2820" max="2821" width="6.09765625" customWidth="1"/>
    <col min="2822" max="2824" width="6.296875" customWidth="1"/>
    <col min="2825" max="2825" width="7.5" customWidth="1"/>
    <col min="2826" max="2827" width="6.09765625" customWidth="1"/>
    <col min="2828" max="2828" width="8.09765625" customWidth="1"/>
    <col min="2829" max="2829" width="4.5" customWidth="1"/>
    <col min="2830" max="2830" width="7.69921875" customWidth="1"/>
    <col min="2831" max="2831" width="7.5" customWidth="1"/>
    <col min="2832" max="2834" width="5.296875" customWidth="1"/>
    <col min="2835" max="2840" width="6.09765625" customWidth="1"/>
    <col min="2841" max="2842" width="6.8984375" customWidth="1"/>
    <col min="2843" max="2843" width="2.09765625" customWidth="1"/>
    <col min="2844" max="2844" width="13.296875" customWidth="1"/>
    <col min="2845" max="2846" width="7.19921875" customWidth="1"/>
    <col min="2847" max="2847" width="3.69921875" customWidth="1"/>
    <col min="2848" max="2848" width="8.59765625" customWidth="1"/>
    <col min="2849" max="2856" width="6.09765625" customWidth="1"/>
    <col min="2857" max="2857" width="5.296875" customWidth="1"/>
    <col min="2858" max="2860" width="4.5" customWidth="1"/>
    <col min="2861" max="2861" width="7.19921875" customWidth="1"/>
    <col min="2862" max="2872" width="6.09765625" customWidth="1"/>
    <col min="2873" max="2873" width="3.69921875" customWidth="1"/>
    <col min="2874" max="2874" width="8.59765625" customWidth="1"/>
    <col min="2875" max="2875" width="7.19921875" customWidth="1"/>
    <col min="2876" max="2876" width="3.69921875" customWidth="1"/>
    <col min="2877" max="2877" width="8.59765625" customWidth="1"/>
    <col min="2878" max="2885" width="6.09765625" customWidth="1"/>
    <col min="2886" max="2886" width="5.296875" customWidth="1"/>
    <col min="2887" max="2889" width="4.5" customWidth="1"/>
    <col min="2890" max="2890" width="7.19921875" customWidth="1"/>
    <col min="2891" max="2901" width="6.09765625" customWidth="1"/>
    <col min="2902" max="2902" width="3.69921875" customWidth="1"/>
    <col min="2903" max="2903" width="8.59765625" customWidth="1"/>
    <col min="3073" max="3073" width="2.09765625" customWidth="1"/>
    <col min="3074" max="3074" width="12.69921875" customWidth="1"/>
    <col min="3075" max="3075" width="11.09765625" customWidth="1"/>
    <col min="3076" max="3077" width="6.09765625" customWidth="1"/>
    <col min="3078" max="3080" width="6.296875" customWidth="1"/>
    <col min="3081" max="3081" width="7.5" customWidth="1"/>
    <col min="3082" max="3083" width="6.09765625" customWidth="1"/>
    <col min="3084" max="3084" width="8.09765625" customWidth="1"/>
    <col min="3085" max="3085" width="4.5" customWidth="1"/>
    <col min="3086" max="3086" width="7.69921875" customWidth="1"/>
    <col min="3087" max="3087" width="7.5" customWidth="1"/>
    <col min="3088" max="3090" width="5.296875" customWidth="1"/>
    <col min="3091" max="3096" width="6.09765625" customWidth="1"/>
    <col min="3097" max="3098" width="6.8984375" customWidth="1"/>
    <col min="3099" max="3099" width="2.09765625" customWidth="1"/>
    <col min="3100" max="3100" width="13.296875" customWidth="1"/>
    <col min="3101" max="3102" width="7.19921875" customWidth="1"/>
    <col min="3103" max="3103" width="3.69921875" customWidth="1"/>
    <col min="3104" max="3104" width="8.59765625" customWidth="1"/>
    <col min="3105" max="3112" width="6.09765625" customWidth="1"/>
    <col min="3113" max="3113" width="5.296875" customWidth="1"/>
    <col min="3114" max="3116" width="4.5" customWidth="1"/>
    <col min="3117" max="3117" width="7.19921875" customWidth="1"/>
    <col min="3118" max="3128" width="6.09765625" customWidth="1"/>
    <col min="3129" max="3129" width="3.69921875" customWidth="1"/>
    <col min="3130" max="3130" width="8.59765625" customWidth="1"/>
    <col min="3131" max="3131" width="7.19921875" customWidth="1"/>
    <col min="3132" max="3132" width="3.69921875" customWidth="1"/>
    <col min="3133" max="3133" width="8.59765625" customWidth="1"/>
    <col min="3134" max="3141" width="6.09765625" customWidth="1"/>
    <col min="3142" max="3142" width="5.296875" customWidth="1"/>
    <col min="3143" max="3145" width="4.5" customWidth="1"/>
    <col min="3146" max="3146" width="7.19921875" customWidth="1"/>
    <col min="3147" max="3157" width="6.09765625" customWidth="1"/>
    <col min="3158" max="3158" width="3.69921875" customWidth="1"/>
    <col min="3159" max="3159" width="8.59765625" customWidth="1"/>
    <col min="3329" max="3329" width="2.09765625" customWidth="1"/>
    <col min="3330" max="3330" width="12.69921875" customWidth="1"/>
    <col min="3331" max="3331" width="11.09765625" customWidth="1"/>
    <col min="3332" max="3333" width="6.09765625" customWidth="1"/>
    <col min="3334" max="3336" width="6.296875" customWidth="1"/>
    <col min="3337" max="3337" width="7.5" customWidth="1"/>
    <col min="3338" max="3339" width="6.09765625" customWidth="1"/>
    <col min="3340" max="3340" width="8.09765625" customWidth="1"/>
    <col min="3341" max="3341" width="4.5" customWidth="1"/>
    <col min="3342" max="3342" width="7.69921875" customWidth="1"/>
    <col min="3343" max="3343" width="7.5" customWidth="1"/>
    <col min="3344" max="3346" width="5.296875" customWidth="1"/>
    <col min="3347" max="3352" width="6.09765625" customWidth="1"/>
    <col min="3353" max="3354" width="6.8984375" customWidth="1"/>
    <col min="3355" max="3355" width="2.09765625" customWidth="1"/>
    <col min="3356" max="3356" width="13.296875" customWidth="1"/>
    <col min="3357" max="3358" width="7.19921875" customWidth="1"/>
    <col min="3359" max="3359" width="3.69921875" customWidth="1"/>
    <col min="3360" max="3360" width="8.59765625" customWidth="1"/>
    <col min="3361" max="3368" width="6.09765625" customWidth="1"/>
    <col min="3369" max="3369" width="5.296875" customWidth="1"/>
    <col min="3370" max="3372" width="4.5" customWidth="1"/>
    <col min="3373" max="3373" width="7.19921875" customWidth="1"/>
    <col min="3374" max="3384" width="6.09765625" customWidth="1"/>
    <col min="3385" max="3385" width="3.69921875" customWidth="1"/>
    <col min="3386" max="3386" width="8.59765625" customWidth="1"/>
    <col min="3387" max="3387" width="7.19921875" customWidth="1"/>
    <col min="3388" max="3388" width="3.69921875" customWidth="1"/>
    <col min="3389" max="3389" width="8.59765625" customWidth="1"/>
    <col min="3390" max="3397" width="6.09765625" customWidth="1"/>
    <col min="3398" max="3398" width="5.296875" customWidth="1"/>
    <col min="3399" max="3401" width="4.5" customWidth="1"/>
    <col min="3402" max="3402" width="7.19921875" customWidth="1"/>
    <col min="3403" max="3413" width="6.09765625" customWidth="1"/>
    <col min="3414" max="3414" width="3.69921875" customWidth="1"/>
    <col min="3415" max="3415" width="8.59765625" customWidth="1"/>
    <col min="3585" max="3585" width="2.09765625" customWidth="1"/>
    <col min="3586" max="3586" width="12.69921875" customWidth="1"/>
    <col min="3587" max="3587" width="11.09765625" customWidth="1"/>
    <col min="3588" max="3589" width="6.09765625" customWidth="1"/>
    <col min="3590" max="3592" width="6.296875" customWidth="1"/>
    <col min="3593" max="3593" width="7.5" customWidth="1"/>
    <col min="3594" max="3595" width="6.09765625" customWidth="1"/>
    <col min="3596" max="3596" width="8.09765625" customWidth="1"/>
    <col min="3597" max="3597" width="4.5" customWidth="1"/>
    <col min="3598" max="3598" width="7.69921875" customWidth="1"/>
    <col min="3599" max="3599" width="7.5" customWidth="1"/>
    <col min="3600" max="3602" width="5.296875" customWidth="1"/>
    <col min="3603" max="3608" width="6.09765625" customWidth="1"/>
    <col min="3609" max="3610" width="6.8984375" customWidth="1"/>
    <col min="3611" max="3611" width="2.09765625" customWidth="1"/>
    <col min="3612" max="3612" width="13.296875" customWidth="1"/>
    <col min="3613" max="3614" width="7.19921875" customWidth="1"/>
    <col min="3615" max="3615" width="3.69921875" customWidth="1"/>
    <col min="3616" max="3616" width="8.59765625" customWidth="1"/>
    <col min="3617" max="3624" width="6.09765625" customWidth="1"/>
    <col min="3625" max="3625" width="5.296875" customWidth="1"/>
    <col min="3626" max="3628" width="4.5" customWidth="1"/>
    <col min="3629" max="3629" width="7.19921875" customWidth="1"/>
    <col min="3630" max="3640" width="6.09765625" customWidth="1"/>
    <col min="3641" max="3641" width="3.69921875" customWidth="1"/>
    <col min="3642" max="3642" width="8.59765625" customWidth="1"/>
    <col min="3643" max="3643" width="7.19921875" customWidth="1"/>
    <col min="3644" max="3644" width="3.69921875" customWidth="1"/>
    <col min="3645" max="3645" width="8.59765625" customWidth="1"/>
    <col min="3646" max="3653" width="6.09765625" customWidth="1"/>
    <col min="3654" max="3654" width="5.296875" customWidth="1"/>
    <col min="3655" max="3657" width="4.5" customWidth="1"/>
    <col min="3658" max="3658" width="7.19921875" customWidth="1"/>
    <col min="3659" max="3669" width="6.09765625" customWidth="1"/>
    <col min="3670" max="3670" width="3.69921875" customWidth="1"/>
    <col min="3671" max="3671" width="8.59765625" customWidth="1"/>
    <col min="3841" max="3841" width="2.09765625" customWidth="1"/>
    <col min="3842" max="3842" width="12.69921875" customWidth="1"/>
    <col min="3843" max="3843" width="11.09765625" customWidth="1"/>
    <col min="3844" max="3845" width="6.09765625" customWidth="1"/>
    <col min="3846" max="3848" width="6.296875" customWidth="1"/>
    <col min="3849" max="3849" width="7.5" customWidth="1"/>
    <col min="3850" max="3851" width="6.09765625" customWidth="1"/>
    <col min="3852" max="3852" width="8.09765625" customWidth="1"/>
    <col min="3853" max="3853" width="4.5" customWidth="1"/>
    <col min="3854" max="3854" width="7.69921875" customWidth="1"/>
    <col min="3855" max="3855" width="7.5" customWidth="1"/>
    <col min="3856" max="3858" width="5.296875" customWidth="1"/>
    <col min="3859" max="3864" width="6.09765625" customWidth="1"/>
    <col min="3865" max="3866" width="6.8984375" customWidth="1"/>
    <col min="3867" max="3867" width="2.09765625" customWidth="1"/>
    <col min="3868" max="3868" width="13.296875" customWidth="1"/>
    <col min="3869" max="3870" width="7.19921875" customWidth="1"/>
    <col min="3871" max="3871" width="3.69921875" customWidth="1"/>
    <col min="3872" max="3872" width="8.59765625" customWidth="1"/>
    <col min="3873" max="3880" width="6.09765625" customWidth="1"/>
    <col min="3881" max="3881" width="5.296875" customWidth="1"/>
    <col min="3882" max="3884" width="4.5" customWidth="1"/>
    <col min="3885" max="3885" width="7.19921875" customWidth="1"/>
    <col min="3886" max="3896" width="6.09765625" customWidth="1"/>
    <col min="3897" max="3897" width="3.69921875" customWidth="1"/>
    <col min="3898" max="3898" width="8.59765625" customWidth="1"/>
    <col min="3899" max="3899" width="7.19921875" customWidth="1"/>
    <col min="3900" max="3900" width="3.69921875" customWidth="1"/>
    <col min="3901" max="3901" width="8.59765625" customWidth="1"/>
    <col min="3902" max="3909" width="6.09765625" customWidth="1"/>
    <col min="3910" max="3910" width="5.296875" customWidth="1"/>
    <col min="3911" max="3913" width="4.5" customWidth="1"/>
    <col min="3914" max="3914" width="7.19921875" customWidth="1"/>
    <col min="3915" max="3925" width="6.09765625" customWidth="1"/>
    <col min="3926" max="3926" width="3.69921875" customWidth="1"/>
    <col min="3927" max="3927" width="8.59765625" customWidth="1"/>
    <col min="4097" max="4097" width="2.09765625" customWidth="1"/>
    <col min="4098" max="4098" width="12.69921875" customWidth="1"/>
    <col min="4099" max="4099" width="11.09765625" customWidth="1"/>
    <col min="4100" max="4101" width="6.09765625" customWidth="1"/>
    <col min="4102" max="4104" width="6.296875" customWidth="1"/>
    <col min="4105" max="4105" width="7.5" customWidth="1"/>
    <col min="4106" max="4107" width="6.09765625" customWidth="1"/>
    <col min="4108" max="4108" width="8.09765625" customWidth="1"/>
    <col min="4109" max="4109" width="4.5" customWidth="1"/>
    <col min="4110" max="4110" width="7.69921875" customWidth="1"/>
    <col min="4111" max="4111" width="7.5" customWidth="1"/>
    <col min="4112" max="4114" width="5.296875" customWidth="1"/>
    <col min="4115" max="4120" width="6.09765625" customWidth="1"/>
    <col min="4121" max="4122" width="6.8984375" customWidth="1"/>
    <col min="4123" max="4123" width="2.09765625" customWidth="1"/>
    <col min="4124" max="4124" width="13.296875" customWidth="1"/>
    <col min="4125" max="4126" width="7.19921875" customWidth="1"/>
    <col min="4127" max="4127" width="3.69921875" customWidth="1"/>
    <col min="4128" max="4128" width="8.59765625" customWidth="1"/>
    <col min="4129" max="4136" width="6.09765625" customWidth="1"/>
    <col min="4137" max="4137" width="5.296875" customWidth="1"/>
    <col min="4138" max="4140" width="4.5" customWidth="1"/>
    <col min="4141" max="4141" width="7.19921875" customWidth="1"/>
    <col min="4142" max="4152" width="6.09765625" customWidth="1"/>
    <col min="4153" max="4153" width="3.69921875" customWidth="1"/>
    <col min="4154" max="4154" width="8.59765625" customWidth="1"/>
    <col min="4155" max="4155" width="7.19921875" customWidth="1"/>
    <col min="4156" max="4156" width="3.69921875" customWidth="1"/>
    <col min="4157" max="4157" width="8.59765625" customWidth="1"/>
    <col min="4158" max="4165" width="6.09765625" customWidth="1"/>
    <col min="4166" max="4166" width="5.296875" customWidth="1"/>
    <col min="4167" max="4169" width="4.5" customWidth="1"/>
    <col min="4170" max="4170" width="7.19921875" customWidth="1"/>
    <col min="4171" max="4181" width="6.09765625" customWidth="1"/>
    <col min="4182" max="4182" width="3.69921875" customWidth="1"/>
    <col min="4183" max="4183" width="8.59765625" customWidth="1"/>
    <col min="4353" max="4353" width="2.09765625" customWidth="1"/>
    <col min="4354" max="4354" width="12.69921875" customWidth="1"/>
    <col min="4355" max="4355" width="11.09765625" customWidth="1"/>
    <col min="4356" max="4357" width="6.09765625" customWidth="1"/>
    <col min="4358" max="4360" width="6.296875" customWidth="1"/>
    <col min="4361" max="4361" width="7.5" customWidth="1"/>
    <col min="4362" max="4363" width="6.09765625" customWidth="1"/>
    <col min="4364" max="4364" width="8.09765625" customWidth="1"/>
    <col min="4365" max="4365" width="4.5" customWidth="1"/>
    <col min="4366" max="4366" width="7.69921875" customWidth="1"/>
    <col min="4367" max="4367" width="7.5" customWidth="1"/>
    <col min="4368" max="4370" width="5.296875" customWidth="1"/>
    <col min="4371" max="4376" width="6.09765625" customWidth="1"/>
    <col min="4377" max="4378" width="6.8984375" customWidth="1"/>
    <col min="4379" max="4379" width="2.09765625" customWidth="1"/>
    <col min="4380" max="4380" width="13.296875" customWidth="1"/>
    <col min="4381" max="4382" width="7.19921875" customWidth="1"/>
    <col min="4383" max="4383" width="3.69921875" customWidth="1"/>
    <col min="4384" max="4384" width="8.59765625" customWidth="1"/>
    <col min="4385" max="4392" width="6.09765625" customWidth="1"/>
    <col min="4393" max="4393" width="5.296875" customWidth="1"/>
    <col min="4394" max="4396" width="4.5" customWidth="1"/>
    <col min="4397" max="4397" width="7.19921875" customWidth="1"/>
    <col min="4398" max="4408" width="6.09765625" customWidth="1"/>
    <col min="4409" max="4409" width="3.69921875" customWidth="1"/>
    <col min="4410" max="4410" width="8.59765625" customWidth="1"/>
    <col min="4411" max="4411" width="7.19921875" customWidth="1"/>
    <col min="4412" max="4412" width="3.69921875" customWidth="1"/>
    <col min="4413" max="4413" width="8.59765625" customWidth="1"/>
    <col min="4414" max="4421" width="6.09765625" customWidth="1"/>
    <col min="4422" max="4422" width="5.296875" customWidth="1"/>
    <col min="4423" max="4425" width="4.5" customWidth="1"/>
    <col min="4426" max="4426" width="7.19921875" customWidth="1"/>
    <col min="4427" max="4437" width="6.09765625" customWidth="1"/>
    <col min="4438" max="4438" width="3.69921875" customWidth="1"/>
    <col min="4439" max="4439" width="8.59765625" customWidth="1"/>
    <col min="4609" max="4609" width="2.09765625" customWidth="1"/>
    <col min="4610" max="4610" width="12.69921875" customWidth="1"/>
    <col min="4611" max="4611" width="11.09765625" customWidth="1"/>
    <col min="4612" max="4613" width="6.09765625" customWidth="1"/>
    <col min="4614" max="4616" width="6.296875" customWidth="1"/>
    <col min="4617" max="4617" width="7.5" customWidth="1"/>
    <col min="4618" max="4619" width="6.09765625" customWidth="1"/>
    <col min="4620" max="4620" width="8.09765625" customWidth="1"/>
    <col min="4621" max="4621" width="4.5" customWidth="1"/>
    <col min="4622" max="4622" width="7.69921875" customWidth="1"/>
    <col min="4623" max="4623" width="7.5" customWidth="1"/>
    <col min="4624" max="4626" width="5.296875" customWidth="1"/>
    <col min="4627" max="4632" width="6.09765625" customWidth="1"/>
    <col min="4633" max="4634" width="6.8984375" customWidth="1"/>
    <col min="4635" max="4635" width="2.09765625" customWidth="1"/>
    <col min="4636" max="4636" width="13.296875" customWidth="1"/>
    <col min="4637" max="4638" width="7.19921875" customWidth="1"/>
    <col min="4639" max="4639" width="3.69921875" customWidth="1"/>
    <col min="4640" max="4640" width="8.59765625" customWidth="1"/>
    <col min="4641" max="4648" width="6.09765625" customWidth="1"/>
    <col min="4649" max="4649" width="5.296875" customWidth="1"/>
    <col min="4650" max="4652" width="4.5" customWidth="1"/>
    <col min="4653" max="4653" width="7.19921875" customWidth="1"/>
    <col min="4654" max="4664" width="6.09765625" customWidth="1"/>
    <col min="4665" max="4665" width="3.69921875" customWidth="1"/>
    <col min="4666" max="4666" width="8.59765625" customWidth="1"/>
    <col min="4667" max="4667" width="7.19921875" customWidth="1"/>
    <col min="4668" max="4668" width="3.69921875" customWidth="1"/>
    <col min="4669" max="4669" width="8.59765625" customWidth="1"/>
    <col min="4670" max="4677" width="6.09765625" customWidth="1"/>
    <col min="4678" max="4678" width="5.296875" customWidth="1"/>
    <col min="4679" max="4681" width="4.5" customWidth="1"/>
    <col min="4682" max="4682" width="7.19921875" customWidth="1"/>
    <col min="4683" max="4693" width="6.09765625" customWidth="1"/>
    <col min="4694" max="4694" width="3.69921875" customWidth="1"/>
    <col min="4695" max="4695" width="8.59765625" customWidth="1"/>
    <col min="4865" max="4865" width="2.09765625" customWidth="1"/>
    <col min="4866" max="4866" width="12.69921875" customWidth="1"/>
    <col min="4867" max="4867" width="11.09765625" customWidth="1"/>
    <col min="4868" max="4869" width="6.09765625" customWidth="1"/>
    <col min="4870" max="4872" width="6.296875" customWidth="1"/>
    <col min="4873" max="4873" width="7.5" customWidth="1"/>
    <col min="4874" max="4875" width="6.09765625" customWidth="1"/>
    <col min="4876" max="4876" width="8.09765625" customWidth="1"/>
    <col min="4877" max="4877" width="4.5" customWidth="1"/>
    <col min="4878" max="4878" width="7.69921875" customWidth="1"/>
    <col min="4879" max="4879" width="7.5" customWidth="1"/>
    <col min="4880" max="4882" width="5.296875" customWidth="1"/>
    <col min="4883" max="4888" width="6.09765625" customWidth="1"/>
    <col min="4889" max="4890" width="6.8984375" customWidth="1"/>
    <col min="4891" max="4891" width="2.09765625" customWidth="1"/>
    <col min="4892" max="4892" width="13.296875" customWidth="1"/>
    <col min="4893" max="4894" width="7.19921875" customWidth="1"/>
    <col min="4895" max="4895" width="3.69921875" customWidth="1"/>
    <col min="4896" max="4896" width="8.59765625" customWidth="1"/>
    <col min="4897" max="4904" width="6.09765625" customWidth="1"/>
    <col min="4905" max="4905" width="5.296875" customWidth="1"/>
    <col min="4906" max="4908" width="4.5" customWidth="1"/>
    <col min="4909" max="4909" width="7.19921875" customWidth="1"/>
    <col min="4910" max="4920" width="6.09765625" customWidth="1"/>
    <col min="4921" max="4921" width="3.69921875" customWidth="1"/>
    <col min="4922" max="4922" width="8.59765625" customWidth="1"/>
    <col min="4923" max="4923" width="7.19921875" customWidth="1"/>
    <col min="4924" max="4924" width="3.69921875" customWidth="1"/>
    <col min="4925" max="4925" width="8.59765625" customWidth="1"/>
    <col min="4926" max="4933" width="6.09765625" customWidth="1"/>
    <col min="4934" max="4934" width="5.296875" customWidth="1"/>
    <col min="4935" max="4937" width="4.5" customWidth="1"/>
    <col min="4938" max="4938" width="7.19921875" customWidth="1"/>
    <col min="4939" max="4949" width="6.09765625" customWidth="1"/>
    <col min="4950" max="4950" width="3.69921875" customWidth="1"/>
    <col min="4951" max="4951" width="8.59765625" customWidth="1"/>
    <col min="5121" max="5121" width="2.09765625" customWidth="1"/>
    <col min="5122" max="5122" width="12.69921875" customWidth="1"/>
    <col min="5123" max="5123" width="11.09765625" customWidth="1"/>
    <col min="5124" max="5125" width="6.09765625" customWidth="1"/>
    <col min="5126" max="5128" width="6.296875" customWidth="1"/>
    <col min="5129" max="5129" width="7.5" customWidth="1"/>
    <col min="5130" max="5131" width="6.09765625" customWidth="1"/>
    <col min="5132" max="5132" width="8.09765625" customWidth="1"/>
    <col min="5133" max="5133" width="4.5" customWidth="1"/>
    <col min="5134" max="5134" width="7.69921875" customWidth="1"/>
    <col min="5135" max="5135" width="7.5" customWidth="1"/>
    <col min="5136" max="5138" width="5.296875" customWidth="1"/>
    <col min="5139" max="5144" width="6.09765625" customWidth="1"/>
    <col min="5145" max="5146" width="6.8984375" customWidth="1"/>
    <col min="5147" max="5147" width="2.09765625" customWidth="1"/>
    <col min="5148" max="5148" width="13.296875" customWidth="1"/>
    <col min="5149" max="5150" width="7.19921875" customWidth="1"/>
    <col min="5151" max="5151" width="3.69921875" customWidth="1"/>
    <col min="5152" max="5152" width="8.59765625" customWidth="1"/>
    <col min="5153" max="5160" width="6.09765625" customWidth="1"/>
    <col min="5161" max="5161" width="5.296875" customWidth="1"/>
    <col min="5162" max="5164" width="4.5" customWidth="1"/>
    <col min="5165" max="5165" width="7.19921875" customWidth="1"/>
    <col min="5166" max="5176" width="6.09765625" customWidth="1"/>
    <col min="5177" max="5177" width="3.69921875" customWidth="1"/>
    <col min="5178" max="5178" width="8.59765625" customWidth="1"/>
    <col min="5179" max="5179" width="7.19921875" customWidth="1"/>
    <col min="5180" max="5180" width="3.69921875" customWidth="1"/>
    <col min="5181" max="5181" width="8.59765625" customWidth="1"/>
    <col min="5182" max="5189" width="6.09765625" customWidth="1"/>
    <col min="5190" max="5190" width="5.296875" customWidth="1"/>
    <col min="5191" max="5193" width="4.5" customWidth="1"/>
    <col min="5194" max="5194" width="7.19921875" customWidth="1"/>
    <col min="5195" max="5205" width="6.09765625" customWidth="1"/>
    <col min="5206" max="5206" width="3.69921875" customWidth="1"/>
    <col min="5207" max="5207" width="8.59765625" customWidth="1"/>
    <col min="5377" max="5377" width="2.09765625" customWidth="1"/>
    <col min="5378" max="5378" width="12.69921875" customWidth="1"/>
    <col min="5379" max="5379" width="11.09765625" customWidth="1"/>
    <col min="5380" max="5381" width="6.09765625" customWidth="1"/>
    <col min="5382" max="5384" width="6.296875" customWidth="1"/>
    <col min="5385" max="5385" width="7.5" customWidth="1"/>
    <col min="5386" max="5387" width="6.09765625" customWidth="1"/>
    <col min="5388" max="5388" width="8.09765625" customWidth="1"/>
    <col min="5389" max="5389" width="4.5" customWidth="1"/>
    <col min="5390" max="5390" width="7.69921875" customWidth="1"/>
    <col min="5391" max="5391" width="7.5" customWidth="1"/>
    <col min="5392" max="5394" width="5.296875" customWidth="1"/>
    <col min="5395" max="5400" width="6.09765625" customWidth="1"/>
    <col min="5401" max="5402" width="6.8984375" customWidth="1"/>
    <col min="5403" max="5403" width="2.09765625" customWidth="1"/>
    <col min="5404" max="5404" width="13.296875" customWidth="1"/>
    <col min="5405" max="5406" width="7.19921875" customWidth="1"/>
    <col min="5407" max="5407" width="3.69921875" customWidth="1"/>
    <col min="5408" max="5408" width="8.59765625" customWidth="1"/>
    <col min="5409" max="5416" width="6.09765625" customWidth="1"/>
    <col min="5417" max="5417" width="5.296875" customWidth="1"/>
    <col min="5418" max="5420" width="4.5" customWidth="1"/>
    <col min="5421" max="5421" width="7.19921875" customWidth="1"/>
    <col min="5422" max="5432" width="6.09765625" customWidth="1"/>
    <col min="5433" max="5433" width="3.69921875" customWidth="1"/>
    <col min="5434" max="5434" width="8.59765625" customWidth="1"/>
    <col min="5435" max="5435" width="7.19921875" customWidth="1"/>
    <col min="5436" max="5436" width="3.69921875" customWidth="1"/>
    <col min="5437" max="5437" width="8.59765625" customWidth="1"/>
    <col min="5438" max="5445" width="6.09765625" customWidth="1"/>
    <col min="5446" max="5446" width="5.296875" customWidth="1"/>
    <col min="5447" max="5449" width="4.5" customWidth="1"/>
    <col min="5450" max="5450" width="7.19921875" customWidth="1"/>
    <col min="5451" max="5461" width="6.09765625" customWidth="1"/>
    <col min="5462" max="5462" width="3.69921875" customWidth="1"/>
    <col min="5463" max="5463" width="8.59765625" customWidth="1"/>
    <col min="5633" max="5633" width="2.09765625" customWidth="1"/>
    <col min="5634" max="5634" width="12.69921875" customWidth="1"/>
    <col min="5635" max="5635" width="11.09765625" customWidth="1"/>
    <col min="5636" max="5637" width="6.09765625" customWidth="1"/>
    <col min="5638" max="5640" width="6.296875" customWidth="1"/>
    <col min="5641" max="5641" width="7.5" customWidth="1"/>
    <col min="5642" max="5643" width="6.09765625" customWidth="1"/>
    <col min="5644" max="5644" width="8.09765625" customWidth="1"/>
    <col min="5645" max="5645" width="4.5" customWidth="1"/>
    <col min="5646" max="5646" width="7.69921875" customWidth="1"/>
    <col min="5647" max="5647" width="7.5" customWidth="1"/>
    <col min="5648" max="5650" width="5.296875" customWidth="1"/>
    <col min="5651" max="5656" width="6.09765625" customWidth="1"/>
    <col min="5657" max="5658" width="6.8984375" customWidth="1"/>
    <col min="5659" max="5659" width="2.09765625" customWidth="1"/>
    <col min="5660" max="5660" width="13.296875" customWidth="1"/>
    <col min="5661" max="5662" width="7.19921875" customWidth="1"/>
    <col min="5663" max="5663" width="3.69921875" customWidth="1"/>
    <col min="5664" max="5664" width="8.59765625" customWidth="1"/>
    <col min="5665" max="5672" width="6.09765625" customWidth="1"/>
    <col min="5673" max="5673" width="5.296875" customWidth="1"/>
    <col min="5674" max="5676" width="4.5" customWidth="1"/>
    <col min="5677" max="5677" width="7.19921875" customWidth="1"/>
    <col min="5678" max="5688" width="6.09765625" customWidth="1"/>
    <col min="5689" max="5689" width="3.69921875" customWidth="1"/>
    <col min="5690" max="5690" width="8.59765625" customWidth="1"/>
    <col min="5691" max="5691" width="7.19921875" customWidth="1"/>
    <col min="5692" max="5692" width="3.69921875" customWidth="1"/>
    <col min="5693" max="5693" width="8.59765625" customWidth="1"/>
    <col min="5694" max="5701" width="6.09765625" customWidth="1"/>
    <col min="5702" max="5702" width="5.296875" customWidth="1"/>
    <col min="5703" max="5705" width="4.5" customWidth="1"/>
    <col min="5706" max="5706" width="7.19921875" customWidth="1"/>
    <col min="5707" max="5717" width="6.09765625" customWidth="1"/>
    <col min="5718" max="5718" width="3.69921875" customWidth="1"/>
    <col min="5719" max="5719" width="8.59765625" customWidth="1"/>
    <col min="5889" max="5889" width="2.09765625" customWidth="1"/>
    <col min="5890" max="5890" width="12.69921875" customWidth="1"/>
    <col min="5891" max="5891" width="11.09765625" customWidth="1"/>
    <col min="5892" max="5893" width="6.09765625" customWidth="1"/>
    <col min="5894" max="5896" width="6.296875" customWidth="1"/>
    <col min="5897" max="5897" width="7.5" customWidth="1"/>
    <col min="5898" max="5899" width="6.09765625" customWidth="1"/>
    <col min="5900" max="5900" width="8.09765625" customWidth="1"/>
    <col min="5901" max="5901" width="4.5" customWidth="1"/>
    <col min="5902" max="5902" width="7.69921875" customWidth="1"/>
    <col min="5903" max="5903" width="7.5" customWidth="1"/>
    <col min="5904" max="5906" width="5.296875" customWidth="1"/>
    <col min="5907" max="5912" width="6.09765625" customWidth="1"/>
    <col min="5913" max="5914" width="6.8984375" customWidth="1"/>
    <col min="5915" max="5915" width="2.09765625" customWidth="1"/>
    <col min="5916" max="5916" width="13.296875" customWidth="1"/>
    <col min="5917" max="5918" width="7.19921875" customWidth="1"/>
    <col min="5919" max="5919" width="3.69921875" customWidth="1"/>
    <col min="5920" max="5920" width="8.59765625" customWidth="1"/>
    <col min="5921" max="5928" width="6.09765625" customWidth="1"/>
    <col min="5929" max="5929" width="5.296875" customWidth="1"/>
    <col min="5930" max="5932" width="4.5" customWidth="1"/>
    <col min="5933" max="5933" width="7.19921875" customWidth="1"/>
    <col min="5934" max="5944" width="6.09765625" customWidth="1"/>
    <col min="5945" max="5945" width="3.69921875" customWidth="1"/>
    <col min="5946" max="5946" width="8.59765625" customWidth="1"/>
    <col min="5947" max="5947" width="7.19921875" customWidth="1"/>
    <col min="5948" max="5948" width="3.69921875" customWidth="1"/>
    <col min="5949" max="5949" width="8.59765625" customWidth="1"/>
    <col min="5950" max="5957" width="6.09765625" customWidth="1"/>
    <col min="5958" max="5958" width="5.296875" customWidth="1"/>
    <col min="5959" max="5961" width="4.5" customWidth="1"/>
    <col min="5962" max="5962" width="7.19921875" customWidth="1"/>
    <col min="5963" max="5973" width="6.09765625" customWidth="1"/>
    <col min="5974" max="5974" width="3.69921875" customWidth="1"/>
    <col min="5975" max="5975" width="8.59765625" customWidth="1"/>
    <col min="6145" max="6145" width="2.09765625" customWidth="1"/>
    <col min="6146" max="6146" width="12.69921875" customWidth="1"/>
    <col min="6147" max="6147" width="11.09765625" customWidth="1"/>
    <col min="6148" max="6149" width="6.09765625" customWidth="1"/>
    <col min="6150" max="6152" width="6.296875" customWidth="1"/>
    <col min="6153" max="6153" width="7.5" customWidth="1"/>
    <col min="6154" max="6155" width="6.09765625" customWidth="1"/>
    <col min="6156" max="6156" width="8.09765625" customWidth="1"/>
    <col min="6157" max="6157" width="4.5" customWidth="1"/>
    <col min="6158" max="6158" width="7.69921875" customWidth="1"/>
    <col min="6159" max="6159" width="7.5" customWidth="1"/>
    <col min="6160" max="6162" width="5.296875" customWidth="1"/>
    <col min="6163" max="6168" width="6.09765625" customWidth="1"/>
    <col min="6169" max="6170" width="6.8984375" customWidth="1"/>
    <col min="6171" max="6171" width="2.09765625" customWidth="1"/>
    <col min="6172" max="6172" width="13.296875" customWidth="1"/>
    <col min="6173" max="6174" width="7.19921875" customWidth="1"/>
    <col min="6175" max="6175" width="3.69921875" customWidth="1"/>
    <col min="6176" max="6176" width="8.59765625" customWidth="1"/>
    <col min="6177" max="6184" width="6.09765625" customWidth="1"/>
    <col min="6185" max="6185" width="5.296875" customWidth="1"/>
    <col min="6186" max="6188" width="4.5" customWidth="1"/>
    <col min="6189" max="6189" width="7.19921875" customWidth="1"/>
    <col min="6190" max="6200" width="6.09765625" customWidth="1"/>
    <col min="6201" max="6201" width="3.69921875" customWidth="1"/>
    <col min="6202" max="6202" width="8.59765625" customWidth="1"/>
    <col min="6203" max="6203" width="7.19921875" customWidth="1"/>
    <col min="6204" max="6204" width="3.69921875" customWidth="1"/>
    <col min="6205" max="6205" width="8.59765625" customWidth="1"/>
    <col min="6206" max="6213" width="6.09765625" customWidth="1"/>
    <col min="6214" max="6214" width="5.296875" customWidth="1"/>
    <col min="6215" max="6217" width="4.5" customWidth="1"/>
    <col min="6218" max="6218" width="7.19921875" customWidth="1"/>
    <col min="6219" max="6229" width="6.09765625" customWidth="1"/>
    <col min="6230" max="6230" width="3.69921875" customWidth="1"/>
    <col min="6231" max="6231" width="8.59765625" customWidth="1"/>
    <col min="6401" max="6401" width="2.09765625" customWidth="1"/>
    <col min="6402" max="6402" width="12.69921875" customWidth="1"/>
    <col min="6403" max="6403" width="11.09765625" customWidth="1"/>
    <col min="6404" max="6405" width="6.09765625" customWidth="1"/>
    <col min="6406" max="6408" width="6.296875" customWidth="1"/>
    <col min="6409" max="6409" width="7.5" customWidth="1"/>
    <col min="6410" max="6411" width="6.09765625" customWidth="1"/>
    <col min="6412" max="6412" width="8.09765625" customWidth="1"/>
    <col min="6413" max="6413" width="4.5" customWidth="1"/>
    <col min="6414" max="6414" width="7.69921875" customWidth="1"/>
    <col min="6415" max="6415" width="7.5" customWidth="1"/>
    <col min="6416" max="6418" width="5.296875" customWidth="1"/>
    <col min="6419" max="6424" width="6.09765625" customWidth="1"/>
    <col min="6425" max="6426" width="6.8984375" customWidth="1"/>
    <col min="6427" max="6427" width="2.09765625" customWidth="1"/>
    <col min="6428" max="6428" width="13.296875" customWidth="1"/>
    <col min="6429" max="6430" width="7.19921875" customWidth="1"/>
    <col min="6431" max="6431" width="3.69921875" customWidth="1"/>
    <col min="6432" max="6432" width="8.59765625" customWidth="1"/>
    <col min="6433" max="6440" width="6.09765625" customWidth="1"/>
    <col min="6441" max="6441" width="5.296875" customWidth="1"/>
    <col min="6442" max="6444" width="4.5" customWidth="1"/>
    <col min="6445" max="6445" width="7.19921875" customWidth="1"/>
    <col min="6446" max="6456" width="6.09765625" customWidth="1"/>
    <col min="6457" max="6457" width="3.69921875" customWidth="1"/>
    <col min="6458" max="6458" width="8.59765625" customWidth="1"/>
    <col min="6459" max="6459" width="7.19921875" customWidth="1"/>
    <col min="6460" max="6460" width="3.69921875" customWidth="1"/>
    <col min="6461" max="6461" width="8.59765625" customWidth="1"/>
    <col min="6462" max="6469" width="6.09765625" customWidth="1"/>
    <col min="6470" max="6470" width="5.296875" customWidth="1"/>
    <col min="6471" max="6473" width="4.5" customWidth="1"/>
    <col min="6474" max="6474" width="7.19921875" customWidth="1"/>
    <col min="6475" max="6485" width="6.09765625" customWidth="1"/>
    <col min="6486" max="6486" width="3.69921875" customWidth="1"/>
    <col min="6487" max="6487" width="8.59765625" customWidth="1"/>
    <col min="6657" max="6657" width="2.09765625" customWidth="1"/>
    <col min="6658" max="6658" width="12.69921875" customWidth="1"/>
    <col min="6659" max="6659" width="11.09765625" customWidth="1"/>
    <col min="6660" max="6661" width="6.09765625" customWidth="1"/>
    <col min="6662" max="6664" width="6.296875" customWidth="1"/>
    <col min="6665" max="6665" width="7.5" customWidth="1"/>
    <col min="6666" max="6667" width="6.09765625" customWidth="1"/>
    <col min="6668" max="6668" width="8.09765625" customWidth="1"/>
    <col min="6669" max="6669" width="4.5" customWidth="1"/>
    <col min="6670" max="6670" width="7.69921875" customWidth="1"/>
    <col min="6671" max="6671" width="7.5" customWidth="1"/>
    <col min="6672" max="6674" width="5.296875" customWidth="1"/>
    <col min="6675" max="6680" width="6.09765625" customWidth="1"/>
    <col min="6681" max="6682" width="6.8984375" customWidth="1"/>
    <col min="6683" max="6683" width="2.09765625" customWidth="1"/>
    <col min="6684" max="6684" width="13.296875" customWidth="1"/>
    <col min="6685" max="6686" width="7.19921875" customWidth="1"/>
    <col min="6687" max="6687" width="3.69921875" customWidth="1"/>
    <col min="6688" max="6688" width="8.59765625" customWidth="1"/>
    <col min="6689" max="6696" width="6.09765625" customWidth="1"/>
    <col min="6697" max="6697" width="5.296875" customWidth="1"/>
    <col min="6698" max="6700" width="4.5" customWidth="1"/>
    <col min="6701" max="6701" width="7.19921875" customWidth="1"/>
    <col min="6702" max="6712" width="6.09765625" customWidth="1"/>
    <col min="6713" max="6713" width="3.69921875" customWidth="1"/>
    <col min="6714" max="6714" width="8.59765625" customWidth="1"/>
    <col min="6715" max="6715" width="7.19921875" customWidth="1"/>
    <col min="6716" max="6716" width="3.69921875" customWidth="1"/>
    <col min="6717" max="6717" width="8.59765625" customWidth="1"/>
    <col min="6718" max="6725" width="6.09765625" customWidth="1"/>
    <col min="6726" max="6726" width="5.296875" customWidth="1"/>
    <col min="6727" max="6729" width="4.5" customWidth="1"/>
    <col min="6730" max="6730" width="7.19921875" customWidth="1"/>
    <col min="6731" max="6741" width="6.09765625" customWidth="1"/>
    <col min="6742" max="6742" width="3.69921875" customWidth="1"/>
    <col min="6743" max="6743" width="8.59765625" customWidth="1"/>
    <col min="6913" max="6913" width="2.09765625" customWidth="1"/>
    <col min="6914" max="6914" width="12.69921875" customWidth="1"/>
    <col min="6915" max="6915" width="11.09765625" customWidth="1"/>
    <col min="6916" max="6917" width="6.09765625" customWidth="1"/>
    <col min="6918" max="6920" width="6.296875" customWidth="1"/>
    <col min="6921" max="6921" width="7.5" customWidth="1"/>
    <col min="6922" max="6923" width="6.09765625" customWidth="1"/>
    <col min="6924" max="6924" width="8.09765625" customWidth="1"/>
    <col min="6925" max="6925" width="4.5" customWidth="1"/>
    <col min="6926" max="6926" width="7.69921875" customWidth="1"/>
    <col min="6927" max="6927" width="7.5" customWidth="1"/>
    <col min="6928" max="6930" width="5.296875" customWidth="1"/>
    <col min="6931" max="6936" width="6.09765625" customWidth="1"/>
    <col min="6937" max="6938" width="6.8984375" customWidth="1"/>
    <col min="6939" max="6939" width="2.09765625" customWidth="1"/>
    <col min="6940" max="6940" width="13.296875" customWidth="1"/>
    <col min="6941" max="6942" width="7.19921875" customWidth="1"/>
    <col min="6943" max="6943" width="3.69921875" customWidth="1"/>
    <col min="6944" max="6944" width="8.59765625" customWidth="1"/>
    <col min="6945" max="6952" width="6.09765625" customWidth="1"/>
    <col min="6953" max="6953" width="5.296875" customWidth="1"/>
    <col min="6954" max="6956" width="4.5" customWidth="1"/>
    <col min="6957" max="6957" width="7.19921875" customWidth="1"/>
    <col min="6958" max="6968" width="6.09765625" customWidth="1"/>
    <col min="6969" max="6969" width="3.69921875" customWidth="1"/>
    <col min="6970" max="6970" width="8.59765625" customWidth="1"/>
    <col min="6971" max="6971" width="7.19921875" customWidth="1"/>
    <col min="6972" max="6972" width="3.69921875" customWidth="1"/>
    <col min="6973" max="6973" width="8.59765625" customWidth="1"/>
    <col min="6974" max="6981" width="6.09765625" customWidth="1"/>
    <col min="6982" max="6982" width="5.296875" customWidth="1"/>
    <col min="6983" max="6985" width="4.5" customWidth="1"/>
    <col min="6986" max="6986" width="7.19921875" customWidth="1"/>
    <col min="6987" max="6997" width="6.09765625" customWidth="1"/>
    <col min="6998" max="6998" width="3.69921875" customWidth="1"/>
    <col min="6999" max="6999" width="8.59765625" customWidth="1"/>
    <col min="7169" max="7169" width="2.09765625" customWidth="1"/>
    <col min="7170" max="7170" width="12.69921875" customWidth="1"/>
    <col min="7171" max="7171" width="11.09765625" customWidth="1"/>
    <col min="7172" max="7173" width="6.09765625" customWidth="1"/>
    <col min="7174" max="7176" width="6.296875" customWidth="1"/>
    <col min="7177" max="7177" width="7.5" customWidth="1"/>
    <col min="7178" max="7179" width="6.09765625" customWidth="1"/>
    <col min="7180" max="7180" width="8.09765625" customWidth="1"/>
    <col min="7181" max="7181" width="4.5" customWidth="1"/>
    <col min="7182" max="7182" width="7.69921875" customWidth="1"/>
    <col min="7183" max="7183" width="7.5" customWidth="1"/>
    <col min="7184" max="7186" width="5.296875" customWidth="1"/>
    <col min="7187" max="7192" width="6.09765625" customWidth="1"/>
    <col min="7193" max="7194" width="6.8984375" customWidth="1"/>
    <col min="7195" max="7195" width="2.09765625" customWidth="1"/>
    <col min="7196" max="7196" width="13.296875" customWidth="1"/>
    <col min="7197" max="7198" width="7.19921875" customWidth="1"/>
    <col min="7199" max="7199" width="3.69921875" customWidth="1"/>
    <col min="7200" max="7200" width="8.59765625" customWidth="1"/>
    <col min="7201" max="7208" width="6.09765625" customWidth="1"/>
    <col min="7209" max="7209" width="5.296875" customWidth="1"/>
    <col min="7210" max="7212" width="4.5" customWidth="1"/>
    <col min="7213" max="7213" width="7.19921875" customWidth="1"/>
    <col min="7214" max="7224" width="6.09765625" customWidth="1"/>
    <col min="7225" max="7225" width="3.69921875" customWidth="1"/>
    <col min="7226" max="7226" width="8.59765625" customWidth="1"/>
    <col min="7227" max="7227" width="7.19921875" customWidth="1"/>
    <col min="7228" max="7228" width="3.69921875" customWidth="1"/>
    <col min="7229" max="7229" width="8.59765625" customWidth="1"/>
    <col min="7230" max="7237" width="6.09765625" customWidth="1"/>
    <col min="7238" max="7238" width="5.296875" customWidth="1"/>
    <col min="7239" max="7241" width="4.5" customWidth="1"/>
    <col min="7242" max="7242" width="7.19921875" customWidth="1"/>
    <col min="7243" max="7253" width="6.09765625" customWidth="1"/>
    <col min="7254" max="7254" width="3.69921875" customWidth="1"/>
    <col min="7255" max="7255" width="8.59765625" customWidth="1"/>
    <col min="7425" max="7425" width="2.09765625" customWidth="1"/>
    <col min="7426" max="7426" width="12.69921875" customWidth="1"/>
    <col min="7427" max="7427" width="11.09765625" customWidth="1"/>
    <col min="7428" max="7429" width="6.09765625" customWidth="1"/>
    <col min="7430" max="7432" width="6.296875" customWidth="1"/>
    <col min="7433" max="7433" width="7.5" customWidth="1"/>
    <col min="7434" max="7435" width="6.09765625" customWidth="1"/>
    <col min="7436" max="7436" width="8.09765625" customWidth="1"/>
    <col min="7437" max="7437" width="4.5" customWidth="1"/>
    <col min="7438" max="7438" width="7.69921875" customWidth="1"/>
    <col min="7439" max="7439" width="7.5" customWidth="1"/>
    <col min="7440" max="7442" width="5.296875" customWidth="1"/>
    <col min="7443" max="7448" width="6.09765625" customWidth="1"/>
    <col min="7449" max="7450" width="6.8984375" customWidth="1"/>
    <col min="7451" max="7451" width="2.09765625" customWidth="1"/>
    <col min="7452" max="7452" width="13.296875" customWidth="1"/>
    <col min="7453" max="7454" width="7.19921875" customWidth="1"/>
    <col min="7455" max="7455" width="3.69921875" customWidth="1"/>
    <col min="7456" max="7456" width="8.59765625" customWidth="1"/>
    <col min="7457" max="7464" width="6.09765625" customWidth="1"/>
    <col min="7465" max="7465" width="5.296875" customWidth="1"/>
    <col min="7466" max="7468" width="4.5" customWidth="1"/>
    <col min="7469" max="7469" width="7.19921875" customWidth="1"/>
    <col min="7470" max="7480" width="6.09765625" customWidth="1"/>
    <col min="7481" max="7481" width="3.69921875" customWidth="1"/>
    <col min="7482" max="7482" width="8.59765625" customWidth="1"/>
    <col min="7483" max="7483" width="7.19921875" customWidth="1"/>
    <col min="7484" max="7484" width="3.69921875" customWidth="1"/>
    <col min="7485" max="7485" width="8.59765625" customWidth="1"/>
    <col min="7486" max="7493" width="6.09765625" customWidth="1"/>
    <col min="7494" max="7494" width="5.296875" customWidth="1"/>
    <col min="7495" max="7497" width="4.5" customWidth="1"/>
    <col min="7498" max="7498" width="7.19921875" customWidth="1"/>
    <col min="7499" max="7509" width="6.09765625" customWidth="1"/>
    <col min="7510" max="7510" width="3.69921875" customWidth="1"/>
    <col min="7511" max="7511" width="8.59765625" customWidth="1"/>
    <col min="7681" max="7681" width="2.09765625" customWidth="1"/>
    <col min="7682" max="7682" width="12.69921875" customWidth="1"/>
    <col min="7683" max="7683" width="11.09765625" customWidth="1"/>
    <col min="7684" max="7685" width="6.09765625" customWidth="1"/>
    <col min="7686" max="7688" width="6.296875" customWidth="1"/>
    <col min="7689" max="7689" width="7.5" customWidth="1"/>
    <col min="7690" max="7691" width="6.09765625" customWidth="1"/>
    <col min="7692" max="7692" width="8.09765625" customWidth="1"/>
    <col min="7693" max="7693" width="4.5" customWidth="1"/>
    <col min="7694" max="7694" width="7.69921875" customWidth="1"/>
    <col min="7695" max="7695" width="7.5" customWidth="1"/>
    <col min="7696" max="7698" width="5.296875" customWidth="1"/>
    <col min="7699" max="7704" width="6.09765625" customWidth="1"/>
    <col min="7705" max="7706" width="6.8984375" customWidth="1"/>
    <col min="7707" max="7707" width="2.09765625" customWidth="1"/>
    <col min="7708" max="7708" width="13.296875" customWidth="1"/>
    <col min="7709" max="7710" width="7.19921875" customWidth="1"/>
    <col min="7711" max="7711" width="3.69921875" customWidth="1"/>
    <col min="7712" max="7712" width="8.59765625" customWidth="1"/>
    <col min="7713" max="7720" width="6.09765625" customWidth="1"/>
    <col min="7721" max="7721" width="5.296875" customWidth="1"/>
    <col min="7722" max="7724" width="4.5" customWidth="1"/>
    <col min="7725" max="7725" width="7.19921875" customWidth="1"/>
    <col min="7726" max="7736" width="6.09765625" customWidth="1"/>
    <col min="7737" max="7737" width="3.69921875" customWidth="1"/>
    <col min="7738" max="7738" width="8.59765625" customWidth="1"/>
    <col min="7739" max="7739" width="7.19921875" customWidth="1"/>
    <col min="7740" max="7740" width="3.69921875" customWidth="1"/>
    <col min="7741" max="7741" width="8.59765625" customWidth="1"/>
    <col min="7742" max="7749" width="6.09765625" customWidth="1"/>
    <col min="7750" max="7750" width="5.296875" customWidth="1"/>
    <col min="7751" max="7753" width="4.5" customWidth="1"/>
    <col min="7754" max="7754" width="7.19921875" customWidth="1"/>
    <col min="7755" max="7765" width="6.09765625" customWidth="1"/>
    <col min="7766" max="7766" width="3.69921875" customWidth="1"/>
    <col min="7767" max="7767" width="8.59765625" customWidth="1"/>
    <col min="7937" max="7937" width="2.09765625" customWidth="1"/>
    <col min="7938" max="7938" width="12.69921875" customWidth="1"/>
    <col min="7939" max="7939" width="11.09765625" customWidth="1"/>
    <col min="7940" max="7941" width="6.09765625" customWidth="1"/>
    <col min="7942" max="7944" width="6.296875" customWidth="1"/>
    <col min="7945" max="7945" width="7.5" customWidth="1"/>
    <col min="7946" max="7947" width="6.09765625" customWidth="1"/>
    <col min="7948" max="7948" width="8.09765625" customWidth="1"/>
    <col min="7949" max="7949" width="4.5" customWidth="1"/>
    <col min="7950" max="7950" width="7.69921875" customWidth="1"/>
    <col min="7951" max="7951" width="7.5" customWidth="1"/>
    <col min="7952" max="7954" width="5.296875" customWidth="1"/>
    <col min="7955" max="7960" width="6.09765625" customWidth="1"/>
    <col min="7961" max="7962" width="6.8984375" customWidth="1"/>
    <col min="7963" max="7963" width="2.09765625" customWidth="1"/>
    <col min="7964" max="7964" width="13.296875" customWidth="1"/>
    <col min="7965" max="7966" width="7.19921875" customWidth="1"/>
    <col min="7967" max="7967" width="3.69921875" customWidth="1"/>
    <col min="7968" max="7968" width="8.59765625" customWidth="1"/>
    <col min="7969" max="7976" width="6.09765625" customWidth="1"/>
    <col min="7977" max="7977" width="5.296875" customWidth="1"/>
    <col min="7978" max="7980" width="4.5" customWidth="1"/>
    <col min="7981" max="7981" width="7.19921875" customWidth="1"/>
    <col min="7982" max="7992" width="6.09765625" customWidth="1"/>
    <col min="7993" max="7993" width="3.69921875" customWidth="1"/>
    <col min="7994" max="7994" width="8.59765625" customWidth="1"/>
    <col min="7995" max="7995" width="7.19921875" customWidth="1"/>
    <col min="7996" max="7996" width="3.69921875" customWidth="1"/>
    <col min="7997" max="7997" width="8.59765625" customWidth="1"/>
    <col min="7998" max="8005" width="6.09765625" customWidth="1"/>
    <col min="8006" max="8006" width="5.296875" customWidth="1"/>
    <col min="8007" max="8009" width="4.5" customWidth="1"/>
    <col min="8010" max="8010" width="7.19921875" customWidth="1"/>
    <col min="8011" max="8021" width="6.09765625" customWidth="1"/>
    <col min="8022" max="8022" width="3.69921875" customWidth="1"/>
    <col min="8023" max="8023" width="8.59765625" customWidth="1"/>
    <col min="8193" max="8193" width="2.09765625" customWidth="1"/>
    <col min="8194" max="8194" width="12.69921875" customWidth="1"/>
    <col min="8195" max="8195" width="11.09765625" customWidth="1"/>
    <col min="8196" max="8197" width="6.09765625" customWidth="1"/>
    <col min="8198" max="8200" width="6.296875" customWidth="1"/>
    <col min="8201" max="8201" width="7.5" customWidth="1"/>
    <col min="8202" max="8203" width="6.09765625" customWidth="1"/>
    <col min="8204" max="8204" width="8.09765625" customWidth="1"/>
    <col min="8205" max="8205" width="4.5" customWidth="1"/>
    <col min="8206" max="8206" width="7.69921875" customWidth="1"/>
    <col min="8207" max="8207" width="7.5" customWidth="1"/>
    <col min="8208" max="8210" width="5.296875" customWidth="1"/>
    <col min="8211" max="8216" width="6.09765625" customWidth="1"/>
    <col min="8217" max="8218" width="6.8984375" customWidth="1"/>
    <col min="8219" max="8219" width="2.09765625" customWidth="1"/>
    <col min="8220" max="8220" width="13.296875" customWidth="1"/>
    <col min="8221" max="8222" width="7.19921875" customWidth="1"/>
    <col min="8223" max="8223" width="3.69921875" customWidth="1"/>
    <col min="8224" max="8224" width="8.59765625" customWidth="1"/>
    <col min="8225" max="8232" width="6.09765625" customWidth="1"/>
    <col min="8233" max="8233" width="5.296875" customWidth="1"/>
    <col min="8234" max="8236" width="4.5" customWidth="1"/>
    <col min="8237" max="8237" width="7.19921875" customWidth="1"/>
    <col min="8238" max="8248" width="6.09765625" customWidth="1"/>
    <col min="8249" max="8249" width="3.69921875" customWidth="1"/>
    <col min="8250" max="8250" width="8.59765625" customWidth="1"/>
    <col min="8251" max="8251" width="7.19921875" customWidth="1"/>
    <col min="8252" max="8252" width="3.69921875" customWidth="1"/>
    <col min="8253" max="8253" width="8.59765625" customWidth="1"/>
    <col min="8254" max="8261" width="6.09765625" customWidth="1"/>
    <col min="8262" max="8262" width="5.296875" customWidth="1"/>
    <col min="8263" max="8265" width="4.5" customWidth="1"/>
    <col min="8266" max="8266" width="7.19921875" customWidth="1"/>
    <col min="8267" max="8277" width="6.09765625" customWidth="1"/>
    <col min="8278" max="8278" width="3.69921875" customWidth="1"/>
    <col min="8279" max="8279" width="8.59765625" customWidth="1"/>
    <col min="8449" max="8449" width="2.09765625" customWidth="1"/>
    <col min="8450" max="8450" width="12.69921875" customWidth="1"/>
    <col min="8451" max="8451" width="11.09765625" customWidth="1"/>
    <col min="8452" max="8453" width="6.09765625" customWidth="1"/>
    <col min="8454" max="8456" width="6.296875" customWidth="1"/>
    <col min="8457" max="8457" width="7.5" customWidth="1"/>
    <col min="8458" max="8459" width="6.09765625" customWidth="1"/>
    <col min="8460" max="8460" width="8.09765625" customWidth="1"/>
    <col min="8461" max="8461" width="4.5" customWidth="1"/>
    <col min="8462" max="8462" width="7.69921875" customWidth="1"/>
    <col min="8463" max="8463" width="7.5" customWidth="1"/>
    <col min="8464" max="8466" width="5.296875" customWidth="1"/>
    <col min="8467" max="8472" width="6.09765625" customWidth="1"/>
    <col min="8473" max="8474" width="6.8984375" customWidth="1"/>
    <col min="8475" max="8475" width="2.09765625" customWidth="1"/>
    <col min="8476" max="8476" width="13.296875" customWidth="1"/>
    <col min="8477" max="8478" width="7.19921875" customWidth="1"/>
    <col min="8479" max="8479" width="3.69921875" customWidth="1"/>
    <col min="8480" max="8480" width="8.59765625" customWidth="1"/>
    <col min="8481" max="8488" width="6.09765625" customWidth="1"/>
    <col min="8489" max="8489" width="5.296875" customWidth="1"/>
    <col min="8490" max="8492" width="4.5" customWidth="1"/>
    <col min="8493" max="8493" width="7.19921875" customWidth="1"/>
    <col min="8494" max="8504" width="6.09765625" customWidth="1"/>
    <col min="8505" max="8505" width="3.69921875" customWidth="1"/>
    <col min="8506" max="8506" width="8.59765625" customWidth="1"/>
    <col min="8507" max="8507" width="7.19921875" customWidth="1"/>
    <col min="8508" max="8508" width="3.69921875" customWidth="1"/>
    <col min="8509" max="8509" width="8.59765625" customWidth="1"/>
    <col min="8510" max="8517" width="6.09765625" customWidth="1"/>
    <col min="8518" max="8518" width="5.296875" customWidth="1"/>
    <col min="8519" max="8521" width="4.5" customWidth="1"/>
    <col min="8522" max="8522" width="7.19921875" customWidth="1"/>
    <col min="8523" max="8533" width="6.09765625" customWidth="1"/>
    <col min="8534" max="8534" width="3.69921875" customWidth="1"/>
    <col min="8535" max="8535" width="8.59765625" customWidth="1"/>
    <col min="8705" max="8705" width="2.09765625" customWidth="1"/>
    <col min="8706" max="8706" width="12.69921875" customWidth="1"/>
    <col min="8707" max="8707" width="11.09765625" customWidth="1"/>
    <col min="8708" max="8709" width="6.09765625" customWidth="1"/>
    <col min="8710" max="8712" width="6.296875" customWidth="1"/>
    <col min="8713" max="8713" width="7.5" customWidth="1"/>
    <col min="8714" max="8715" width="6.09765625" customWidth="1"/>
    <col min="8716" max="8716" width="8.09765625" customWidth="1"/>
    <col min="8717" max="8717" width="4.5" customWidth="1"/>
    <col min="8718" max="8718" width="7.69921875" customWidth="1"/>
    <col min="8719" max="8719" width="7.5" customWidth="1"/>
    <col min="8720" max="8722" width="5.296875" customWidth="1"/>
    <col min="8723" max="8728" width="6.09765625" customWidth="1"/>
    <col min="8729" max="8730" width="6.8984375" customWidth="1"/>
    <col min="8731" max="8731" width="2.09765625" customWidth="1"/>
    <col min="8732" max="8732" width="13.296875" customWidth="1"/>
    <col min="8733" max="8734" width="7.19921875" customWidth="1"/>
    <col min="8735" max="8735" width="3.69921875" customWidth="1"/>
    <col min="8736" max="8736" width="8.59765625" customWidth="1"/>
    <col min="8737" max="8744" width="6.09765625" customWidth="1"/>
    <col min="8745" max="8745" width="5.296875" customWidth="1"/>
    <col min="8746" max="8748" width="4.5" customWidth="1"/>
    <col min="8749" max="8749" width="7.19921875" customWidth="1"/>
    <col min="8750" max="8760" width="6.09765625" customWidth="1"/>
    <col min="8761" max="8761" width="3.69921875" customWidth="1"/>
    <col min="8762" max="8762" width="8.59765625" customWidth="1"/>
    <col min="8763" max="8763" width="7.19921875" customWidth="1"/>
    <col min="8764" max="8764" width="3.69921875" customWidth="1"/>
    <col min="8765" max="8765" width="8.59765625" customWidth="1"/>
    <col min="8766" max="8773" width="6.09765625" customWidth="1"/>
    <col min="8774" max="8774" width="5.296875" customWidth="1"/>
    <col min="8775" max="8777" width="4.5" customWidth="1"/>
    <col min="8778" max="8778" width="7.19921875" customWidth="1"/>
    <col min="8779" max="8789" width="6.09765625" customWidth="1"/>
    <col min="8790" max="8790" width="3.69921875" customWidth="1"/>
    <col min="8791" max="8791" width="8.59765625" customWidth="1"/>
    <col min="8961" max="8961" width="2.09765625" customWidth="1"/>
    <col min="8962" max="8962" width="12.69921875" customWidth="1"/>
    <col min="8963" max="8963" width="11.09765625" customWidth="1"/>
    <col min="8964" max="8965" width="6.09765625" customWidth="1"/>
    <col min="8966" max="8968" width="6.296875" customWidth="1"/>
    <col min="8969" max="8969" width="7.5" customWidth="1"/>
    <col min="8970" max="8971" width="6.09765625" customWidth="1"/>
    <col min="8972" max="8972" width="8.09765625" customWidth="1"/>
    <col min="8973" max="8973" width="4.5" customWidth="1"/>
    <col min="8974" max="8974" width="7.69921875" customWidth="1"/>
    <col min="8975" max="8975" width="7.5" customWidth="1"/>
    <col min="8976" max="8978" width="5.296875" customWidth="1"/>
    <col min="8979" max="8984" width="6.09765625" customWidth="1"/>
    <col min="8985" max="8986" width="6.8984375" customWidth="1"/>
    <col min="8987" max="8987" width="2.09765625" customWidth="1"/>
    <col min="8988" max="8988" width="13.296875" customWidth="1"/>
    <col min="8989" max="8990" width="7.19921875" customWidth="1"/>
    <col min="8991" max="8991" width="3.69921875" customWidth="1"/>
    <col min="8992" max="8992" width="8.59765625" customWidth="1"/>
    <col min="8993" max="9000" width="6.09765625" customWidth="1"/>
    <col min="9001" max="9001" width="5.296875" customWidth="1"/>
    <col min="9002" max="9004" width="4.5" customWidth="1"/>
    <col min="9005" max="9005" width="7.19921875" customWidth="1"/>
    <col min="9006" max="9016" width="6.09765625" customWidth="1"/>
    <col min="9017" max="9017" width="3.69921875" customWidth="1"/>
    <col min="9018" max="9018" width="8.59765625" customWidth="1"/>
    <col min="9019" max="9019" width="7.19921875" customWidth="1"/>
    <col min="9020" max="9020" width="3.69921875" customWidth="1"/>
    <col min="9021" max="9021" width="8.59765625" customWidth="1"/>
    <col min="9022" max="9029" width="6.09765625" customWidth="1"/>
    <col min="9030" max="9030" width="5.296875" customWidth="1"/>
    <col min="9031" max="9033" width="4.5" customWidth="1"/>
    <col min="9034" max="9034" width="7.19921875" customWidth="1"/>
    <col min="9035" max="9045" width="6.09765625" customWidth="1"/>
    <col min="9046" max="9046" width="3.69921875" customWidth="1"/>
    <col min="9047" max="9047" width="8.59765625" customWidth="1"/>
    <col min="9217" max="9217" width="2.09765625" customWidth="1"/>
    <col min="9218" max="9218" width="12.69921875" customWidth="1"/>
    <col min="9219" max="9219" width="11.09765625" customWidth="1"/>
    <col min="9220" max="9221" width="6.09765625" customWidth="1"/>
    <col min="9222" max="9224" width="6.296875" customWidth="1"/>
    <col min="9225" max="9225" width="7.5" customWidth="1"/>
    <col min="9226" max="9227" width="6.09765625" customWidth="1"/>
    <col min="9228" max="9228" width="8.09765625" customWidth="1"/>
    <col min="9229" max="9229" width="4.5" customWidth="1"/>
    <col min="9230" max="9230" width="7.69921875" customWidth="1"/>
    <col min="9231" max="9231" width="7.5" customWidth="1"/>
    <col min="9232" max="9234" width="5.296875" customWidth="1"/>
    <col min="9235" max="9240" width="6.09765625" customWidth="1"/>
    <col min="9241" max="9242" width="6.8984375" customWidth="1"/>
    <col min="9243" max="9243" width="2.09765625" customWidth="1"/>
    <col min="9244" max="9244" width="13.296875" customWidth="1"/>
    <col min="9245" max="9246" width="7.19921875" customWidth="1"/>
    <col min="9247" max="9247" width="3.69921875" customWidth="1"/>
    <col min="9248" max="9248" width="8.59765625" customWidth="1"/>
    <col min="9249" max="9256" width="6.09765625" customWidth="1"/>
    <col min="9257" max="9257" width="5.296875" customWidth="1"/>
    <col min="9258" max="9260" width="4.5" customWidth="1"/>
    <col min="9261" max="9261" width="7.19921875" customWidth="1"/>
    <col min="9262" max="9272" width="6.09765625" customWidth="1"/>
    <col min="9273" max="9273" width="3.69921875" customWidth="1"/>
    <col min="9274" max="9274" width="8.59765625" customWidth="1"/>
    <col min="9275" max="9275" width="7.19921875" customWidth="1"/>
    <col min="9276" max="9276" width="3.69921875" customWidth="1"/>
    <col min="9277" max="9277" width="8.59765625" customWidth="1"/>
    <col min="9278" max="9285" width="6.09765625" customWidth="1"/>
    <col min="9286" max="9286" width="5.296875" customWidth="1"/>
    <col min="9287" max="9289" width="4.5" customWidth="1"/>
    <col min="9290" max="9290" width="7.19921875" customWidth="1"/>
    <col min="9291" max="9301" width="6.09765625" customWidth="1"/>
    <col min="9302" max="9302" width="3.69921875" customWidth="1"/>
    <col min="9303" max="9303" width="8.59765625" customWidth="1"/>
    <col min="9473" max="9473" width="2.09765625" customWidth="1"/>
    <col min="9474" max="9474" width="12.69921875" customWidth="1"/>
    <col min="9475" max="9475" width="11.09765625" customWidth="1"/>
    <col min="9476" max="9477" width="6.09765625" customWidth="1"/>
    <col min="9478" max="9480" width="6.296875" customWidth="1"/>
    <col min="9481" max="9481" width="7.5" customWidth="1"/>
    <col min="9482" max="9483" width="6.09765625" customWidth="1"/>
    <col min="9484" max="9484" width="8.09765625" customWidth="1"/>
    <col min="9485" max="9485" width="4.5" customWidth="1"/>
    <col min="9486" max="9486" width="7.69921875" customWidth="1"/>
    <col min="9487" max="9487" width="7.5" customWidth="1"/>
    <col min="9488" max="9490" width="5.296875" customWidth="1"/>
    <col min="9491" max="9496" width="6.09765625" customWidth="1"/>
    <col min="9497" max="9498" width="6.8984375" customWidth="1"/>
    <col min="9499" max="9499" width="2.09765625" customWidth="1"/>
    <col min="9500" max="9500" width="13.296875" customWidth="1"/>
    <col min="9501" max="9502" width="7.19921875" customWidth="1"/>
    <col min="9503" max="9503" width="3.69921875" customWidth="1"/>
    <col min="9504" max="9504" width="8.59765625" customWidth="1"/>
    <col min="9505" max="9512" width="6.09765625" customWidth="1"/>
    <col min="9513" max="9513" width="5.296875" customWidth="1"/>
    <col min="9514" max="9516" width="4.5" customWidth="1"/>
    <col min="9517" max="9517" width="7.19921875" customWidth="1"/>
    <col min="9518" max="9528" width="6.09765625" customWidth="1"/>
    <col min="9529" max="9529" width="3.69921875" customWidth="1"/>
    <col min="9530" max="9530" width="8.59765625" customWidth="1"/>
    <col min="9531" max="9531" width="7.19921875" customWidth="1"/>
    <col min="9532" max="9532" width="3.69921875" customWidth="1"/>
    <col min="9533" max="9533" width="8.59765625" customWidth="1"/>
    <col min="9534" max="9541" width="6.09765625" customWidth="1"/>
    <col min="9542" max="9542" width="5.296875" customWidth="1"/>
    <col min="9543" max="9545" width="4.5" customWidth="1"/>
    <col min="9546" max="9546" width="7.19921875" customWidth="1"/>
    <col min="9547" max="9557" width="6.09765625" customWidth="1"/>
    <col min="9558" max="9558" width="3.69921875" customWidth="1"/>
    <col min="9559" max="9559" width="8.59765625" customWidth="1"/>
    <col min="9729" max="9729" width="2.09765625" customWidth="1"/>
    <col min="9730" max="9730" width="12.69921875" customWidth="1"/>
    <col min="9731" max="9731" width="11.09765625" customWidth="1"/>
    <col min="9732" max="9733" width="6.09765625" customWidth="1"/>
    <col min="9734" max="9736" width="6.296875" customWidth="1"/>
    <col min="9737" max="9737" width="7.5" customWidth="1"/>
    <col min="9738" max="9739" width="6.09765625" customWidth="1"/>
    <col min="9740" max="9740" width="8.09765625" customWidth="1"/>
    <col min="9741" max="9741" width="4.5" customWidth="1"/>
    <col min="9742" max="9742" width="7.69921875" customWidth="1"/>
    <col min="9743" max="9743" width="7.5" customWidth="1"/>
    <col min="9744" max="9746" width="5.296875" customWidth="1"/>
    <col min="9747" max="9752" width="6.09765625" customWidth="1"/>
    <col min="9753" max="9754" width="6.8984375" customWidth="1"/>
    <col min="9755" max="9755" width="2.09765625" customWidth="1"/>
    <col min="9756" max="9756" width="13.296875" customWidth="1"/>
    <col min="9757" max="9758" width="7.19921875" customWidth="1"/>
    <col min="9759" max="9759" width="3.69921875" customWidth="1"/>
    <col min="9760" max="9760" width="8.59765625" customWidth="1"/>
    <col min="9761" max="9768" width="6.09765625" customWidth="1"/>
    <col min="9769" max="9769" width="5.296875" customWidth="1"/>
    <col min="9770" max="9772" width="4.5" customWidth="1"/>
    <col min="9773" max="9773" width="7.19921875" customWidth="1"/>
    <col min="9774" max="9784" width="6.09765625" customWidth="1"/>
    <col min="9785" max="9785" width="3.69921875" customWidth="1"/>
    <col min="9786" max="9786" width="8.59765625" customWidth="1"/>
    <col min="9787" max="9787" width="7.19921875" customWidth="1"/>
    <col min="9788" max="9788" width="3.69921875" customWidth="1"/>
    <col min="9789" max="9789" width="8.59765625" customWidth="1"/>
    <col min="9790" max="9797" width="6.09765625" customWidth="1"/>
    <col min="9798" max="9798" width="5.296875" customWidth="1"/>
    <col min="9799" max="9801" width="4.5" customWidth="1"/>
    <col min="9802" max="9802" width="7.19921875" customWidth="1"/>
    <col min="9803" max="9813" width="6.09765625" customWidth="1"/>
    <col min="9814" max="9814" width="3.69921875" customWidth="1"/>
    <col min="9815" max="9815" width="8.59765625" customWidth="1"/>
    <col min="9985" max="9985" width="2.09765625" customWidth="1"/>
    <col min="9986" max="9986" width="12.69921875" customWidth="1"/>
    <col min="9987" max="9987" width="11.09765625" customWidth="1"/>
    <col min="9988" max="9989" width="6.09765625" customWidth="1"/>
    <col min="9990" max="9992" width="6.296875" customWidth="1"/>
    <col min="9993" max="9993" width="7.5" customWidth="1"/>
    <col min="9994" max="9995" width="6.09765625" customWidth="1"/>
    <col min="9996" max="9996" width="8.09765625" customWidth="1"/>
    <col min="9997" max="9997" width="4.5" customWidth="1"/>
    <col min="9998" max="9998" width="7.69921875" customWidth="1"/>
    <col min="9999" max="9999" width="7.5" customWidth="1"/>
    <col min="10000" max="10002" width="5.296875" customWidth="1"/>
    <col min="10003" max="10008" width="6.09765625" customWidth="1"/>
    <col min="10009" max="10010" width="6.8984375" customWidth="1"/>
    <col min="10011" max="10011" width="2.09765625" customWidth="1"/>
    <col min="10012" max="10012" width="13.296875" customWidth="1"/>
    <col min="10013" max="10014" width="7.19921875" customWidth="1"/>
    <col min="10015" max="10015" width="3.69921875" customWidth="1"/>
    <col min="10016" max="10016" width="8.59765625" customWidth="1"/>
    <col min="10017" max="10024" width="6.09765625" customWidth="1"/>
    <col min="10025" max="10025" width="5.296875" customWidth="1"/>
    <col min="10026" max="10028" width="4.5" customWidth="1"/>
    <col min="10029" max="10029" width="7.19921875" customWidth="1"/>
    <col min="10030" max="10040" width="6.09765625" customWidth="1"/>
    <col min="10041" max="10041" width="3.69921875" customWidth="1"/>
    <col min="10042" max="10042" width="8.59765625" customWidth="1"/>
    <col min="10043" max="10043" width="7.19921875" customWidth="1"/>
    <col min="10044" max="10044" width="3.69921875" customWidth="1"/>
    <col min="10045" max="10045" width="8.59765625" customWidth="1"/>
    <col min="10046" max="10053" width="6.09765625" customWidth="1"/>
    <col min="10054" max="10054" width="5.296875" customWidth="1"/>
    <col min="10055" max="10057" width="4.5" customWidth="1"/>
    <col min="10058" max="10058" width="7.19921875" customWidth="1"/>
    <col min="10059" max="10069" width="6.09765625" customWidth="1"/>
    <col min="10070" max="10070" width="3.69921875" customWidth="1"/>
    <col min="10071" max="10071" width="8.59765625" customWidth="1"/>
    <col min="10241" max="10241" width="2.09765625" customWidth="1"/>
    <col min="10242" max="10242" width="12.69921875" customWidth="1"/>
    <col min="10243" max="10243" width="11.09765625" customWidth="1"/>
    <col min="10244" max="10245" width="6.09765625" customWidth="1"/>
    <col min="10246" max="10248" width="6.296875" customWidth="1"/>
    <col min="10249" max="10249" width="7.5" customWidth="1"/>
    <col min="10250" max="10251" width="6.09765625" customWidth="1"/>
    <col min="10252" max="10252" width="8.09765625" customWidth="1"/>
    <col min="10253" max="10253" width="4.5" customWidth="1"/>
    <col min="10254" max="10254" width="7.69921875" customWidth="1"/>
    <col min="10255" max="10255" width="7.5" customWidth="1"/>
    <col min="10256" max="10258" width="5.296875" customWidth="1"/>
    <col min="10259" max="10264" width="6.09765625" customWidth="1"/>
    <col min="10265" max="10266" width="6.8984375" customWidth="1"/>
    <col min="10267" max="10267" width="2.09765625" customWidth="1"/>
    <col min="10268" max="10268" width="13.296875" customWidth="1"/>
    <col min="10269" max="10270" width="7.19921875" customWidth="1"/>
    <col min="10271" max="10271" width="3.69921875" customWidth="1"/>
    <col min="10272" max="10272" width="8.59765625" customWidth="1"/>
    <col min="10273" max="10280" width="6.09765625" customWidth="1"/>
    <col min="10281" max="10281" width="5.296875" customWidth="1"/>
    <col min="10282" max="10284" width="4.5" customWidth="1"/>
    <col min="10285" max="10285" width="7.19921875" customWidth="1"/>
    <col min="10286" max="10296" width="6.09765625" customWidth="1"/>
    <col min="10297" max="10297" width="3.69921875" customWidth="1"/>
    <col min="10298" max="10298" width="8.59765625" customWidth="1"/>
    <col min="10299" max="10299" width="7.19921875" customWidth="1"/>
    <col min="10300" max="10300" width="3.69921875" customWidth="1"/>
    <col min="10301" max="10301" width="8.59765625" customWidth="1"/>
    <col min="10302" max="10309" width="6.09765625" customWidth="1"/>
    <col min="10310" max="10310" width="5.296875" customWidth="1"/>
    <col min="10311" max="10313" width="4.5" customWidth="1"/>
    <col min="10314" max="10314" width="7.19921875" customWidth="1"/>
    <col min="10315" max="10325" width="6.09765625" customWidth="1"/>
    <col min="10326" max="10326" width="3.69921875" customWidth="1"/>
    <col min="10327" max="10327" width="8.59765625" customWidth="1"/>
    <col min="10497" max="10497" width="2.09765625" customWidth="1"/>
    <col min="10498" max="10498" width="12.69921875" customWidth="1"/>
    <col min="10499" max="10499" width="11.09765625" customWidth="1"/>
    <col min="10500" max="10501" width="6.09765625" customWidth="1"/>
    <col min="10502" max="10504" width="6.296875" customWidth="1"/>
    <col min="10505" max="10505" width="7.5" customWidth="1"/>
    <col min="10506" max="10507" width="6.09765625" customWidth="1"/>
    <col min="10508" max="10508" width="8.09765625" customWidth="1"/>
    <col min="10509" max="10509" width="4.5" customWidth="1"/>
    <col min="10510" max="10510" width="7.69921875" customWidth="1"/>
    <col min="10511" max="10511" width="7.5" customWidth="1"/>
    <col min="10512" max="10514" width="5.296875" customWidth="1"/>
    <col min="10515" max="10520" width="6.09765625" customWidth="1"/>
    <col min="10521" max="10522" width="6.8984375" customWidth="1"/>
    <col min="10523" max="10523" width="2.09765625" customWidth="1"/>
    <col min="10524" max="10524" width="13.296875" customWidth="1"/>
    <col min="10525" max="10526" width="7.19921875" customWidth="1"/>
    <col min="10527" max="10527" width="3.69921875" customWidth="1"/>
    <col min="10528" max="10528" width="8.59765625" customWidth="1"/>
    <col min="10529" max="10536" width="6.09765625" customWidth="1"/>
    <col min="10537" max="10537" width="5.296875" customWidth="1"/>
    <col min="10538" max="10540" width="4.5" customWidth="1"/>
    <col min="10541" max="10541" width="7.19921875" customWidth="1"/>
    <col min="10542" max="10552" width="6.09765625" customWidth="1"/>
    <col min="10553" max="10553" width="3.69921875" customWidth="1"/>
    <col min="10554" max="10554" width="8.59765625" customWidth="1"/>
    <col min="10555" max="10555" width="7.19921875" customWidth="1"/>
    <col min="10556" max="10556" width="3.69921875" customWidth="1"/>
    <col min="10557" max="10557" width="8.59765625" customWidth="1"/>
    <col min="10558" max="10565" width="6.09765625" customWidth="1"/>
    <col min="10566" max="10566" width="5.296875" customWidth="1"/>
    <col min="10567" max="10569" width="4.5" customWidth="1"/>
    <col min="10570" max="10570" width="7.19921875" customWidth="1"/>
    <col min="10571" max="10581" width="6.09765625" customWidth="1"/>
    <col min="10582" max="10582" width="3.69921875" customWidth="1"/>
    <col min="10583" max="10583" width="8.59765625" customWidth="1"/>
    <col min="10753" max="10753" width="2.09765625" customWidth="1"/>
    <col min="10754" max="10754" width="12.69921875" customWidth="1"/>
    <col min="10755" max="10755" width="11.09765625" customWidth="1"/>
    <col min="10756" max="10757" width="6.09765625" customWidth="1"/>
    <col min="10758" max="10760" width="6.296875" customWidth="1"/>
    <col min="10761" max="10761" width="7.5" customWidth="1"/>
    <col min="10762" max="10763" width="6.09765625" customWidth="1"/>
    <col min="10764" max="10764" width="8.09765625" customWidth="1"/>
    <col min="10765" max="10765" width="4.5" customWidth="1"/>
    <col min="10766" max="10766" width="7.69921875" customWidth="1"/>
    <col min="10767" max="10767" width="7.5" customWidth="1"/>
    <col min="10768" max="10770" width="5.296875" customWidth="1"/>
    <col min="10771" max="10776" width="6.09765625" customWidth="1"/>
    <col min="10777" max="10778" width="6.8984375" customWidth="1"/>
    <col min="10779" max="10779" width="2.09765625" customWidth="1"/>
    <col min="10780" max="10780" width="13.296875" customWidth="1"/>
    <col min="10781" max="10782" width="7.19921875" customWidth="1"/>
    <col min="10783" max="10783" width="3.69921875" customWidth="1"/>
    <col min="10784" max="10784" width="8.59765625" customWidth="1"/>
    <col min="10785" max="10792" width="6.09765625" customWidth="1"/>
    <col min="10793" max="10793" width="5.296875" customWidth="1"/>
    <col min="10794" max="10796" width="4.5" customWidth="1"/>
    <col min="10797" max="10797" width="7.19921875" customWidth="1"/>
    <col min="10798" max="10808" width="6.09765625" customWidth="1"/>
    <col min="10809" max="10809" width="3.69921875" customWidth="1"/>
    <col min="10810" max="10810" width="8.59765625" customWidth="1"/>
    <col min="10811" max="10811" width="7.19921875" customWidth="1"/>
    <col min="10812" max="10812" width="3.69921875" customWidth="1"/>
    <col min="10813" max="10813" width="8.59765625" customWidth="1"/>
    <col min="10814" max="10821" width="6.09765625" customWidth="1"/>
    <col min="10822" max="10822" width="5.296875" customWidth="1"/>
    <col min="10823" max="10825" width="4.5" customWidth="1"/>
    <col min="10826" max="10826" width="7.19921875" customWidth="1"/>
    <col min="10827" max="10837" width="6.09765625" customWidth="1"/>
    <col min="10838" max="10838" width="3.69921875" customWidth="1"/>
    <col min="10839" max="10839" width="8.59765625" customWidth="1"/>
    <col min="11009" max="11009" width="2.09765625" customWidth="1"/>
    <col min="11010" max="11010" width="12.69921875" customWidth="1"/>
    <col min="11011" max="11011" width="11.09765625" customWidth="1"/>
    <col min="11012" max="11013" width="6.09765625" customWidth="1"/>
    <col min="11014" max="11016" width="6.296875" customWidth="1"/>
    <col min="11017" max="11017" width="7.5" customWidth="1"/>
    <col min="11018" max="11019" width="6.09765625" customWidth="1"/>
    <col min="11020" max="11020" width="8.09765625" customWidth="1"/>
    <col min="11021" max="11021" width="4.5" customWidth="1"/>
    <col min="11022" max="11022" width="7.69921875" customWidth="1"/>
    <col min="11023" max="11023" width="7.5" customWidth="1"/>
    <col min="11024" max="11026" width="5.296875" customWidth="1"/>
    <col min="11027" max="11032" width="6.09765625" customWidth="1"/>
    <col min="11033" max="11034" width="6.8984375" customWidth="1"/>
    <col min="11035" max="11035" width="2.09765625" customWidth="1"/>
    <col min="11036" max="11036" width="13.296875" customWidth="1"/>
    <col min="11037" max="11038" width="7.19921875" customWidth="1"/>
    <col min="11039" max="11039" width="3.69921875" customWidth="1"/>
    <col min="11040" max="11040" width="8.59765625" customWidth="1"/>
    <col min="11041" max="11048" width="6.09765625" customWidth="1"/>
    <col min="11049" max="11049" width="5.296875" customWidth="1"/>
    <col min="11050" max="11052" width="4.5" customWidth="1"/>
    <col min="11053" max="11053" width="7.19921875" customWidth="1"/>
    <col min="11054" max="11064" width="6.09765625" customWidth="1"/>
    <col min="11065" max="11065" width="3.69921875" customWidth="1"/>
    <col min="11066" max="11066" width="8.59765625" customWidth="1"/>
    <col min="11067" max="11067" width="7.19921875" customWidth="1"/>
    <col min="11068" max="11068" width="3.69921875" customWidth="1"/>
    <col min="11069" max="11069" width="8.59765625" customWidth="1"/>
    <col min="11070" max="11077" width="6.09765625" customWidth="1"/>
    <col min="11078" max="11078" width="5.296875" customWidth="1"/>
    <col min="11079" max="11081" width="4.5" customWidth="1"/>
    <col min="11082" max="11082" width="7.19921875" customWidth="1"/>
    <col min="11083" max="11093" width="6.09765625" customWidth="1"/>
    <col min="11094" max="11094" width="3.69921875" customWidth="1"/>
    <col min="11095" max="11095" width="8.59765625" customWidth="1"/>
    <col min="11265" max="11265" width="2.09765625" customWidth="1"/>
    <col min="11266" max="11266" width="12.69921875" customWidth="1"/>
    <col min="11267" max="11267" width="11.09765625" customWidth="1"/>
    <col min="11268" max="11269" width="6.09765625" customWidth="1"/>
    <col min="11270" max="11272" width="6.296875" customWidth="1"/>
    <col min="11273" max="11273" width="7.5" customWidth="1"/>
    <col min="11274" max="11275" width="6.09765625" customWidth="1"/>
    <col min="11276" max="11276" width="8.09765625" customWidth="1"/>
    <col min="11277" max="11277" width="4.5" customWidth="1"/>
    <col min="11278" max="11278" width="7.69921875" customWidth="1"/>
    <col min="11279" max="11279" width="7.5" customWidth="1"/>
    <col min="11280" max="11282" width="5.296875" customWidth="1"/>
    <col min="11283" max="11288" width="6.09765625" customWidth="1"/>
    <col min="11289" max="11290" width="6.8984375" customWidth="1"/>
    <col min="11291" max="11291" width="2.09765625" customWidth="1"/>
    <col min="11292" max="11292" width="13.296875" customWidth="1"/>
    <col min="11293" max="11294" width="7.19921875" customWidth="1"/>
    <col min="11295" max="11295" width="3.69921875" customWidth="1"/>
    <col min="11296" max="11296" width="8.59765625" customWidth="1"/>
    <col min="11297" max="11304" width="6.09765625" customWidth="1"/>
    <col min="11305" max="11305" width="5.296875" customWidth="1"/>
    <col min="11306" max="11308" width="4.5" customWidth="1"/>
    <col min="11309" max="11309" width="7.19921875" customWidth="1"/>
    <col min="11310" max="11320" width="6.09765625" customWidth="1"/>
    <col min="11321" max="11321" width="3.69921875" customWidth="1"/>
    <col min="11322" max="11322" width="8.59765625" customWidth="1"/>
    <col min="11323" max="11323" width="7.19921875" customWidth="1"/>
    <col min="11324" max="11324" width="3.69921875" customWidth="1"/>
    <col min="11325" max="11325" width="8.59765625" customWidth="1"/>
    <col min="11326" max="11333" width="6.09765625" customWidth="1"/>
    <col min="11334" max="11334" width="5.296875" customWidth="1"/>
    <col min="11335" max="11337" width="4.5" customWidth="1"/>
    <col min="11338" max="11338" width="7.19921875" customWidth="1"/>
    <col min="11339" max="11349" width="6.09765625" customWidth="1"/>
    <col min="11350" max="11350" width="3.69921875" customWidth="1"/>
    <col min="11351" max="11351" width="8.59765625" customWidth="1"/>
    <col min="11521" max="11521" width="2.09765625" customWidth="1"/>
    <col min="11522" max="11522" width="12.69921875" customWidth="1"/>
    <col min="11523" max="11523" width="11.09765625" customWidth="1"/>
    <col min="11524" max="11525" width="6.09765625" customWidth="1"/>
    <col min="11526" max="11528" width="6.296875" customWidth="1"/>
    <col min="11529" max="11529" width="7.5" customWidth="1"/>
    <col min="11530" max="11531" width="6.09765625" customWidth="1"/>
    <col min="11532" max="11532" width="8.09765625" customWidth="1"/>
    <col min="11533" max="11533" width="4.5" customWidth="1"/>
    <col min="11534" max="11534" width="7.69921875" customWidth="1"/>
    <col min="11535" max="11535" width="7.5" customWidth="1"/>
    <col min="11536" max="11538" width="5.296875" customWidth="1"/>
    <col min="11539" max="11544" width="6.09765625" customWidth="1"/>
    <col min="11545" max="11546" width="6.8984375" customWidth="1"/>
    <col min="11547" max="11547" width="2.09765625" customWidth="1"/>
    <col min="11548" max="11548" width="13.296875" customWidth="1"/>
    <col min="11549" max="11550" width="7.19921875" customWidth="1"/>
    <col min="11551" max="11551" width="3.69921875" customWidth="1"/>
    <col min="11552" max="11552" width="8.59765625" customWidth="1"/>
    <col min="11553" max="11560" width="6.09765625" customWidth="1"/>
    <col min="11561" max="11561" width="5.296875" customWidth="1"/>
    <col min="11562" max="11564" width="4.5" customWidth="1"/>
    <col min="11565" max="11565" width="7.19921875" customWidth="1"/>
    <col min="11566" max="11576" width="6.09765625" customWidth="1"/>
    <col min="11577" max="11577" width="3.69921875" customWidth="1"/>
    <col min="11578" max="11578" width="8.59765625" customWidth="1"/>
    <col min="11579" max="11579" width="7.19921875" customWidth="1"/>
    <col min="11580" max="11580" width="3.69921875" customWidth="1"/>
    <col min="11581" max="11581" width="8.59765625" customWidth="1"/>
    <col min="11582" max="11589" width="6.09765625" customWidth="1"/>
    <col min="11590" max="11590" width="5.296875" customWidth="1"/>
    <col min="11591" max="11593" width="4.5" customWidth="1"/>
    <col min="11594" max="11594" width="7.19921875" customWidth="1"/>
    <col min="11595" max="11605" width="6.09765625" customWidth="1"/>
    <col min="11606" max="11606" width="3.69921875" customWidth="1"/>
    <col min="11607" max="11607" width="8.59765625" customWidth="1"/>
    <col min="11777" max="11777" width="2.09765625" customWidth="1"/>
    <col min="11778" max="11778" width="12.69921875" customWidth="1"/>
    <col min="11779" max="11779" width="11.09765625" customWidth="1"/>
    <col min="11780" max="11781" width="6.09765625" customWidth="1"/>
    <col min="11782" max="11784" width="6.296875" customWidth="1"/>
    <col min="11785" max="11785" width="7.5" customWidth="1"/>
    <col min="11786" max="11787" width="6.09765625" customWidth="1"/>
    <col min="11788" max="11788" width="8.09765625" customWidth="1"/>
    <col min="11789" max="11789" width="4.5" customWidth="1"/>
    <col min="11790" max="11790" width="7.69921875" customWidth="1"/>
    <col min="11791" max="11791" width="7.5" customWidth="1"/>
    <col min="11792" max="11794" width="5.296875" customWidth="1"/>
    <col min="11795" max="11800" width="6.09765625" customWidth="1"/>
    <col min="11801" max="11802" width="6.8984375" customWidth="1"/>
    <col min="11803" max="11803" width="2.09765625" customWidth="1"/>
    <col min="11804" max="11804" width="13.296875" customWidth="1"/>
    <col min="11805" max="11806" width="7.19921875" customWidth="1"/>
    <col min="11807" max="11807" width="3.69921875" customWidth="1"/>
    <col min="11808" max="11808" width="8.59765625" customWidth="1"/>
    <col min="11809" max="11816" width="6.09765625" customWidth="1"/>
    <col min="11817" max="11817" width="5.296875" customWidth="1"/>
    <col min="11818" max="11820" width="4.5" customWidth="1"/>
    <col min="11821" max="11821" width="7.19921875" customWidth="1"/>
    <col min="11822" max="11832" width="6.09765625" customWidth="1"/>
    <col min="11833" max="11833" width="3.69921875" customWidth="1"/>
    <col min="11834" max="11834" width="8.59765625" customWidth="1"/>
    <col min="11835" max="11835" width="7.19921875" customWidth="1"/>
    <col min="11836" max="11836" width="3.69921875" customWidth="1"/>
    <col min="11837" max="11837" width="8.59765625" customWidth="1"/>
    <col min="11838" max="11845" width="6.09765625" customWidth="1"/>
    <col min="11846" max="11846" width="5.296875" customWidth="1"/>
    <col min="11847" max="11849" width="4.5" customWidth="1"/>
    <col min="11850" max="11850" width="7.19921875" customWidth="1"/>
    <col min="11851" max="11861" width="6.09765625" customWidth="1"/>
    <col min="11862" max="11862" width="3.69921875" customWidth="1"/>
    <col min="11863" max="11863" width="8.59765625" customWidth="1"/>
    <col min="12033" max="12033" width="2.09765625" customWidth="1"/>
    <col min="12034" max="12034" width="12.69921875" customWidth="1"/>
    <col min="12035" max="12035" width="11.09765625" customWidth="1"/>
    <col min="12036" max="12037" width="6.09765625" customWidth="1"/>
    <col min="12038" max="12040" width="6.296875" customWidth="1"/>
    <col min="12041" max="12041" width="7.5" customWidth="1"/>
    <col min="12042" max="12043" width="6.09765625" customWidth="1"/>
    <col min="12044" max="12044" width="8.09765625" customWidth="1"/>
    <col min="12045" max="12045" width="4.5" customWidth="1"/>
    <col min="12046" max="12046" width="7.69921875" customWidth="1"/>
    <col min="12047" max="12047" width="7.5" customWidth="1"/>
    <col min="12048" max="12050" width="5.296875" customWidth="1"/>
    <col min="12051" max="12056" width="6.09765625" customWidth="1"/>
    <col min="12057" max="12058" width="6.8984375" customWidth="1"/>
    <col min="12059" max="12059" width="2.09765625" customWidth="1"/>
    <col min="12060" max="12060" width="13.296875" customWidth="1"/>
    <col min="12061" max="12062" width="7.19921875" customWidth="1"/>
    <col min="12063" max="12063" width="3.69921875" customWidth="1"/>
    <col min="12064" max="12064" width="8.59765625" customWidth="1"/>
    <col min="12065" max="12072" width="6.09765625" customWidth="1"/>
    <col min="12073" max="12073" width="5.296875" customWidth="1"/>
    <col min="12074" max="12076" width="4.5" customWidth="1"/>
    <col min="12077" max="12077" width="7.19921875" customWidth="1"/>
    <col min="12078" max="12088" width="6.09765625" customWidth="1"/>
    <col min="12089" max="12089" width="3.69921875" customWidth="1"/>
    <col min="12090" max="12090" width="8.59765625" customWidth="1"/>
    <col min="12091" max="12091" width="7.19921875" customWidth="1"/>
    <col min="12092" max="12092" width="3.69921875" customWidth="1"/>
    <col min="12093" max="12093" width="8.59765625" customWidth="1"/>
    <col min="12094" max="12101" width="6.09765625" customWidth="1"/>
    <col min="12102" max="12102" width="5.296875" customWidth="1"/>
    <col min="12103" max="12105" width="4.5" customWidth="1"/>
    <col min="12106" max="12106" width="7.19921875" customWidth="1"/>
    <col min="12107" max="12117" width="6.09765625" customWidth="1"/>
    <col min="12118" max="12118" width="3.69921875" customWidth="1"/>
    <col min="12119" max="12119" width="8.59765625" customWidth="1"/>
    <col min="12289" max="12289" width="2.09765625" customWidth="1"/>
    <col min="12290" max="12290" width="12.69921875" customWidth="1"/>
    <col min="12291" max="12291" width="11.09765625" customWidth="1"/>
    <col min="12292" max="12293" width="6.09765625" customWidth="1"/>
    <col min="12294" max="12296" width="6.296875" customWidth="1"/>
    <col min="12297" max="12297" width="7.5" customWidth="1"/>
    <col min="12298" max="12299" width="6.09765625" customWidth="1"/>
    <col min="12300" max="12300" width="8.09765625" customWidth="1"/>
    <col min="12301" max="12301" width="4.5" customWidth="1"/>
    <col min="12302" max="12302" width="7.69921875" customWidth="1"/>
    <col min="12303" max="12303" width="7.5" customWidth="1"/>
    <col min="12304" max="12306" width="5.296875" customWidth="1"/>
    <col min="12307" max="12312" width="6.09765625" customWidth="1"/>
    <col min="12313" max="12314" width="6.8984375" customWidth="1"/>
    <col min="12315" max="12315" width="2.09765625" customWidth="1"/>
    <col min="12316" max="12316" width="13.296875" customWidth="1"/>
    <col min="12317" max="12318" width="7.19921875" customWidth="1"/>
    <col min="12319" max="12319" width="3.69921875" customWidth="1"/>
    <col min="12320" max="12320" width="8.59765625" customWidth="1"/>
    <col min="12321" max="12328" width="6.09765625" customWidth="1"/>
    <col min="12329" max="12329" width="5.296875" customWidth="1"/>
    <col min="12330" max="12332" width="4.5" customWidth="1"/>
    <col min="12333" max="12333" width="7.19921875" customWidth="1"/>
    <col min="12334" max="12344" width="6.09765625" customWidth="1"/>
    <col min="12345" max="12345" width="3.69921875" customWidth="1"/>
    <col min="12346" max="12346" width="8.59765625" customWidth="1"/>
    <col min="12347" max="12347" width="7.19921875" customWidth="1"/>
    <col min="12348" max="12348" width="3.69921875" customWidth="1"/>
    <col min="12349" max="12349" width="8.59765625" customWidth="1"/>
    <col min="12350" max="12357" width="6.09765625" customWidth="1"/>
    <col min="12358" max="12358" width="5.296875" customWidth="1"/>
    <col min="12359" max="12361" width="4.5" customWidth="1"/>
    <col min="12362" max="12362" width="7.19921875" customWidth="1"/>
    <col min="12363" max="12373" width="6.09765625" customWidth="1"/>
    <col min="12374" max="12374" width="3.69921875" customWidth="1"/>
    <col min="12375" max="12375" width="8.59765625" customWidth="1"/>
    <col min="12545" max="12545" width="2.09765625" customWidth="1"/>
    <col min="12546" max="12546" width="12.69921875" customWidth="1"/>
    <col min="12547" max="12547" width="11.09765625" customWidth="1"/>
    <col min="12548" max="12549" width="6.09765625" customWidth="1"/>
    <col min="12550" max="12552" width="6.296875" customWidth="1"/>
    <col min="12553" max="12553" width="7.5" customWidth="1"/>
    <col min="12554" max="12555" width="6.09765625" customWidth="1"/>
    <col min="12556" max="12556" width="8.09765625" customWidth="1"/>
    <col min="12557" max="12557" width="4.5" customWidth="1"/>
    <col min="12558" max="12558" width="7.69921875" customWidth="1"/>
    <col min="12559" max="12559" width="7.5" customWidth="1"/>
    <col min="12560" max="12562" width="5.296875" customWidth="1"/>
    <col min="12563" max="12568" width="6.09765625" customWidth="1"/>
    <col min="12569" max="12570" width="6.8984375" customWidth="1"/>
    <col min="12571" max="12571" width="2.09765625" customWidth="1"/>
    <col min="12572" max="12572" width="13.296875" customWidth="1"/>
    <col min="12573" max="12574" width="7.19921875" customWidth="1"/>
    <col min="12575" max="12575" width="3.69921875" customWidth="1"/>
    <col min="12576" max="12576" width="8.59765625" customWidth="1"/>
    <col min="12577" max="12584" width="6.09765625" customWidth="1"/>
    <col min="12585" max="12585" width="5.296875" customWidth="1"/>
    <col min="12586" max="12588" width="4.5" customWidth="1"/>
    <col min="12589" max="12589" width="7.19921875" customWidth="1"/>
    <col min="12590" max="12600" width="6.09765625" customWidth="1"/>
    <col min="12601" max="12601" width="3.69921875" customWidth="1"/>
    <col min="12602" max="12602" width="8.59765625" customWidth="1"/>
    <col min="12603" max="12603" width="7.19921875" customWidth="1"/>
    <col min="12604" max="12604" width="3.69921875" customWidth="1"/>
    <col min="12605" max="12605" width="8.59765625" customWidth="1"/>
    <col min="12606" max="12613" width="6.09765625" customWidth="1"/>
    <col min="12614" max="12614" width="5.296875" customWidth="1"/>
    <col min="12615" max="12617" width="4.5" customWidth="1"/>
    <col min="12618" max="12618" width="7.19921875" customWidth="1"/>
    <col min="12619" max="12629" width="6.09765625" customWidth="1"/>
    <col min="12630" max="12630" width="3.69921875" customWidth="1"/>
    <col min="12631" max="12631" width="8.59765625" customWidth="1"/>
    <col min="12801" max="12801" width="2.09765625" customWidth="1"/>
    <col min="12802" max="12802" width="12.69921875" customWidth="1"/>
    <col min="12803" max="12803" width="11.09765625" customWidth="1"/>
    <col min="12804" max="12805" width="6.09765625" customWidth="1"/>
    <col min="12806" max="12808" width="6.296875" customWidth="1"/>
    <col min="12809" max="12809" width="7.5" customWidth="1"/>
    <col min="12810" max="12811" width="6.09765625" customWidth="1"/>
    <col min="12812" max="12812" width="8.09765625" customWidth="1"/>
    <col min="12813" max="12813" width="4.5" customWidth="1"/>
    <col min="12814" max="12814" width="7.69921875" customWidth="1"/>
    <col min="12815" max="12815" width="7.5" customWidth="1"/>
    <col min="12816" max="12818" width="5.296875" customWidth="1"/>
    <col min="12819" max="12824" width="6.09765625" customWidth="1"/>
    <col min="12825" max="12826" width="6.8984375" customWidth="1"/>
    <col min="12827" max="12827" width="2.09765625" customWidth="1"/>
    <col min="12828" max="12828" width="13.296875" customWidth="1"/>
    <col min="12829" max="12830" width="7.19921875" customWidth="1"/>
    <col min="12831" max="12831" width="3.69921875" customWidth="1"/>
    <col min="12832" max="12832" width="8.59765625" customWidth="1"/>
    <col min="12833" max="12840" width="6.09765625" customWidth="1"/>
    <col min="12841" max="12841" width="5.296875" customWidth="1"/>
    <col min="12842" max="12844" width="4.5" customWidth="1"/>
    <col min="12845" max="12845" width="7.19921875" customWidth="1"/>
    <col min="12846" max="12856" width="6.09765625" customWidth="1"/>
    <col min="12857" max="12857" width="3.69921875" customWidth="1"/>
    <col min="12858" max="12858" width="8.59765625" customWidth="1"/>
    <col min="12859" max="12859" width="7.19921875" customWidth="1"/>
    <col min="12860" max="12860" width="3.69921875" customWidth="1"/>
    <col min="12861" max="12861" width="8.59765625" customWidth="1"/>
    <col min="12862" max="12869" width="6.09765625" customWidth="1"/>
    <col min="12870" max="12870" width="5.296875" customWidth="1"/>
    <col min="12871" max="12873" width="4.5" customWidth="1"/>
    <col min="12874" max="12874" width="7.19921875" customWidth="1"/>
    <col min="12875" max="12885" width="6.09765625" customWidth="1"/>
    <col min="12886" max="12886" width="3.69921875" customWidth="1"/>
    <col min="12887" max="12887" width="8.59765625" customWidth="1"/>
    <col min="13057" max="13057" width="2.09765625" customWidth="1"/>
    <col min="13058" max="13058" width="12.69921875" customWidth="1"/>
    <col min="13059" max="13059" width="11.09765625" customWidth="1"/>
    <col min="13060" max="13061" width="6.09765625" customWidth="1"/>
    <col min="13062" max="13064" width="6.296875" customWidth="1"/>
    <col min="13065" max="13065" width="7.5" customWidth="1"/>
    <col min="13066" max="13067" width="6.09765625" customWidth="1"/>
    <col min="13068" max="13068" width="8.09765625" customWidth="1"/>
    <col min="13069" max="13069" width="4.5" customWidth="1"/>
    <col min="13070" max="13070" width="7.69921875" customWidth="1"/>
    <col min="13071" max="13071" width="7.5" customWidth="1"/>
    <col min="13072" max="13074" width="5.296875" customWidth="1"/>
    <col min="13075" max="13080" width="6.09765625" customWidth="1"/>
    <col min="13081" max="13082" width="6.8984375" customWidth="1"/>
    <col min="13083" max="13083" width="2.09765625" customWidth="1"/>
    <col min="13084" max="13084" width="13.296875" customWidth="1"/>
    <col min="13085" max="13086" width="7.19921875" customWidth="1"/>
    <col min="13087" max="13087" width="3.69921875" customWidth="1"/>
    <col min="13088" max="13088" width="8.59765625" customWidth="1"/>
    <col min="13089" max="13096" width="6.09765625" customWidth="1"/>
    <col min="13097" max="13097" width="5.296875" customWidth="1"/>
    <col min="13098" max="13100" width="4.5" customWidth="1"/>
    <col min="13101" max="13101" width="7.19921875" customWidth="1"/>
    <col min="13102" max="13112" width="6.09765625" customWidth="1"/>
    <col min="13113" max="13113" width="3.69921875" customWidth="1"/>
    <col min="13114" max="13114" width="8.59765625" customWidth="1"/>
    <col min="13115" max="13115" width="7.19921875" customWidth="1"/>
    <col min="13116" max="13116" width="3.69921875" customWidth="1"/>
    <col min="13117" max="13117" width="8.59765625" customWidth="1"/>
    <col min="13118" max="13125" width="6.09765625" customWidth="1"/>
    <col min="13126" max="13126" width="5.296875" customWidth="1"/>
    <col min="13127" max="13129" width="4.5" customWidth="1"/>
    <col min="13130" max="13130" width="7.19921875" customWidth="1"/>
    <col min="13131" max="13141" width="6.09765625" customWidth="1"/>
    <col min="13142" max="13142" width="3.69921875" customWidth="1"/>
    <col min="13143" max="13143" width="8.59765625" customWidth="1"/>
    <col min="13313" max="13313" width="2.09765625" customWidth="1"/>
    <col min="13314" max="13314" width="12.69921875" customWidth="1"/>
    <col min="13315" max="13315" width="11.09765625" customWidth="1"/>
    <col min="13316" max="13317" width="6.09765625" customWidth="1"/>
    <col min="13318" max="13320" width="6.296875" customWidth="1"/>
    <col min="13321" max="13321" width="7.5" customWidth="1"/>
    <col min="13322" max="13323" width="6.09765625" customWidth="1"/>
    <col min="13324" max="13324" width="8.09765625" customWidth="1"/>
    <col min="13325" max="13325" width="4.5" customWidth="1"/>
    <col min="13326" max="13326" width="7.69921875" customWidth="1"/>
    <col min="13327" max="13327" width="7.5" customWidth="1"/>
    <col min="13328" max="13330" width="5.296875" customWidth="1"/>
    <col min="13331" max="13336" width="6.09765625" customWidth="1"/>
    <col min="13337" max="13338" width="6.8984375" customWidth="1"/>
    <col min="13339" max="13339" width="2.09765625" customWidth="1"/>
    <col min="13340" max="13340" width="13.296875" customWidth="1"/>
    <col min="13341" max="13342" width="7.19921875" customWidth="1"/>
    <col min="13343" max="13343" width="3.69921875" customWidth="1"/>
    <col min="13344" max="13344" width="8.59765625" customWidth="1"/>
    <col min="13345" max="13352" width="6.09765625" customWidth="1"/>
    <col min="13353" max="13353" width="5.296875" customWidth="1"/>
    <col min="13354" max="13356" width="4.5" customWidth="1"/>
    <col min="13357" max="13357" width="7.19921875" customWidth="1"/>
    <col min="13358" max="13368" width="6.09765625" customWidth="1"/>
    <col min="13369" max="13369" width="3.69921875" customWidth="1"/>
    <col min="13370" max="13370" width="8.59765625" customWidth="1"/>
    <col min="13371" max="13371" width="7.19921875" customWidth="1"/>
    <col min="13372" max="13372" width="3.69921875" customWidth="1"/>
    <col min="13373" max="13373" width="8.59765625" customWidth="1"/>
    <col min="13374" max="13381" width="6.09765625" customWidth="1"/>
    <col min="13382" max="13382" width="5.296875" customWidth="1"/>
    <col min="13383" max="13385" width="4.5" customWidth="1"/>
    <col min="13386" max="13386" width="7.19921875" customWidth="1"/>
    <col min="13387" max="13397" width="6.09765625" customWidth="1"/>
    <col min="13398" max="13398" width="3.69921875" customWidth="1"/>
    <col min="13399" max="13399" width="8.59765625" customWidth="1"/>
    <col min="13569" max="13569" width="2.09765625" customWidth="1"/>
    <col min="13570" max="13570" width="12.69921875" customWidth="1"/>
    <col min="13571" max="13571" width="11.09765625" customWidth="1"/>
    <col min="13572" max="13573" width="6.09765625" customWidth="1"/>
    <col min="13574" max="13576" width="6.296875" customWidth="1"/>
    <col min="13577" max="13577" width="7.5" customWidth="1"/>
    <col min="13578" max="13579" width="6.09765625" customWidth="1"/>
    <col min="13580" max="13580" width="8.09765625" customWidth="1"/>
    <col min="13581" max="13581" width="4.5" customWidth="1"/>
    <col min="13582" max="13582" width="7.69921875" customWidth="1"/>
    <col min="13583" max="13583" width="7.5" customWidth="1"/>
    <col min="13584" max="13586" width="5.296875" customWidth="1"/>
    <col min="13587" max="13592" width="6.09765625" customWidth="1"/>
    <col min="13593" max="13594" width="6.8984375" customWidth="1"/>
    <col min="13595" max="13595" width="2.09765625" customWidth="1"/>
    <col min="13596" max="13596" width="13.296875" customWidth="1"/>
    <col min="13597" max="13598" width="7.19921875" customWidth="1"/>
    <col min="13599" max="13599" width="3.69921875" customWidth="1"/>
    <col min="13600" max="13600" width="8.59765625" customWidth="1"/>
    <col min="13601" max="13608" width="6.09765625" customWidth="1"/>
    <col min="13609" max="13609" width="5.296875" customWidth="1"/>
    <col min="13610" max="13612" width="4.5" customWidth="1"/>
    <col min="13613" max="13613" width="7.19921875" customWidth="1"/>
    <col min="13614" max="13624" width="6.09765625" customWidth="1"/>
    <col min="13625" max="13625" width="3.69921875" customWidth="1"/>
    <col min="13626" max="13626" width="8.59765625" customWidth="1"/>
    <col min="13627" max="13627" width="7.19921875" customWidth="1"/>
    <col min="13628" max="13628" width="3.69921875" customWidth="1"/>
    <col min="13629" max="13629" width="8.59765625" customWidth="1"/>
    <col min="13630" max="13637" width="6.09765625" customWidth="1"/>
    <col min="13638" max="13638" width="5.296875" customWidth="1"/>
    <col min="13639" max="13641" width="4.5" customWidth="1"/>
    <col min="13642" max="13642" width="7.19921875" customWidth="1"/>
    <col min="13643" max="13653" width="6.09765625" customWidth="1"/>
    <col min="13654" max="13654" width="3.69921875" customWidth="1"/>
    <col min="13655" max="13655" width="8.59765625" customWidth="1"/>
    <col min="13825" max="13825" width="2.09765625" customWidth="1"/>
    <col min="13826" max="13826" width="12.69921875" customWidth="1"/>
    <col min="13827" max="13827" width="11.09765625" customWidth="1"/>
    <col min="13828" max="13829" width="6.09765625" customWidth="1"/>
    <col min="13830" max="13832" width="6.296875" customWidth="1"/>
    <col min="13833" max="13833" width="7.5" customWidth="1"/>
    <col min="13834" max="13835" width="6.09765625" customWidth="1"/>
    <col min="13836" max="13836" width="8.09765625" customWidth="1"/>
    <col min="13837" max="13837" width="4.5" customWidth="1"/>
    <col min="13838" max="13838" width="7.69921875" customWidth="1"/>
    <col min="13839" max="13839" width="7.5" customWidth="1"/>
    <col min="13840" max="13842" width="5.296875" customWidth="1"/>
    <col min="13843" max="13848" width="6.09765625" customWidth="1"/>
    <col min="13849" max="13850" width="6.8984375" customWidth="1"/>
    <col min="13851" max="13851" width="2.09765625" customWidth="1"/>
    <col min="13852" max="13852" width="13.296875" customWidth="1"/>
    <col min="13853" max="13854" width="7.19921875" customWidth="1"/>
    <col min="13855" max="13855" width="3.69921875" customWidth="1"/>
    <col min="13856" max="13856" width="8.59765625" customWidth="1"/>
    <col min="13857" max="13864" width="6.09765625" customWidth="1"/>
    <col min="13865" max="13865" width="5.296875" customWidth="1"/>
    <col min="13866" max="13868" width="4.5" customWidth="1"/>
    <col min="13869" max="13869" width="7.19921875" customWidth="1"/>
    <col min="13870" max="13880" width="6.09765625" customWidth="1"/>
    <col min="13881" max="13881" width="3.69921875" customWidth="1"/>
    <col min="13882" max="13882" width="8.59765625" customWidth="1"/>
    <col min="13883" max="13883" width="7.19921875" customWidth="1"/>
    <col min="13884" max="13884" width="3.69921875" customWidth="1"/>
    <col min="13885" max="13885" width="8.59765625" customWidth="1"/>
    <col min="13886" max="13893" width="6.09765625" customWidth="1"/>
    <col min="13894" max="13894" width="5.296875" customWidth="1"/>
    <col min="13895" max="13897" width="4.5" customWidth="1"/>
    <col min="13898" max="13898" width="7.19921875" customWidth="1"/>
    <col min="13899" max="13909" width="6.09765625" customWidth="1"/>
    <col min="13910" max="13910" width="3.69921875" customWidth="1"/>
    <col min="13911" max="13911" width="8.59765625" customWidth="1"/>
    <col min="14081" max="14081" width="2.09765625" customWidth="1"/>
    <col min="14082" max="14082" width="12.69921875" customWidth="1"/>
    <col min="14083" max="14083" width="11.09765625" customWidth="1"/>
    <col min="14084" max="14085" width="6.09765625" customWidth="1"/>
    <col min="14086" max="14088" width="6.296875" customWidth="1"/>
    <col min="14089" max="14089" width="7.5" customWidth="1"/>
    <col min="14090" max="14091" width="6.09765625" customWidth="1"/>
    <col min="14092" max="14092" width="8.09765625" customWidth="1"/>
    <col min="14093" max="14093" width="4.5" customWidth="1"/>
    <col min="14094" max="14094" width="7.69921875" customWidth="1"/>
    <col min="14095" max="14095" width="7.5" customWidth="1"/>
    <col min="14096" max="14098" width="5.296875" customWidth="1"/>
    <col min="14099" max="14104" width="6.09765625" customWidth="1"/>
    <col min="14105" max="14106" width="6.8984375" customWidth="1"/>
    <col min="14107" max="14107" width="2.09765625" customWidth="1"/>
    <col min="14108" max="14108" width="13.296875" customWidth="1"/>
    <col min="14109" max="14110" width="7.19921875" customWidth="1"/>
    <col min="14111" max="14111" width="3.69921875" customWidth="1"/>
    <col min="14112" max="14112" width="8.59765625" customWidth="1"/>
    <col min="14113" max="14120" width="6.09765625" customWidth="1"/>
    <col min="14121" max="14121" width="5.296875" customWidth="1"/>
    <col min="14122" max="14124" width="4.5" customWidth="1"/>
    <col min="14125" max="14125" width="7.19921875" customWidth="1"/>
    <col min="14126" max="14136" width="6.09765625" customWidth="1"/>
    <col min="14137" max="14137" width="3.69921875" customWidth="1"/>
    <col min="14138" max="14138" width="8.59765625" customWidth="1"/>
    <col min="14139" max="14139" width="7.19921875" customWidth="1"/>
    <col min="14140" max="14140" width="3.69921875" customWidth="1"/>
    <col min="14141" max="14141" width="8.59765625" customWidth="1"/>
    <col min="14142" max="14149" width="6.09765625" customWidth="1"/>
    <col min="14150" max="14150" width="5.296875" customWidth="1"/>
    <col min="14151" max="14153" width="4.5" customWidth="1"/>
    <col min="14154" max="14154" width="7.19921875" customWidth="1"/>
    <col min="14155" max="14165" width="6.09765625" customWidth="1"/>
    <col min="14166" max="14166" width="3.69921875" customWidth="1"/>
    <col min="14167" max="14167" width="8.59765625" customWidth="1"/>
    <col min="14337" max="14337" width="2.09765625" customWidth="1"/>
    <col min="14338" max="14338" width="12.69921875" customWidth="1"/>
    <col min="14339" max="14339" width="11.09765625" customWidth="1"/>
    <col min="14340" max="14341" width="6.09765625" customWidth="1"/>
    <col min="14342" max="14344" width="6.296875" customWidth="1"/>
    <col min="14345" max="14345" width="7.5" customWidth="1"/>
    <col min="14346" max="14347" width="6.09765625" customWidth="1"/>
    <col min="14348" max="14348" width="8.09765625" customWidth="1"/>
    <col min="14349" max="14349" width="4.5" customWidth="1"/>
    <col min="14350" max="14350" width="7.69921875" customWidth="1"/>
    <col min="14351" max="14351" width="7.5" customWidth="1"/>
    <col min="14352" max="14354" width="5.296875" customWidth="1"/>
    <col min="14355" max="14360" width="6.09765625" customWidth="1"/>
    <col min="14361" max="14362" width="6.8984375" customWidth="1"/>
    <col min="14363" max="14363" width="2.09765625" customWidth="1"/>
    <col min="14364" max="14364" width="13.296875" customWidth="1"/>
    <col min="14365" max="14366" width="7.19921875" customWidth="1"/>
    <col min="14367" max="14367" width="3.69921875" customWidth="1"/>
    <col min="14368" max="14368" width="8.59765625" customWidth="1"/>
    <col min="14369" max="14376" width="6.09765625" customWidth="1"/>
    <col min="14377" max="14377" width="5.296875" customWidth="1"/>
    <col min="14378" max="14380" width="4.5" customWidth="1"/>
    <col min="14381" max="14381" width="7.19921875" customWidth="1"/>
    <col min="14382" max="14392" width="6.09765625" customWidth="1"/>
    <col min="14393" max="14393" width="3.69921875" customWidth="1"/>
    <col min="14394" max="14394" width="8.59765625" customWidth="1"/>
    <col min="14395" max="14395" width="7.19921875" customWidth="1"/>
    <col min="14396" max="14396" width="3.69921875" customWidth="1"/>
    <col min="14397" max="14397" width="8.59765625" customWidth="1"/>
    <col min="14398" max="14405" width="6.09765625" customWidth="1"/>
    <col min="14406" max="14406" width="5.296875" customWidth="1"/>
    <col min="14407" max="14409" width="4.5" customWidth="1"/>
    <col min="14410" max="14410" width="7.19921875" customWidth="1"/>
    <col min="14411" max="14421" width="6.09765625" customWidth="1"/>
    <col min="14422" max="14422" width="3.69921875" customWidth="1"/>
    <col min="14423" max="14423" width="8.59765625" customWidth="1"/>
    <col min="14593" max="14593" width="2.09765625" customWidth="1"/>
    <col min="14594" max="14594" width="12.69921875" customWidth="1"/>
    <col min="14595" max="14595" width="11.09765625" customWidth="1"/>
    <col min="14596" max="14597" width="6.09765625" customWidth="1"/>
    <col min="14598" max="14600" width="6.296875" customWidth="1"/>
    <col min="14601" max="14601" width="7.5" customWidth="1"/>
    <col min="14602" max="14603" width="6.09765625" customWidth="1"/>
    <col min="14604" max="14604" width="8.09765625" customWidth="1"/>
    <col min="14605" max="14605" width="4.5" customWidth="1"/>
    <col min="14606" max="14606" width="7.69921875" customWidth="1"/>
    <col min="14607" max="14607" width="7.5" customWidth="1"/>
    <col min="14608" max="14610" width="5.296875" customWidth="1"/>
    <col min="14611" max="14616" width="6.09765625" customWidth="1"/>
    <col min="14617" max="14618" width="6.8984375" customWidth="1"/>
    <col min="14619" max="14619" width="2.09765625" customWidth="1"/>
    <col min="14620" max="14620" width="13.296875" customWidth="1"/>
    <col min="14621" max="14622" width="7.19921875" customWidth="1"/>
    <col min="14623" max="14623" width="3.69921875" customWidth="1"/>
    <col min="14624" max="14624" width="8.59765625" customWidth="1"/>
    <col min="14625" max="14632" width="6.09765625" customWidth="1"/>
    <col min="14633" max="14633" width="5.296875" customWidth="1"/>
    <col min="14634" max="14636" width="4.5" customWidth="1"/>
    <col min="14637" max="14637" width="7.19921875" customWidth="1"/>
    <col min="14638" max="14648" width="6.09765625" customWidth="1"/>
    <col min="14649" max="14649" width="3.69921875" customWidth="1"/>
    <col min="14650" max="14650" width="8.59765625" customWidth="1"/>
    <col min="14651" max="14651" width="7.19921875" customWidth="1"/>
    <col min="14652" max="14652" width="3.69921875" customWidth="1"/>
    <col min="14653" max="14653" width="8.59765625" customWidth="1"/>
    <col min="14654" max="14661" width="6.09765625" customWidth="1"/>
    <col min="14662" max="14662" width="5.296875" customWidth="1"/>
    <col min="14663" max="14665" width="4.5" customWidth="1"/>
    <col min="14666" max="14666" width="7.19921875" customWidth="1"/>
    <col min="14667" max="14677" width="6.09765625" customWidth="1"/>
    <col min="14678" max="14678" width="3.69921875" customWidth="1"/>
    <col min="14679" max="14679" width="8.59765625" customWidth="1"/>
    <col min="14849" max="14849" width="2.09765625" customWidth="1"/>
    <col min="14850" max="14850" width="12.69921875" customWidth="1"/>
    <col min="14851" max="14851" width="11.09765625" customWidth="1"/>
    <col min="14852" max="14853" width="6.09765625" customWidth="1"/>
    <col min="14854" max="14856" width="6.296875" customWidth="1"/>
    <col min="14857" max="14857" width="7.5" customWidth="1"/>
    <col min="14858" max="14859" width="6.09765625" customWidth="1"/>
    <col min="14860" max="14860" width="8.09765625" customWidth="1"/>
    <col min="14861" max="14861" width="4.5" customWidth="1"/>
    <col min="14862" max="14862" width="7.69921875" customWidth="1"/>
    <col min="14863" max="14863" width="7.5" customWidth="1"/>
    <col min="14864" max="14866" width="5.296875" customWidth="1"/>
    <col min="14867" max="14872" width="6.09765625" customWidth="1"/>
    <col min="14873" max="14874" width="6.8984375" customWidth="1"/>
    <col min="14875" max="14875" width="2.09765625" customWidth="1"/>
    <col min="14876" max="14876" width="13.296875" customWidth="1"/>
    <col min="14877" max="14878" width="7.19921875" customWidth="1"/>
    <col min="14879" max="14879" width="3.69921875" customWidth="1"/>
    <col min="14880" max="14880" width="8.59765625" customWidth="1"/>
    <col min="14881" max="14888" width="6.09765625" customWidth="1"/>
    <col min="14889" max="14889" width="5.296875" customWidth="1"/>
    <col min="14890" max="14892" width="4.5" customWidth="1"/>
    <col min="14893" max="14893" width="7.19921875" customWidth="1"/>
    <col min="14894" max="14904" width="6.09765625" customWidth="1"/>
    <col min="14905" max="14905" width="3.69921875" customWidth="1"/>
    <col min="14906" max="14906" width="8.59765625" customWidth="1"/>
    <col min="14907" max="14907" width="7.19921875" customWidth="1"/>
    <col min="14908" max="14908" width="3.69921875" customWidth="1"/>
    <col min="14909" max="14909" width="8.59765625" customWidth="1"/>
    <col min="14910" max="14917" width="6.09765625" customWidth="1"/>
    <col min="14918" max="14918" width="5.296875" customWidth="1"/>
    <col min="14919" max="14921" width="4.5" customWidth="1"/>
    <col min="14922" max="14922" width="7.19921875" customWidth="1"/>
    <col min="14923" max="14933" width="6.09765625" customWidth="1"/>
    <col min="14934" max="14934" width="3.69921875" customWidth="1"/>
    <col min="14935" max="14935" width="8.59765625" customWidth="1"/>
    <col min="15105" max="15105" width="2.09765625" customWidth="1"/>
    <col min="15106" max="15106" width="12.69921875" customWidth="1"/>
    <col min="15107" max="15107" width="11.09765625" customWidth="1"/>
    <col min="15108" max="15109" width="6.09765625" customWidth="1"/>
    <col min="15110" max="15112" width="6.296875" customWidth="1"/>
    <col min="15113" max="15113" width="7.5" customWidth="1"/>
    <col min="15114" max="15115" width="6.09765625" customWidth="1"/>
    <col min="15116" max="15116" width="8.09765625" customWidth="1"/>
    <col min="15117" max="15117" width="4.5" customWidth="1"/>
    <col min="15118" max="15118" width="7.69921875" customWidth="1"/>
    <col min="15119" max="15119" width="7.5" customWidth="1"/>
    <col min="15120" max="15122" width="5.296875" customWidth="1"/>
    <col min="15123" max="15128" width="6.09765625" customWidth="1"/>
    <col min="15129" max="15130" width="6.8984375" customWidth="1"/>
    <col min="15131" max="15131" width="2.09765625" customWidth="1"/>
    <col min="15132" max="15132" width="13.296875" customWidth="1"/>
    <col min="15133" max="15134" width="7.19921875" customWidth="1"/>
    <col min="15135" max="15135" width="3.69921875" customWidth="1"/>
    <col min="15136" max="15136" width="8.59765625" customWidth="1"/>
    <col min="15137" max="15144" width="6.09765625" customWidth="1"/>
    <col min="15145" max="15145" width="5.296875" customWidth="1"/>
    <col min="15146" max="15148" width="4.5" customWidth="1"/>
    <col min="15149" max="15149" width="7.19921875" customWidth="1"/>
    <col min="15150" max="15160" width="6.09765625" customWidth="1"/>
    <col min="15161" max="15161" width="3.69921875" customWidth="1"/>
    <col min="15162" max="15162" width="8.59765625" customWidth="1"/>
    <col min="15163" max="15163" width="7.19921875" customWidth="1"/>
    <col min="15164" max="15164" width="3.69921875" customWidth="1"/>
    <col min="15165" max="15165" width="8.59765625" customWidth="1"/>
    <col min="15166" max="15173" width="6.09765625" customWidth="1"/>
    <col min="15174" max="15174" width="5.296875" customWidth="1"/>
    <col min="15175" max="15177" width="4.5" customWidth="1"/>
    <col min="15178" max="15178" width="7.19921875" customWidth="1"/>
    <col min="15179" max="15189" width="6.09765625" customWidth="1"/>
    <col min="15190" max="15190" width="3.69921875" customWidth="1"/>
    <col min="15191" max="15191" width="8.59765625" customWidth="1"/>
    <col min="15361" max="15361" width="2.09765625" customWidth="1"/>
    <col min="15362" max="15362" width="12.69921875" customWidth="1"/>
    <col min="15363" max="15363" width="11.09765625" customWidth="1"/>
    <col min="15364" max="15365" width="6.09765625" customWidth="1"/>
    <col min="15366" max="15368" width="6.296875" customWidth="1"/>
    <col min="15369" max="15369" width="7.5" customWidth="1"/>
    <col min="15370" max="15371" width="6.09765625" customWidth="1"/>
    <col min="15372" max="15372" width="8.09765625" customWidth="1"/>
    <col min="15373" max="15373" width="4.5" customWidth="1"/>
    <col min="15374" max="15374" width="7.69921875" customWidth="1"/>
    <col min="15375" max="15375" width="7.5" customWidth="1"/>
    <col min="15376" max="15378" width="5.296875" customWidth="1"/>
    <col min="15379" max="15384" width="6.09765625" customWidth="1"/>
    <col min="15385" max="15386" width="6.8984375" customWidth="1"/>
    <col min="15387" max="15387" width="2.09765625" customWidth="1"/>
    <col min="15388" max="15388" width="13.296875" customWidth="1"/>
    <col min="15389" max="15390" width="7.19921875" customWidth="1"/>
    <col min="15391" max="15391" width="3.69921875" customWidth="1"/>
    <col min="15392" max="15392" width="8.59765625" customWidth="1"/>
    <col min="15393" max="15400" width="6.09765625" customWidth="1"/>
    <col min="15401" max="15401" width="5.296875" customWidth="1"/>
    <col min="15402" max="15404" width="4.5" customWidth="1"/>
    <col min="15405" max="15405" width="7.19921875" customWidth="1"/>
    <col min="15406" max="15416" width="6.09765625" customWidth="1"/>
    <col min="15417" max="15417" width="3.69921875" customWidth="1"/>
    <col min="15418" max="15418" width="8.59765625" customWidth="1"/>
    <col min="15419" max="15419" width="7.19921875" customWidth="1"/>
    <col min="15420" max="15420" width="3.69921875" customWidth="1"/>
    <col min="15421" max="15421" width="8.59765625" customWidth="1"/>
    <col min="15422" max="15429" width="6.09765625" customWidth="1"/>
    <col min="15430" max="15430" width="5.296875" customWidth="1"/>
    <col min="15431" max="15433" width="4.5" customWidth="1"/>
    <col min="15434" max="15434" width="7.19921875" customWidth="1"/>
    <col min="15435" max="15445" width="6.09765625" customWidth="1"/>
    <col min="15446" max="15446" width="3.69921875" customWidth="1"/>
    <col min="15447" max="15447" width="8.59765625" customWidth="1"/>
    <col min="15617" max="15617" width="2.09765625" customWidth="1"/>
    <col min="15618" max="15618" width="12.69921875" customWidth="1"/>
    <col min="15619" max="15619" width="11.09765625" customWidth="1"/>
    <col min="15620" max="15621" width="6.09765625" customWidth="1"/>
    <col min="15622" max="15624" width="6.296875" customWidth="1"/>
    <col min="15625" max="15625" width="7.5" customWidth="1"/>
    <col min="15626" max="15627" width="6.09765625" customWidth="1"/>
    <col min="15628" max="15628" width="8.09765625" customWidth="1"/>
    <col min="15629" max="15629" width="4.5" customWidth="1"/>
    <col min="15630" max="15630" width="7.69921875" customWidth="1"/>
    <col min="15631" max="15631" width="7.5" customWidth="1"/>
    <col min="15632" max="15634" width="5.296875" customWidth="1"/>
    <col min="15635" max="15640" width="6.09765625" customWidth="1"/>
    <col min="15641" max="15642" width="6.8984375" customWidth="1"/>
    <col min="15643" max="15643" width="2.09765625" customWidth="1"/>
    <col min="15644" max="15644" width="13.296875" customWidth="1"/>
    <col min="15645" max="15646" width="7.19921875" customWidth="1"/>
    <col min="15647" max="15647" width="3.69921875" customWidth="1"/>
    <col min="15648" max="15648" width="8.59765625" customWidth="1"/>
    <col min="15649" max="15656" width="6.09765625" customWidth="1"/>
    <col min="15657" max="15657" width="5.296875" customWidth="1"/>
    <col min="15658" max="15660" width="4.5" customWidth="1"/>
    <col min="15661" max="15661" width="7.19921875" customWidth="1"/>
    <col min="15662" max="15672" width="6.09765625" customWidth="1"/>
    <col min="15673" max="15673" width="3.69921875" customWidth="1"/>
    <col min="15674" max="15674" width="8.59765625" customWidth="1"/>
    <col min="15675" max="15675" width="7.19921875" customWidth="1"/>
    <col min="15676" max="15676" width="3.69921875" customWidth="1"/>
    <col min="15677" max="15677" width="8.59765625" customWidth="1"/>
    <col min="15678" max="15685" width="6.09765625" customWidth="1"/>
    <col min="15686" max="15686" width="5.296875" customWidth="1"/>
    <col min="15687" max="15689" width="4.5" customWidth="1"/>
    <col min="15690" max="15690" width="7.19921875" customWidth="1"/>
    <col min="15691" max="15701" width="6.09765625" customWidth="1"/>
    <col min="15702" max="15702" width="3.69921875" customWidth="1"/>
    <col min="15703" max="15703" width="8.59765625" customWidth="1"/>
    <col min="15873" max="15873" width="2.09765625" customWidth="1"/>
    <col min="15874" max="15874" width="12.69921875" customWidth="1"/>
    <col min="15875" max="15875" width="11.09765625" customWidth="1"/>
    <col min="15876" max="15877" width="6.09765625" customWidth="1"/>
    <col min="15878" max="15880" width="6.296875" customWidth="1"/>
    <col min="15881" max="15881" width="7.5" customWidth="1"/>
    <col min="15882" max="15883" width="6.09765625" customWidth="1"/>
    <col min="15884" max="15884" width="8.09765625" customWidth="1"/>
    <col min="15885" max="15885" width="4.5" customWidth="1"/>
    <col min="15886" max="15886" width="7.69921875" customWidth="1"/>
    <col min="15887" max="15887" width="7.5" customWidth="1"/>
    <col min="15888" max="15890" width="5.296875" customWidth="1"/>
    <col min="15891" max="15896" width="6.09765625" customWidth="1"/>
    <col min="15897" max="15898" width="6.8984375" customWidth="1"/>
    <col min="15899" max="15899" width="2.09765625" customWidth="1"/>
    <col min="15900" max="15900" width="13.296875" customWidth="1"/>
    <col min="15901" max="15902" width="7.19921875" customWidth="1"/>
    <col min="15903" max="15903" width="3.69921875" customWidth="1"/>
    <col min="15904" max="15904" width="8.59765625" customWidth="1"/>
    <col min="15905" max="15912" width="6.09765625" customWidth="1"/>
    <col min="15913" max="15913" width="5.296875" customWidth="1"/>
    <col min="15914" max="15916" width="4.5" customWidth="1"/>
    <col min="15917" max="15917" width="7.19921875" customWidth="1"/>
    <col min="15918" max="15928" width="6.09765625" customWidth="1"/>
    <col min="15929" max="15929" width="3.69921875" customWidth="1"/>
    <col min="15930" max="15930" width="8.59765625" customWidth="1"/>
    <col min="15931" max="15931" width="7.19921875" customWidth="1"/>
    <col min="15932" max="15932" width="3.69921875" customWidth="1"/>
    <col min="15933" max="15933" width="8.59765625" customWidth="1"/>
    <col min="15934" max="15941" width="6.09765625" customWidth="1"/>
    <col min="15942" max="15942" width="5.296875" customWidth="1"/>
    <col min="15943" max="15945" width="4.5" customWidth="1"/>
    <col min="15946" max="15946" width="7.19921875" customWidth="1"/>
    <col min="15947" max="15957" width="6.09765625" customWidth="1"/>
    <col min="15958" max="15958" width="3.69921875" customWidth="1"/>
    <col min="15959" max="15959" width="8.59765625" customWidth="1"/>
    <col min="16129" max="16129" width="2.09765625" customWidth="1"/>
    <col min="16130" max="16130" width="12.69921875" customWidth="1"/>
    <col min="16131" max="16131" width="11.09765625" customWidth="1"/>
    <col min="16132" max="16133" width="6.09765625" customWidth="1"/>
    <col min="16134" max="16136" width="6.296875" customWidth="1"/>
    <col min="16137" max="16137" width="7.5" customWidth="1"/>
    <col min="16138" max="16139" width="6.09765625" customWidth="1"/>
    <col min="16140" max="16140" width="8.09765625" customWidth="1"/>
    <col min="16141" max="16141" width="4.5" customWidth="1"/>
    <col min="16142" max="16142" width="7.69921875" customWidth="1"/>
    <col min="16143" max="16143" width="7.5" customWidth="1"/>
    <col min="16144" max="16146" width="5.296875" customWidth="1"/>
    <col min="16147" max="16152" width="6.09765625" customWidth="1"/>
    <col min="16153" max="16154" width="6.8984375" customWidth="1"/>
    <col min="16155" max="16155" width="2.09765625" customWidth="1"/>
    <col min="16156" max="16156" width="13.296875" customWidth="1"/>
    <col min="16157" max="16158" width="7.19921875" customWidth="1"/>
    <col min="16159" max="16159" width="3.69921875" customWidth="1"/>
    <col min="16160" max="16160" width="8.59765625" customWidth="1"/>
    <col min="16161" max="16168" width="6.09765625" customWidth="1"/>
    <col min="16169" max="16169" width="5.296875" customWidth="1"/>
    <col min="16170" max="16172" width="4.5" customWidth="1"/>
    <col min="16173" max="16173" width="7.19921875" customWidth="1"/>
    <col min="16174" max="16184" width="6.09765625" customWidth="1"/>
    <col min="16185" max="16185" width="3.69921875" customWidth="1"/>
    <col min="16186" max="16186" width="8.59765625" customWidth="1"/>
    <col min="16187" max="16187" width="7.19921875" customWidth="1"/>
    <col min="16188" max="16188" width="3.69921875" customWidth="1"/>
    <col min="16189" max="16189" width="8.59765625" customWidth="1"/>
    <col min="16190" max="16197" width="6.09765625" customWidth="1"/>
    <col min="16198" max="16198" width="5.296875" customWidth="1"/>
    <col min="16199" max="16201" width="4.5" customWidth="1"/>
    <col min="16202" max="16202" width="7.19921875" customWidth="1"/>
    <col min="16203" max="16213" width="6.09765625" customWidth="1"/>
    <col min="16214" max="16214" width="3.69921875" customWidth="1"/>
    <col min="16215" max="16215" width="8.59765625" customWidth="1"/>
  </cols>
  <sheetData>
    <row r="2" spans="1:57" ht="21.6">
      <c r="B2" s="764" t="s">
        <v>248</v>
      </c>
    </row>
    <row r="4" spans="1:57" ht="42.6" customHeight="1">
      <c r="N4" s="526" t="s">
        <v>118</v>
      </c>
      <c r="AQ4" s="526" t="s">
        <v>119</v>
      </c>
    </row>
    <row r="5" spans="1:57" ht="18.600000000000001" thickBot="1">
      <c r="A5" s="763" t="s">
        <v>234</v>
      </c>
      <c r="AD5" s="763" t="s">
        <v>234</v>
      </c>
    </row>
    <row r="6" spans="1:57" s="390" customFormat="1" ht="31.5" customHeight="1" thickBot="1">
      <c r="A6" s="1217" t="s">
        <v>205</v>
      </c>
      <c r="B6" s="1234"/>
      <c r="C6" s="1226" t="s">
        <v>206</v>
      </c>
      <c r="D6" s="1227"/>
      <c r="E6" s="1227"/>
      <c r="F6" s="1227"/>
      <c r="G6" s="1227"/>
      <c r="H6" s="1228"/>
      <c r="I6" s="1226" t="s">
        <v>207</v>
      </c>
      <c r="J6" s="1227"/>
      <c r="K6" s="1228"/>
      <c r="L6" s="1229" t="s">
        <v>208</v>
      </c>
      <c r="M6" s="387" t="s">
        <v>209</v>
      </c>
      <c r="N6" s="388"/>
      <c r="O6" s="389"/>
      <c r="P6" s="1226" t="s">
        <v>210</v>
      </c>
      <c r="Q6" s="1227"/>
      <c r="R6" s="1228"/>
      <c r="S6" s="1226" t="s">
        <v>211</v>
      </c>
      <c r="T6" s="1227"/>
      <c r="U6" s="1228"/>
      <c r="V6" s="1226" t="s">
        <v>212</v>
      </c>
      <c r="W6" s="1227"/>
      <c r="X6" s="1227"/>
      <c r="Y6" s="1209" t="s">
        <v>213</v>
      </c>
      <c r="Z6" s="1209" t="s">
        <v>214</v>
      </c>
      <c r="AA6" s="1217" t="s">
        <v>215</v>
      </c>
      <c r="AB6" s="1218"/>
      <c r="AD6" s="1217" t="s">
        <v>205</v>
      </c>
      <c r="AE6" s="1234"/>
      <c r="AF6" s="1226" t="s">
        <v>206</v>
      </c>
      <c r="AG6" s="1227"/>
      <c r="AH6" s="1227"/>
      <c r="AI6" s="1227"/>
      <c r="AJ6" s="1227"/>
      <c r="AK6" s="1228"/>
      <c r="AL6" s="1226" t="s">
        <v>207</v>
      </c>
      <c r="AM6" s="1227"/>
      <c r="AN6" s="1228"/>
      <c r="AO6" s="1229" t="s">
        <v>208</v>
      </c>
      <c r="AP6" s="387" t="s">
        <v>209</v>
      </c>
      <c r="AQ6" s="388"/>
      <c r="AR6" s="389"/>
      <c r="AS6" s="1226" t="s">
        <v>210</v>
      </c>
      <c r="AT6" s="1227"/>
      <c r="AU6" s="1228"/>
      <c r="AV6" s="1226" t="s">
        <v>211</v>
      </c>
      <c r="AW6" s="1227"/>
      <c r="AX6" s="1228"/>
      <c r="AY6" s="1226" t="s">
        <v>212</v>
      </c>
      <c r="AZ6" s="1227"/>
      <c r="BA6" s="1227"/>
      <c r="BB6" s="1209" t="s">
        <v>213</v>
      </c>
      <c r="BC6" s="1209" t="s">
        <v>214</v>
      </c>
      <c r="BD6" s="1217" t="s">
        <v>215</v>
      </c>
      <c r="BE6" s="1218"/>
    </row>
    <row r="7" spans="1:57" s="390" customFormat="1" ht="31.5" customHeight="1">
      <c r="A7" s="1235"/>
      <c r="B7" s="1236"/>
      <c r="C7" s="1209" t="s">
        <v>216</v>
      </c>
      <c r="D7" s="1205" t="s">
        <v>217</v>
      </c>
      <c r="E7" s="1207" t="s">
        <v>218</v>
      </c>
      <c r="F7" s="1223" t="s">
        <v>219</v>
      </c>
      <c r="G7" s="1224"/>
      <c r="H7" s="1225"/>
      <c r="I7" s="1209" t="s">
        <v>216</v>
      </c>
      <c r="J7" s="1205" t="s">
        <v>217</v>
      </c>
      <c r="K7" s="1207" t="s">
        <v>218</v>
      </c>
      <c r="L7" s="1230"/>
      <c r="M7" s="1209" t="s">
        <v>220</v>
      </c>
      <c r="N7" s="1205" t="s">
        <v>217</v>
      </c>
      <c r="O7" s="1207" t="s">
        <v>218</v>
      </c>
      <c r="P7" s="1209" t="s">
        <v>29</v>
      </c>
      <c r="Q7" s="1205" t="s">
        <v>217</v>
      </c>
      <c r="R7" s="1207" t="s">
        <v>218</v>
      </c>
      <c r="S7" s="1209" t="s">
        <v>29</v>
      </c>
      <c r="T7" s="1211" t="s">
        <v>221</v>
      </c>
      <c r="U7" s="1213" t="s">
        <v>222</v>
      </c>
      <c r="V7" s="1209" t="s">
        <v>29</v>
      </c>
      <c r="W7" s="1211" t="s">
        <v>223</v>
      </c>
      <c r="X7" s="1232" t="s">
        <v>224</v>
      </c>
      <c r="Y7" s="1215"/>
      <c r="Z7" s="1215"/>
      <c r="AA7" s="1219"/>
      <c r="AB7" s="1220"/>
      <c r="AD7" s="1235"/>
      <c r="AE7" s="1236"/>
      <c r="AF7" s="1209" t="s">
        <v>216</v>
      </c>
      <c r="AG7" s="1205" t="s">
        <v>217</v>
      </c>
      <c r="AH7" s="1207" t="s">
        <v>218</v>
      </c>
      <c r="AI7" s="1223" t="s">
        <v>219</v>
      </c>
      <c r="AJ7" s="1224"/>
      <c r="AK7" s="1225"/>
      <c r="AL7" s="1209" t="s">
        <v>216</v>
      </c>
      <c r="AM7" s="1205" t="s">
        <v>217</v>
      </c>
      <c r="AN7" s="1207" t="s">
        <v>218</v>
      </c>
      <c r="AO7" s="1230"/>
      <c r="AP7" s="1209" t="s">
        <v>220</v>
      </c>
      <c r="AQ7" s="1205" t="s">
        <v>217</v>
      </c>
      <c r="AR7" s="1207" t="s">
        <v>218</v>
      </c>
      <c r="AS7" s="1209" t="s">
        <v>29</v>
      </c>
      <c r="AT7" s="1205" t="s">
        <v>217</v>
      </c>
      <c r="AU7" s="1207" t="s">
        <v>218</v>
      </c>
      <c r="AV7" s="1209" t="s">
        <v>29</v>
      </c>
      <c r="AW7" s="1211" t="s">
        <v>221</v>
      </c>
      <c r="AX7" s="1213" t="s">
        <v>222</v>
      </c>
      <c r="AY7" s="1209" t="s">
        <v>29</v>
      </c>
      <c r="AZ7" s="1211" t="s">
        <v>223</v>
      </c>
      <c r="BA7" s="1232" t="s">
        <v>224</v>
      </c>
      <c r="BB7" s="1215"/>
      <c r="BC7" s="1215"/>
      <c r="BD7" s="1219"/>
      <c r="BE7" s="1220"/>
    </row>
    <row r="8" spans="1:57" s="390" customFormat="1" ht="31.5" customHeight="1" thickBot="1">
      <c r="A8" s="1237"/>
      <c r="B8" s="1238"/>
      <c r="C8" s="1210"/>
      <c r="D8" s="1206"/>
      <c r="E8" s="1208"/>
      <c r="F8" s="391" t="s">
        <v>225</v>
      </c>
      <c r="G8" s="392" t="s">
        <v>226</v>
      </c>
      <c r="H8" s="393" t="s">
        <v>227</v>
      </c>
      <c r="I8" s="1210"/>
      <c r="J8" s="1206"/>
      <c r="K8" s="1208"/>
      <c r="L8" s="1231"/>
      <c r="M8" s="1210"/>
      <c r="N8" s="1206"/>
      <c r="O8" s="1208"/>
      <c r="P8" s="1210"/>
      <c r="Q8" s="1206"/>
      <c r="R8" s="1208"/>
      <c r="S8" s="1210"/>
      <c r="T8" s="1212"/>
      <c r="U8" s="1214"/>
      <c r="V8" s="1210"/>
      <c r="W8" s="1212"/>
      <c r="X8" s="1233"/>
      <c r="Y8" s="1216"/>
      <c r="Z8" s="1216"/>
      <c r="AA8" s="1221"/>
      <c r="AB8" s="1222"/>
      <c r="AD8" s="1237"/>
      <c r="AE8" s="1238"/>
      <c r="AF8" s="1210"/>
      <c r="AG8" s="1206"/>
      <c r="AH8" s="1208"/>
      <c r="AI8" s="391" t="s">
        <v>225</v>
      </c>
      <c r="AJ8" s="392" t="s">
        <v>226</v>
      </c>
      <c r="AK8" s="393" t="s">
        <v>227</v>
      </c>
      <c r="AL8" s="1210"/>
      <c r="AM8" s="1206"/>
      <c r="AN8" s="1208"/>
      <c r="AO8" s="1231"/>
      <c r="AP8" s="1210"/>
      <c r="AQ8" s="1206"/>
      <c r="AR8" s="1208"/>
      <c r="AS8" s="1210"/>
      <c r="AT8" s="1206"/>
      <c r="AU8" s="1208"/>
      <c r="AV8" s="1210"/>
      <c r="AW8" s="1212"/>
      <c r="AX8" s="1214"/>
      <c r="AY8" s="1210"/>
      <c r="AZ8" s="1212"/>
      <c r="BA8" s="1233"/>
      <c r="BB8" s="1216"/>
      <c r="BC8" s="1216"/>
      <c r="BD8" s="1221"/>
      <c r="BE8" s="1222"/>
    </row>
    <row r="9" spans="1:57" s="390" customFormat="1" ht="31.5" customHeight="1" thickBot="1">
      <c r="A9" s="1203" t="s">
        <v>16</v>
      </c>
      <c r="B9" s="1204"/>
      <c r="C9" s="394">
        <f>C10+C18+C30+C40+C54+C59+C74+C76+C72</f>
        <v>9709</v>
      </c>
      <c r="D9" s="395">
        <f>D10+D18+D30+D40+D54+D59+D74+D76+D72</f>
        <v>5013</v>
      </c>
      <c r="E9" s="395">
        <f>E10+E18+E30+E40+E54+E59+E74+E76+E72</f>
        <v>4696</v>
      </c>
      <c r="F9" s="396">
        <f>G9+H9</f>
        <v>892</v>
      </c>
      <c r="G9" s="397">
        <f>G10+G18+G30+G40+G54+G59+G74+G76+G72</f>
        <v>386</v>
      </c>
      <c r="H9" s="397">
        <f>H10+H18+H30+H40+H54+H59+H74+H76+H72</f>
        <v>506</v>
      </c>
      <c r="I9" s="394">
        <f>I10+I18+I30+I40+I54+I59+I74+I76+I72</f>
        <v>27394</v>
      </c>
      <c r="J9" s="395">
        <f>J10+J18+J30+J40+J54+J59+J74+J76+J72</f>
        <v>13490</v>
      </c>
      <c r="K9" s="398">
        <f>K10+K18+K30+K40+K54+K59+K74+K76+K72</f>
        <v>13904</v>
      </c>
      <c r="L9" s="399">
        <f>C9-I9</f>
        <v>-17685</v>
      </c>
      <c r="M9" s="394">
        <f t="shared" ref="M9:Y9" si="0">M10+M18+M30+M40+M54+M59+M74+M76+M72</f>
        <v>24</v>
      </c>
      <c r="N9" s="395">
        <f t="shared" si="0"/>
        <v>12</v>
      </c>
      <c r="O9" s="398">
        <f t="shared" si="0"/>
        <v>12</v>
      </c>
      <c r="P9" s="394">
        <f t="shared" si="0"/>
        <v>14</v>
      </c>
      <c r="Q9" s="395">
        <f t="shared" si="0"/>
        <v>6</v>
      </c>
      <c r="R9" s="398">
        <f t="shared" si="0"/>
        <v>8</v>
      </c>
      <c r="S9" s="394">
        <f t="shared" si="0"/>
        <v>198</v>
      </c>
      <c r="T9" s="395">
        <f t="shared" si="0"/>
        <v>96</v>
      </c>
      <c r="U9" s="398">
        <f t="shared" si="0"/>
        <v>102</v>
      </c>
      <c r="V9" s="514">
        <f t="shared" si="0"/>
        <v>35</v>
      </c>
      <c r="W9" s="515">
        <f t="shared" si="0"/>
        <v>24</v>
      </c>
      <c r="X9" s="516">
        <f t="shared" si="0"/>
        <v>11</v>
      </c>
      <c r="Y9" s="394">
        <f t="shared" si="0"/>
        <v>6088</v>
      </c>
      <c r="Z9" s="400">
        <f>Z10+Z18+Z30+Z40+Z54+Z59+Z74+Z76+Z72</f>
        <v>2561</v>
      </c>
      <c r="AA9" s="1203" t="s">
        <v>228</v>
      </c>
      <c r="AB9" s="1204"/>
      <c r="AD9" s="1203" t="s">
        <v>16</v>
      </c>
      <c r="AE9" s="1204"/>
      <c r="AF9" s="394">
        <f>AF10+AF18+AF30+AF40+AF54+AF59+AF74+AF76+AF72</f>
        <v>9709</v>
      </c>
      <c r="AG9" s="395">
        <f>AG10+AG18+AG30+AG40+AG54+AG59+AG74+AG76+AG72</f>
        <v>5013</v>
      </c>
      <c r="AH9" s="395">
        <f>AH10+AH18+AH30+AH40+AH54+AH59+AH74+AH76+AH72</f>
        <v>4696</v>
      </c>
      <c r="AI9" s="396">
        <f>AJ9+AK9</f>
        <v>892</v>
      </c>
      <c r="AJ9" s="397">
        <f>AJ10+AJ18+AJ30+AJ40+AJ54+AJ59+AJ74+AJ76+AJ72</f>
        <v>386</v>
      </c>
      <c r="AK9" s="397">
        <f>AK10+AK18+AK30+AK40+AK54+AK59+AK74+AK76+AK72</f>
        <v>506</v>
      </c>
      <c r="AL9" s="394">
        <f>AL10+AL18+AL30+AL40+AL54+AL59+AL74+AL76+AL72</f>
        <v>27394</v>
      </c>
      <c r="AM9" s="395">
        <f>AM10+AM18+AM30+AM40+AM54+AM59+AM74+AM76+AM72</f>
        <v>13490</v>
      </c>
      <c r="AN9" s="398">
        <f>AN10+AN18+AN30+AN40+AN54+AN59+AN74+AN76+AN72</f>
        <v>13904</v>
      </c>
      <c r="AO9" s="399">
        <f>AF9-AL9</f>
        <v>-17685</v>
      </c>
      <c r="AP9" s="394">
        <f t="shared" ref="AP9:BB9" si="1">AP10+AP18+AP30+AP40+AP54+AP59+AP74+AP76+AP72</f>
        <v>24</v>
      </c>
      <c r="AQ9" s="395">
        <f t="shared" si="1"/>
        <v>12</v>
      </c>
      <c r="AR9" s="398">
        <f t="shared" si="1"/>
        <v>12</v>
      </c>
      <c r="AS9" s="394">
        <f t="shared" si="1"/>
        <v>14</v>
      </c>
      <c r="AT9" s="395">
        <f t="shared" si="1"/>
        <v>6</v>
      </c>
      <c r="AU9" s="398">
        <f t="shared" si="1"/>
        <v>8</v>
      </c>
      <c r="AV9" s="394">
        <f t="shared" si="1"/>
        <v>198</v>
      </c>
      <c r="AW9" s="395">
        <f t="shared" si="1"/>
        <v>96</v>
      </c>
      <c r="AX9" s="398">
        <f t="shared" si="1"/>
        <v>102</v>
      </c>
      <c r="AY9" s="514">
        <f t="shared" si="1"/>
        <v>34</v>
      </c>
      <c r="AZ9" s="515">
        <f t="shared" si="1"/>
        <v>18</v>
      </c>
      <c r="BA9" s="516">
        <f t="shared" si="1"/>
        <v>16</v>
      </c>
      <c r="BB9" s="394">
        <f t="shared" si="1"/>
        <v>6088</v>
      </c>
      <c r="BC9" s="400">
        <f>BC10+BC18+BC30+BC40+BC54+BC59+BC74+BC76+BC72</f>
        <v>2561</v>
      </c>
      <c r="BD9" s="1203" t="s">
        <v>228</v>
      </c>
      <c r="BE9" s="1204"/>
    </row>
    <row r="10" spans="1:57" s="390" customFormat="1" ht="31.5" customHeight="1" thickBot="1">
      <c r="A10" s="401" t="s">
        <v>17</v>
      </c>
      <c r="B10" s="402"/>
      <c r="C10" s="403">
        <f t="shared" ref="C10:Z10" si="2">SUM(C11:C17)</f>
        <v>860</v>
      </c>
      <c r="D10" s="404">
        <f t="shared" si="2"/>
        <v>443</v>
      </c>
      <c r="E10" s="405">
        <f t="shared" si="2"/>
        <v>417</v>
      </c>
      <c r="F10" s="406">
        <f t="shared" si="2"/>
        <v>97</v>
      </c>
      <c r="G10" s="406">
        <f t="shared" si="2"/>
        <v>41</v>
      </c>
      <c r="H10" s="407">
        <f t="shared" si="2"/>
        <v>56</v>
      </c>
      <c r="I10" s="403">
        <f t="shared" si="2"/>
        <v>2997</v>
      </c>
      <c r="J10" s="404">
        <f t="shared" si="2"/>
        <v>1426</v>
      </c>
      <c r="K10" s="405">
        <f t="shared" si="2"/>
        <v>1571</v>
      </c>
      <c r="L10" s="408">
        <f t="shared" si="2"/>
        <v>-2137</v>
      </c>
      <c r="M10" s="403">
        <f t="shared" si="2"/>
        <v>1</v>
      </c>
      <c r="N10" s="409">
        <f t="shared" si="2"/>
        <v>1</v>
      </c>
      <c r="O10" s="400">
        <f t="shared" si="2"/>
        <v>0</v>
      </c>
      <c r="P10" s="403">
        <f t="shared" si="2"/>
        <v>0</v>
      </c>
      <c r="Q10" s="410">
        <f t="shared" si="2"/>
        <v>0</v>
      </c>
      <c r="R10" s="398">
        <f t="shared" si="2"/>
        <v>0</v>
      </c>
      <c r="S10" s="403">
        <f t="shared" si="2"/>
        <v>13</v>
      </c>
      <c r="T10" s="410">
        <f t="shared" si="2"/>
        <v>7</v>
      </c>
      <c r="U10" s="410">
        <f t="shared" si="2"/>
        <v>6</v>
      </c>
      <c r="V10" s="403">
        <f t="shared" si="2"/>
        <v>3</v>
      </c>
      <c r="W10" s="410">
        <f t="shared" si="2"/>
        <v>3</v>
      </c>
      <c r="X10" s="410">
        <f t="shared" si="2"/>
        <v>0</v>
      </c>
      <c r="Y10" s="394">
        <f t="shared" si="2"/>
        <v>459</v>
      </c>
      <c r="Z10" s="411">
        <f t="shared" si="2"/>
        <v>199</v>
      </c>
      <c r="AA10" s="401" t="s">
        <v>17</v>
      </c>
      <c r="AB10" s="402"/>
      <c r="AD10" s="401" t="s">
        <v>17</v>
      </c>
      <c r="AE10" s="402"/>
      <c r="AF10" s="403">
        <f t="shared" ref="AF10:BC10" si="3">SUM(AF11:AF17)</f>
        <v>860</v>
      </c>
      <c r="AG10" s="404">
        <f t="shared" si="3"/>
        <v>443</v>
      </c>
      <c r="AH10" s="405">
        <f t="shared" si="3"/>
        <v>417</v>
      </c>
      <c r="AI10" s="406">
        <f t="shared" si="3"/>
        <v>97</v>
      </c>
      <c r="AJ10" s="406">
        <f t="shared" si="3"/>
        <v>41</v>
      </c>
      <c r="AK10" s="407">
        <f t="shared" si="3"/>
        <v>56</v>
      </c>
      <c r="AL10" s="403">
        <f t="shared" si="3"/>
        <v>2997</v>
      </c>
      <c r="AM10" s="404">
        <f t="shared" si="3"/>
        <v>1426</v>
      </c>
      <c r="AN10" s="405">
        <f t="shared" si="3"/>
        <v>1571</v>
      </c>
      <c r="AO10" s="408">
        <f t="shared" si="3"/>
        <v>-2137</v>
      </c>
      <c r="AP10" s="403">
        <f t="shared" si="3"/>
        <v>1</v>
      </c>
      <c r="AQ10" s="409">
        <f t="shared" si="3"/>
        <v>1</v>
      </c>
      <c r="AR10" s="400">
        <f t="shared" si="3"/>
        <v>0</v>
      </c>
      <c r="AS10" s="403">
        <f t="shared" si="3"/>
        <v>0</v>
      </c>
      <c r="AT10" s="410">
        <f t="shared" si="3"/>
        <v>0</v>
      </c>
      <c r="AU10" s="398">
        <f t="shared" si="3"/>
        <v>0</v>
      </c>
      <c r="AV10" s="403">
        <f t="shared" si="3"/>
        <v>13</v>
      </c>
      <c r="AW10" s="410">
        <f t="shared" si="3"/>
        <v>7</v>
      </c>
      <c r="AX10" s="410">
        <f t="shared" si="3"/>
        <v>6</v>
      </c>
      <c r="AY10" s="403">
        <f t="shared" si="3"/>
        <v>3</v>
      </c>
      <c r="AZ10" s="410">
        <f t="shared" si="3"/>
        <v>3</v>
      </c>
      <c r="BA10" s="410">
        <f t="shared" si="3"/>
        <v>0</v>
      </c>
      <c r="BB10" s="394">
        <f t="shared" si="3"/>
        <v>459</v>
      </c>
      <c r="BC10" s="411">
        <f t="shared" si="3"/>
        <v>199</v>
      </c>
      <c r="BD10" s="401" t="s">
        <v>17</v>
      </c>
      <c r="BE10" s="402"/>
    </row>
    <row r="11" spans="1:57" s="390" customFormat="1" ht="31.5" customHeight="1">
      <c r="A11" s="412"/>
      <c r="B11" s="413" t="s">
        <v>54</v>
      </c>
      <c r="C11" s="414">
        <f t="shared" ref="C11:C17" si="4">+D11+E11</f>
        <v>270</v>
      </c>
      <c r="D11" s="415">
        <v>142</v>
      </c>
      <c r="E11" s="416">
        <v>128</v>
      </c>
      <c r="F11" s="417">
        <f t="shared" ref="F11:F53" si="5">G11+H11</f>
        <v>33</v>
      </c>
      <c r="G11" s="417">
        <v>14</v>
      </c>
      <c r="H11" s="417">
        <v>19</v>
      </c>
      <c r="I11" s="414">
        <f t="shared" ref="I11:I17" si="6">+J11+K11</f>
        <v>894</v>
      </c>
      <c r="J11" s="415">
        <v>416</v>
      </c>
      <c r="K11" s="418">
        <v>478</v>
      </c>
      <c r="L11" s="419">
        <f t="shared" ref="L11:L29" si="7">+C11-I11</f>
        <v>-624</v>
      </c>
      <c r="M11" s="414">
        <f t="shared" ref="M11:M17" si="8">N11+O11</f>
        <v>0</v>
      </c>
      <c r="N11" s="420">
        <v>0</v>
      </c>
      <c r="O11" s="421">
        <v>0</v>
      </c>
      <c r="P11" s="414">
        <f t="shared" ref="P11:P17" si="9">Q11+R11</f>
        <v>0</v>
      </c>
      <c r="Q11" s="422">
        <v>0</v>
      </c>
      <c r="R11" s="423">
        <v>0</v>
      </c>
      <c r="S11" s="414">
        <f t="shared" ref="S11:S17" si="10">+T11+U11</f>
        <v>4</v>
      </c>
      <c r="T11" s="417">
        <v>1</v>
      </c>
      <c r="U11" s="417">
        <v>3</v>
      </c>
      <c r="V11" s="414">
        <f t="shared" ref="V11:V17" si="11">+W11+X11</f>
        <v>0</v>
      </c>
      <c r="W11" s="415">
        <v>0</v>
      </c>
      <c r="X11" s="424">
        <v>0</v>
      </c>
      <c r="Y11" s="425">
        <v>128</v>
      </c>
      <c r="Z11" s="417">
        <v>58</v>
      </c>
      <c r="AA11" s="412"/>
      <c r="AB11" s="426" t="s">
        <v>54</v>
      </c>
      <c r="AD11" s="412"/>
      <c r="AE11" s="413" t="s">
        <v>54</v>
      </c>
      <c r="AF11" s="414">
        <f t="shared" ref="AF11:AF17" si="12">+AG11+AH11</f>
        <v>270</v>
      </c>
      <c r="AG11" s="415">
        <v>142</v>
      </c>
      <c r="AH11" s="416">
        <v>128</v>
      </c>
      <c r="AI11" s="417">
        <f t="shared" ref="AI11:AI53" si="13">AJ11+AK11</f>
        <v>33</v>
      </c>
      <c r="AJ11" s="417">
        <v>14</v>
      </c>
      <c r="AK11" s="417">
        <v>19</v>
      </c>
      <c r="AL11" s="414">
        <f t="shared" ref="AL11:AL17" si="14">+AM11+AN11</f>
        <v>894</v>
      </c>
      <c r="AM11" s="415">
        <v>416</v>
      </c>
      <c r="AN11" s="418">
        <v>478</v>
      </c>
      <c r="AO11" s="419">
        <f t="shared" ref="AO11:AO29" si="15">+AF11-AL11</f>
        <v>-624</v>
      </c>
      <c r="AP11" s="414">
        <f t="shared" ref="AP11:AP17" si="16">AQ11+AR11</f>
        <v>0</v>
      </c>
      <c r="AQ11" s="420">
        <v>0</v>
      </c>
      <c r="AR11" s="421">
        <v>0</v>
      </c>
      <c r="AS11" s="414">
        <f t="shared" ref="AS11:AS17" si="17">AT11+AU11</f>
        <v>0</v>
      </c>
      <c r="AT11" s="422">
        <v>0</v>
      </c>
      <c r="AU11" s="423">
        <v>0</v>
      </c>
      <c r="AV11" s="414">
        <f t="shared" ref="AV11:AV17" si="18">+AW11+AX11</f>
        <v>4</v>
      </c>
      <c r="AW11" s="417">
        <v>1</v>
      </c>
      <c r="AX11" s="417">
        <v>3</v>
      </c>
      <c r="AY11" s="414">
        <f t="shared" ref="AY11:AY17" si="19">+AZ11+BA11</f>
        <v>0</v>
      </c>
      <c r="AZ11" s="415">
        <v>0</v>
      </c>
      <c r="BA11" s="424">
        <v>0</v>
      </c>
      <c r="BB11" s="425">
        <v>128</v>
      </c>
      <c r="BC11" s="417">
        <v>58</v>
      </c>
      <c r="BD11" s="412"/>
      <c r="BE11" s="426" t="s">
        <v>54</v>
      </c>
    </row>
    <row r="12" spans="1:57" s="390" customFormat="1" ht="31.5" customHeight="1">
      <c r="A12" s="427"/>
      <c r="B12" s="428" t="s">
        <v>229</v>
      </c>
      <c r="C12" s="414">
        <f>+D12+E12</f>
        <v>223</v>
      </c>
      <c r="D12" s="429">
        <v>113</v>
      </c>
      <c r="E12" s="430">
        <v>110</v>
      </c>
      <c r="F12" s="431">
        <f t="shared" si="5"/>
        <v>30</v>
      </c>
      <c r="G12" s="431">
        <v>13</v>
      </c>
      <c r="H12" s="432">
        <v>17</v>
      </c>
      <c r="I12" s="414">
        <f>+J12+K12</f>
        <v>986</v>
      </c>
      <c r="J12" s="429">
        <v>478</v>
      </c>
      <c r="K12" s="433">
        <v>508</v>
      </c>
      <c r="L12" s="419">
        <f>+C12-I12</f>
        <v>-763</v>
      </c>
      <c r="M12" s="414">
        <f t="shared" si="8"/>
        <v>0</v>
      </c>
      <c r="N12" s="420">
        <v>0</v>
      </c>
      <c r="O12" s="421">
        <v>0</v>
      </c>
      <c r="P12" s="414">
        <f t="shared" si="9"/>
        <v>0</v>
      </c>
      <c r="Q12" s="422">
        <v>0</v>
      </c>
      <c r="R12" s="423">
        <v>0</v>
      </c>
      <c r="S12" s="414">
        <f>+T12+U12</f>
        <v>7</v>
      </c>
      <c r="T12" s="431">
        <v>4</v>
      </c>
      <c r="U12" s="429">
        <v>3</v>
      </c>
      <c r="V12" s="414">
        <f>+W12+X12</f>
        <v>1</v>
      </c>
      <c r="W12" s="415">
        <v>1</v>
      </c>
      <c r="X12" s="433">
        <v>0</v>
      </c>
      <c r="Y12" s="414">
        <v>135</v>
      </c>
      <c r="Z12" s="432">
        <v>54</v>
      </c>
      <c r="AA12" s="427"/>
      <c r="AB12" s="434" t="s">
        <v>229</v>
      </c>
      <c r="AD12" s="427"/>
      <c r="AE12" s="428" t="s">
        <v>229</v>
      </c>
      <c r="AF12" s="414">
        <f>+AG12+AH12</f>
        <v>223</v>
      </c>
      <c r="AG12" s="429">
        <v>113</v>
      </c>
      <c r="AH12" s="430">
        <v>110</v>
      </c>
      <c r="AI12" s="431">
        <f t="shared" si="13"/>
        <v>30</v>
      </c>
      <c r="AJ12" s="431">
        <v>13</v>
      </c>
      <c r="AK12" s="432">
        <v>17</v>
      </c>
      <c r="AL12" s="414">
        <f>+AM12+AN12</f>
        <v>986</v>
      </c>
      <c r="AM12" s="429">
        <v>478</v>
      </c>
      <c r="AN12" s="433">
        <v>508</v>
      </c>
      <c r="AO12" s="419">
        <f>+AF12-AL12</f>
        <v>-763</v>
      </c>
      <c r="AP12" s="414">
        <f t="shared" si="16"/>
        <v>0</v>
      </c>
      <c r="AQ12" s="420">
        <v>0</v>
      </c>
      <c r="AR12" s="421">
        <v>0</v>
      </c>
      <c r="AS12" s="414">
        <f t="shared" si="17"/>
        <v>0</v>
      </c>
      <c r="AT12" s="422">
        <v>0</v>
      </c>
      <c r="AU12" s="423">
        <v>0</v>
      </c>
      <c r="AV12" s="414">
        <f>+AW12+AX12</f>
        <v>7</v>
      </c>
      <c r="AW12" s="431">
        <v>4</v>
      </c>
      <c r="AX12" s="429">
        <v>3</v>
      </c>
      <c r="AY12" s="414">
        <f>+AZ12+BA12</f>
        <v>1</v>
      </c>
      <c r="AZ12" s="415">
        <v>1</v>
      </c>
      <c r="BA12" s="433">
        <v>0</v>
      </c>
      <c r="BB12" s="414">
        <v>135</v>
      </c>
      <c r="BC12" s="432">
        <v>54</v>
      </c>
      <c r="BD12" s="427"/>
      <c r="BE12" s="434" t="s">
        <v>229</v>
      </c>
    </row>
    <row r="13" spans="1:57" s="390" customFormat="1" ht="31.5" customHeight="1">
      <c r="A13" s="412"/>
      <c r="B13" s="428" t="s">
        <v>56</v>
      </c>
      <c r="C13" s="425">
        <f>+D13+E13</f>
        <v>188</v>
      </c>
      <c r="D13" s="415">
        <v>92</v>
      </c>
      <c r="E13" s="416">
        <v>96</v>
      </c>
      <c r="F13" s="417">
        <f t="shared" si="5"/>
        <v>16</v>
      </c>
      <c r="G13" s="417">
        <v>2</v>
      </c>
      <c r="H13" s="435">
        <v>14</v>
      </c>
      <c r="I13" s="425">
        <f t="shared" si="6"/>
        <v>362</v>
      </c>
      <c r="J13" s="415">
        <v>166</v>
      </c>
      <c r="K13" s="424">
        <v>196</v>
      </c>
      <c r="L13" s="436">
        <f t="shared" si="7"/>
        <v>-174</v>
      </c>
      <c r="M13" s="425">
        <f t="shared" si="8"/>
        <v>0</v>
      </c>
      <c r="N13" s="420">
        <v>0</v>
      </c>
      <c r="O13" s="421">
        <v>0</v>
      </c>
      <c r="P13" s="425">
        <f t="shared" si="9"/>
        <v>0</v>
      </c>
      <c r="Q13" s="422">
        <v>0</v>
      </c>
      <c r="R13" s="423">
        <v>0</v>
      </c>
      <c r="S13" s="425">
        <f t="shared" si="10"/>
        <v>0</v>
      </c>
      <c r="T13" s="417">
        <v>0</v>
      </c>
      <c r="U13" s="415">
        <v>0</v>
      </c>
      <c r="V13" s="425">
        <f t="shared" si="11"/>
        <v>0</v>
      </c>
      <c r="W13" s="415">
        <v>0</v>
      </c>
      <c r="X13" s="424">
        <v>0</v>
      </c>
      <c r="Y13" s="425">
        <v>112</v>
      </c>
      <c r="Z13" s="435">
        <v>35</v>
      </c>
      <c r="AA13" s="412"/>
      <c r="AB13" s="434" t="s">
        <v>56</v>
      </c>
      <c r="AD13" s="412"/>
      <c r="AE13" s="428" t="s">
        <v>56</v>
      </c>
      <c r="AF13" s="425">
        <f>+AG13+AH13</f>
        <v>188</v>
      </c>
      <c r="AG13" s="415">
        <v>92</v>
      </c>
      <c r="AH13" s="416">
        <v>96</v>
      </c>
      <c r="AI13" s="417">
        <f t="shared" si="13"/>
        <v>16</v>
      </c>
      <c r="AJ13" s="417">
        <v>2</v>
      </c>
      <c r="AK13" s="435">
        <v>14</v>
      </c>
      <c r="AL13" s="425">
        <f t="shared" si="14"/>
        <v>362</v>
      </c>
      <c r="AM13" s="415">
        <v>166</v>
      </c>
      <c r="AN13" s="424">
        <v>196</v>
      </c>
      <c r="AO13" s="436">
        <f t="shared" si="15"/>
        <v>-174</v>
      </c>
      <c r="AP13" s="425">
        <f t="shared" si="16"/>
        <v>0</v>
      </c>
      <c r="AQ13" s="420">
        <v>0</v>
      </c>
      <c r="AR13" s="421">
        <v>0</v>
      </c>
      <c r="AS13" s="425">
        <f t="shared" si="17"/>
        <v>0</v>
      </c>
      <c r="AT13" s="422">
        <v>0</v>
      </c>
      <c r="AU13" s="423">
        <v>0</v>
      </c>
      <c r="AV13" s="425">
        <f t="shared" si="18"/>
        <v>0</v>
      </c>
      <c r="AW13" s="417">
        <v>0</v>
      </c>
      <c r="AX13" s="415">
        <v>0</v>
      </c>
      <c r="AY13" s="425">
        <f t="shared" si="19"/>
        <v>0</v>
      </c>
      <c r="AZ13" s="415">
        <v>0</v>
      </c>
      <c r="BA13" s="424">
        <v>0</v>
      </c>
      <c r="BB13" s="425">
        <v>112</v>
      </c>
      <c r="BC13" s="435">
        <v>35</v>
      </c>
      <c r="BD13" s="412"/>
      <c r="BE13" s="434" t="s">
        <v>56</v>
      </c>
    </row>
    <row r="14" spans="1:57" s="390" customFormat="1" ht="31.5" customHeight="1">
      <c r="A14" s="427"/>
      <c r="B14" s="413" t="s">
        <v>57</v>
      </c>
      <c r="C14" s="414">
        <f t="shared" si="4"/>
        <v>56</v>
      </c>
      <c r="D14" s="429">
        <v>31</v>
      </c>
      <c r="E14" s="430">
        <v>25</v>
      </c>
      <c r="F14" s="431">
        <f t="shared" si="5"/>
        <v>6</v>
      </c>
      <c r="G14" s="431">
        <v>4</v>
      </c>
      <c r="H14" s="432">
        <v>2</v>
      </c>
      <c r="I14" s="414">
        <f t="shared" si="6"/>
        <v>251</v>
      </c>
      <c r="J14" s="429">
        <v>111</v>
      </c>
      <c r="K14" s="433">
        <v>140</v>
      </c>
      <c r="L14" s="419">
        <f>+C14-I14</f>
        <v>-195</v>
      </c>
      <c r="M14" s="414">
        <f t="shared" si="8"/>
        <v>0</v>
      </c>
      <c r="N14" s="420">
        <v>0</v>
      </c>
      <c r="O14" s="421">
        <v>0</v>
      </c>
      <c r="P14" s="414">
        <f t="shared" si="9"/>
        <v>0</v>
      </c>
      <c r="Q14" s="422">
        <v>0</v>
      </c>
      <c r="R14" s="423">
        <v>0</v>
      </c>
      <c r="S14" s="414">
        <f t="shared" si="10"/>
        <v>0</v>
      </c>
      <c r="T14" s="431">
        <v>0</v>
      </c>
      <c r="U14" s="429">
        <v>0</v>
      </c>
      <c r="V14" s="414">
        <f t="shared" si="11"/>
        <v>0</v>
      </c>
      <c r="W14" s="415">
        <v>0</v>
      </c>
      <c r="X14" s="433">
        <v>0</v>
      </c>
      <c r="Y14" s="414">
        <v>19</v>
      </c>
      <c r="Z14" s="432">
        <v>20</v>
      </c>
      <c r="AA14" s="427"/>
      <c r="AB14" s="426" t="s">
        <v>57</v>
      </c>
      <c r="AD14" s="427"/>
      <c r="AE14" s="413" t="s">
        <v>57</v>
      </c>
      <c r="AF14" s="414">
        <f t="shared" si="12"/>
        <v>56</v>
      </c>
      <c r="AG14" s="429">
        <v>31</v>
      </c>
      <c r="AH14" s="430">
        <v>25</v>
      </c>
      <c r="AI14" s="431">
        <f t="shared" si="13"/>
        <v>6</v>
      </c>
      <c r="AJ14" s="431">
        <v>4</v>
      </c>
      <c r="AK14" s="432">
        <v>2</v>
      </c>
      <c r="AL14" s="414">
        <f t="shared" si="14"/>
        <v>251</v>
      </c>
      <c r="AM14" s="429">
        <v>111</v>
      </c>
      <c r="AN14" s="433">
        <v>140</v>
      </c>
      <c r="AO14" s="419">
        <f>+AF14-AL14</f>
        <v>-195</v>
      </c>
      <c r="AP14" s="414">
        <f t="shared" si="16"/>
        <v>0</v>
      </c>
      <c r="AQ14" s="420">
        <v>0</v>
      </c>
      <c r="AR14" s="421">
        <v>0</v>
      </c>
      <c r="AS14" s="414">
        <f t="shared" si="17"/>
        <v>0</v>
      </c>
      <c r="AT14" s="422">
        <v>0</v>
      </c>
      <c r="AU14" s="423">
        <v>0</v>
      </c>
      <c r="AV14" s="414">
        <f t="shared" si="18"/>
        <v>0</v>
      </c>
      <c r="AW14" s="431">
        <v>0</v>
      </c>
      <c r="AX14" s="429">
        <v>0</v>
      </c>
      <c r="AY14" s="414">
        <f t="shared" si="19"/>
        <v>0</v>
      </c>
      <c r="AZ14" s="415">
        <v>0</v>
      </c>
      <c r="BA14" s="433">
        <v>0</v>
      </c>
      <c r="BB14" s="414">
        <v>19</v>
      </c>
      <c r="BC14" s="432">
        <v>20</v>
      </c>
      <c r="BD14" s="427"/>
      <c r="BE14" s="426" t="s">
        <v>57</v>
      </c>
    </row>
    <row r="15" spans="1:57" s="390" customFormat="1" ht="31.5" customHeight="1">
      <c r="A15" s="427"/>
      <c r="B15" s="428" t="s">
        <v>58</v>
      </c>
      <c r="C15" s="414">
        <f t="shared" si="4"/>
        <v>22</v>
      </c>
      <c r="D15" s="429">
        <v>14</v>
      </c>
      <c r="E15" s="430">
        <v>8</v>
      </c>
      <c r="F15" s="431">
        <f t="shared" si="5"/>
        <v>2</v>
      </c>
      <c r="G15" s="431">
        <v>2</v>
      </c>
      <c r="H15" s="432">
        <v>0</v>
      </c>
      <c r="I15" s="414">
        <f t="shared" si="6"/>
        <v>139</v>
      </c>
      <c r="J15" s="429">
        <v>80</v>
      </c>
      <c r="K15" s="433">
        <v>59</v>
      </c>
      <c r="L15" s="419">
        <f t="shared" si="7"/>
        <v>-117</v>
      </c>
      <c r="M15" s="414">
        <f t="shared" si="8"/>
        <v>0</v>
      </c>
      <c r="N15" s="420">
        <v>0</v>
      </c>
      <c r="O15" s="421">
        <v>0</v>
      </c>
      <c r="P15" s="414">
        <f t="shared" si="9"/>
        <v>0</v>
      </c>
      <c r="Q15" s="422">
        <v>0</v>
      </c>
      <c r="R15" s="423">
        <v>0</v>
      </c>
      <c r="S15" s="414">
        <f t="shared" si="10"/>
        <v>0</v>
      </c>
      <c r="T15" s="431">
        <v>0</v>
      </c>
      <c r="U15" s="429">
        <v>0</v>
      </c>
      <c r="V15" s="414">
        <f t="shared" si="11"/>
        <v>0</v>
      </c>
      <c r="W15" s="415">
        <v>0</v>
      </c>
      <c r="X15" s="433">
        <v>0</v>
      </c>
      <c r="Y15" s="414">
        <v>10</v>
      </c>
      <c r="Z15" s="432">
        <v>10</v>
      </c>
      <c r="AA15" s="427"/>
      <c r="AB15" s="434" t="s">
        <v>58</v>
      </c>
      <c r="AD15" s="427"/>
      <c r="AE15" s="428" t="s">
        <v>58</v>
      </c>
      <c r="AF15" s="414">
        <f t="shared" si="12"/>
        <v>22</v>
      </c>
      <c r="AG15" s="429">
        <v>14</v>
      </c>
      <c r="AH15" s="430">
        <v>8</v>
      </c>
      <c r="AI15" s="431">
        <f t="shared" si="13"/>
        <v>2</v>
      </c>
      <c r="AJ15" s="431">
        <v>2</v>
      </c>
      <c r="AK15" s="432">
        <v>0</v>
      </c>
      <c r="AL15" s="414">
        <f t="shared" si="14"/>
        <v>139</v>
      </c>
      <c r="AM15" s="429">
        <v>80</v>
      </c>
      <c r="AN15" s="433">
        <v>59</v>
      </c>
      <c r="AO15" s="419">
        <f t="shared" si="15"/>
        <v>-117</v>
      </c>
      <c r="AP15" s="414">
        <f t="shared" si="16"/>
        <v>0</v>
      </c>
      <c r="AQ15" s="420">
        <v>0</v>
      </c>
      <c r="AR15" s="421">
        <v>0</v>
      </c>
      <c r="AS15" s="414">
        <f t="shared" si="17"/>
        <v>0</v>
      </c>
      <c r="AT15" s="422">
        <v>0</v>
      </c>
      <c r="AU15" s="423">
        <v>0</v>
      </c>
      <c r="AV15" s="414">
        <f t="shared" si="18"/>
        <v>0</v>
      </c>
      <c r="AW15" s="431">
        <v>0</v>
      </c>
      <c r="AX15" s="429">
        <v>0</v>
      </c>
      <c r="AY15" s="414">
        <f t="shared" si="19"/>
        <v>0</v>
      </c>
      <c r="AZ15" s="415">
        <v>0</v>
      </c>
      <c r="BA15" s="433">
        <v>0</v>
      </c>
      <c r="BB15" s="414">
        <v>10</v>
      </c>
      <c r="BC15" s="432">
        <v>10</v>
      </c>
      <c r="BD15" s="427"/>
      <c r="BE15" s="434" t="s">
        <v>58</v>
      </c>
    </row>
    <row r="16" spans="1:57" s="390" customFormat="1" ht="31.5" customHeight="1">
      <c r="A16" s="427"/>
      <c r="B16" s="428" t="s">
        <v>59</v>
      </c>
      <c r="C16" s="414">
        <f t="shared" si="4"/>
        <v>24</v>
      </c>
      <c r="D16" s="429">
        <v>15</v>
      </c>
      <c r="E16" s="430">
        <v>9</v>
      </c>
      <c r="F16" s="431">
        <f t="shared" si="5"/>
        <v>3</v>
      </c>
      <c r="G16" s="431">
        <v>3</v>
      </c>
      <c r="H16" s="432">
        <v>0</v>
      </c>
      <c r="I16" s="414">
        <f t="shared" si="6"/>
        <v>257</v>
      </c>
      <c r="J16" s="429">
        <v>124</v>
      </c>
      <c r="K16" s="433">
        <v>133</v>
      </c>
      <c r="L16" s="419">
        <f t="shared" si="7"/>
        <v>-233</v>
      </c>
      <c r="M16" s="414">
        <v>0</v>
      </c>
      <c r="N16" s="420">
        <v>0</v>
      </c>
      <c r="O16" s="421">
        <v>0</v>
      </c>
      <c r="P16" s="414">
        <f t="shared" si="9"/>
        <v>0</v>
      </c>
      <c r="Q16" s="422">
        <v>0</v>
      </c>
      <c r="R16" s="423">
        <v>0</v>
      </c>
      <c r="S16" s="414">
        <f>SUM(T16:U16)</f>
        <v>1</v>
      </c>
      <c r="T16" s="431">
        <v>1</v>
      </c>
      <c r="U16" s="429">
        <v>0</v>
      </c>
      <c r="V16" s="414">
        <f>SUM(W16:X16)</f>
        <v>1</v>
      </c>
      <c r="W16" s="415">
        <v>1</v>
      </c>
      <c r="X16" s="433">
        <v>0</v>
      </c>
      <c r="Y16" s="414">
        <v>18</v>
      </c>
      <c r="Z16" s="432">
        <v>9</v>
      </c>
      <c r="AA16" s="427"/>
      <c r="AB16" s="434" t="s">
        <v>59</v>
      </c>
      <c r="AD16" s="427"/>
      <c r="AE16" s="428" t="s">
        <v>59</v>
      </c>
      <c r="AF16" s="414">
        <f t="shared" si="12"/>
        <v>24</v>
      </c>
      <c r="AG16" s="429">
        <v>15</v>
      </c>
      <c r="AH16" s="430">
        <v>9</v>
      </c>
      <c r="AI16" s="431">
        <f t="shared" si="13"/>
        <v>3</v>
      </c>
      <c r="AJ16" s="431">
        <v>3</v>
      </c>
      <c r="AK16" s="432">
        <v>0</v>
      </c>
      <c r="AL16" s="414">
        <f t="shared" si="14"/>
        <v>257</v>
      </c>
      <c r="AM16" s="429">
        <v>124</v>
      </c>
      <c r="AN16" s="433">
        <v>133</v>
      </c>
      <c r="AO16" s="419">
        <f t="shared" si="15"/>
        <v>-233</v>
      </c>
      <c r="AP16" s="414">
        <v>0</v>
      </c>
      <c r="AQ16" s="420">
        <v>0</v>
      </c>
      <c r="AR16" s="421">
        <v>0</v>
      </c>
      <c r="AS16" s="414">
        <f t="shared" si="17"/>
        <v>0</v>
      </c>
      <c r="AT16" s="422">
        <v>0</v>
      </c>
      <c r="AU16" s="423">
        <v>0</v>
      </c>
      <c r="AV16" s="414">
        <f>SUM(AW16:AX16)</f>
        <v>1</v>
      </c>
      <c r="AW16" s="431">
        <v>1</v>
      </c>
      <c r="AX16" s="429">
        <v>0</v>
      </c>
      <c r="AY16" s="414">
        <f>SUM(AZ16:BA16)</f>
        <v>1</v>
      </c>
      <c r="AZ16" s="415">
        <v>1</v>
      </c>
      <c r="BA16" s="433">
        <v>0</v>
      </c>
      <c r="BB16" s="414">
        <v>18</v>
      </c>
      <c r="BC16" s="432">
        <v>9</v>
      </c>
      <c r="BD16" s="427"/>
      <c r="BE16" s="434" t="s">
        <v>59</v>
      </c>
    </row>
    <row r="17" spans="1:57" s="390" customFormat="1" ht="31.5" customHeight="1" thickBot="1">
      <c r="A17" s="427"/>
      <c r="B17" s="428" t="s">
        <v>60</v>
      </c>
      <c r="C17" s="414">
        <f t="shared" si="4"/>
        <v>77</v>
      </c>
      <c r="D17" s="429">
        <v>36</v>
      </c>
      <c r="E17" s="430">
        <v>41</v>
      </c>
      <c r="F17" s="431">
        <f t="shared" si="5"/>
        <v>7</v>
      </c>
      <c r="G17" s="431">
        <v>3</v>
      </c>
      <c r="H17" s="432">
        <v>4</v>
      </c>
      <c r="I17" s="414">
        <f t="shared" si="6"/>
        <v>108</v>
      </c>
      <c r="J17" s="429">
        <v>51</v>
      </c>
      <c r="K17" s="433">
        <v>57</v>
      </c>
      <c r="L17" s="419">
        <f t="shared" si="7"/>
        <v>-31</v>
      </c>
      <c r="M17" s="414">
        <f t="shared" si="8"/>
        <v>1</v>
      </c>
      <c r="N17" s="420">
        <v>1</v>
      </c>
      <c r="O17" s="421">
        <v>0</v>
      </c>
      <c r="P17" s="414">
        <f t="shared" si="9"/>
        <v>0</v>
      </c>
      <c r="Q17" s="422">
        <v>0</v>
      </c>
      <c r="R17" s="423">
        <v>0</v>
      </c>
      <c r="S17" s="414">
        <f t="shared" si="10"/>
        <v>1</v>
      </c>
      <c r="T17" s="431">
        <v>1</v>
      </c>
      <c r="U17" s="429">
        <v>0</v>
      </c>
      <c r="V17" s="414">
        <f t="shared" si="11"/>
        <v>1</v>
      </c>
      <c r="W17" s="415">
        <v>1</v>
      </c>
      <c r="X17" s="433">
        <v>0</v>
      </c>
      <c r="Y17" s="414">
        <v>37</v>
      </c>
      <c r="Z17" s="432">
        <v>13</v>
      </c>
      <c r="AA17" s="427"/>
      <c r="AB17" s="434" t="s">
        <v>60</v>
      </c>
      <c r="AD17" s="427"/>
      <c r="AE17" s="428" t="s">
        <v>60</v>
      </c>
      <c r="AF17" s="414">
        <f t="shared" si="12"/>
        <v>77</v>
      </c>
      <c r="AG17" s="429">
        <v>36</v>
      </c>
      <c r="AH17" s="430">
        <v>41</v>
      </c>
      <c r="AI17" s="431">
        <f t="shared" si="13"/>
        <v>7</v>
      </c>
      <c r="AJ17" s="431">
        <v>3</v>
      </c>
      <c r="AK17" s="432">
        <v>4</v>
      </c>
      <c r="AL17" s="414">
        <f t="shared" si="14"/>
        <v>108</v>
      </c>
      <c r="AM17" s="429">
        <v>51</v>
      </c>
      <c r="AN17" s="433">
        <v>57</v>
      </c>
      <c r="AO17" s="419">
        <f t="shared" si="15"/>
        <v>-31</v>
      </c>
      <c r="AP17" s="414">
        <f t="shared" si="16"/>
        <v>1</v>
      </c>
      <c r="AQ17" s="420">
        <v>1</v>
      </c>
      <c r="AR17" s="421">
        <v>0</v>
      </c>
      <c r="AS17" s="414">
        <f t="shared" si="17"/>
        <v>0</v>
      </c>
      <c r="AT17" s="422">
        <v>0</v>
      </c>
      <c r="AU17" s="423">
        <v>0</v>
      </c>
      <c r="AV17" s="414">
        <f t="shared" si="18"/>
        <v>1</v>
      </c>
      <c r="AW17" s="431">
        <v>1</v>
      </c>
      <c r="AX17" s="429">
        <v>0</v>
      </c>
      <c r="AY17" s="414">
        <f t="shared" si="19"/>
        <v>1</v>
      </c>
      <c r="AZ17" s="415">
        <v>1</v>
      </c>
      <c r="BA17" s="433">
        <v>0</v>
      </c>
      <c r="BB17" s="414">
        <v>37</v>
      </c>
      <c r="BC17" s="432">
        <v>13</v>
      </c>
      <c r="BD17" s="427"/>
      <c r="BE17" s="434" t="s">
        <v>60</v>
      </c>
    </row>
    <row r="18" spans="1:57" s="390" customFormat="1" ht="31.5" customHeight="1" thickBot="1">
      <c r="A18" s="401" t="s">
        <v>19</v>
      </c>
      <c r="B18" s="437"/>
      <c r="C18" s="394">
        <f>C19+C20+C21+C22+C23+C24+C25+C26+C27+C28+C29</f>
        <v>890</v>
      </c>
      <c r="D18" s="395">
        <f>SUM(D19:D29)</f>
        <v>459</v>
      </c>
      <c r="E18" s="398">
        <f>SUM(E19:E29)</f>
        <v>431</v>
      </c>
      <c r="F18" s="397">
        <f t="shared" si="5"/>
        <v>68</v>
      </c>
      <c r="G18" s="397">
        <f>SUM(G19:G29)</f>
        <v>28</v>
      </c>
      <c r="H18" s="400">
        <f>SUM(H19:H29)</f>
        <v>40</v>
      </c>
      <c r="I18" s="394">
        <f>I19+I20+I21+I22+I23+I24+I25+I26+I27+I28+I29</f>
        <v>3000</v>
      </c>
      <c r="J18" s="395">
        <f>SUM(J19:J29)</f>
        <v>1469</v>
      </c>
      <c r="K18" s="398">
        <f>SUM(K19:K29)</f>
        <v>1531</v>
      </c>
      <c r="L18" s="399">
        <f t="shared" si="7"/>
        <v>-2110</v>
      </c>
      <c r="M18" s="394">
        <f>SUM(M19:M29)</f>
        <v>3</v>
      </c>
      <c r="N18" s="409">
        <f t="shared" ref="N18:Z18" si="20">SUM(N19:N29)</f>
        <v>1</v>
      </c>
      <c r="O18" s="400">
        <f t="shared" si="20"/>
        <v>2</v>
      </c>
      <c r="P18" s="394">
        <f t="shared" si="20"/>
        <v>2</v>
      </c>
      <c r="Q18" s="410">
        <f t="shared" si="20"/>
        <v>1</v>
      </c>
      <c r="R18" s="398">
        <f t="shared" si="20"/>
        <v>1</v>
      </c>
      <c r="S18" s="394">
        <f t="shared" si="20"/>
        <v>21</v>
      </c>
      <c r="T18" s="396">
        <f t="shared" si="20"/>
        <v>11</v>
      </c>
      <c r="U18" s="400">
        <f>SUM(U19:U29)</f>
        <v>10</v>
      </c>
      <c r="V18" s="394">
        <f t="shared" si="20"/>
        <v>2</v>
      </c>
      <c r="W18" s="515">
        <f t="shared" si="20"/>
        <v>1</v>
      </c>
      <c r="X18" s="517">
        <f t="shared" si="20"/>
        <v>1</v>
      </c>
      <c r="Y18" s="394">
        <f t="shared" si="20"/>
        <v>499</v>
      </c>
      <c r="Z18" s="400">
        <f t="shared" si="20"/>
        <v>218</v>
      </c>
      <c r="AA18" s="401" t="s">
        <v>19</v>
      </c>
      <c r="AB18" s="402"/>
      <c r="AD18" s="401" t="s">
        <v>19</v>
      </c>
      <c r="AE18" s="437"/>
      <c r="AF18" s="394">
        <f>AF19+AF20+AF21+AF22+AF23+AF24+AF25+AF26+AF27+AF28+AF29</f>
        <v>890</v>
      </c>
      <c r="AG18" s="395">
        <f>SUM(AG19:AG29)</f>
        <v>459</v>
      </c>
      <c r="AH18" s="398">
        <f>SUM(AH19:AH29)</f>
        <v>431</v>
      </c>
      <c r="AI18" s="397">
        <f t="shared" si="13"/>
        <v>68</v>
      </c>
      <c r="AJ18" s="397">
        <f>SUM(AJ19:AJ29)</f>
        <v>28</v>
      </c>
      <c r="AK18" s="400">
        <f>SUM(AK19:AK29)</f>
        <v>40</v>
      </c>
      <c r="AL18" s="394">
        <f>AL19+AL20+AL21+AL22+AL23+AL24+AL25+AL26+AL27+AL28+AL29</f>
        <v>3000</v>
      </c>
      <c r="AM18" s="395">
        <f>SUM(AM19:AM29)</f>
        <v>1469</v>
      </c>
      <c r="AN18" s="398">
        <f>SUM(AN19:AN29)</f>
        <v>1531</v>
      </c>
      <c r="AO18" s="399">
        <f t="shared" si="15"/>
        <v>-2110</v>
      </c>
      <c r="AP18" s="394">
        <f>SUM(AP19:AP29)</f>
        <v>3</v>
      </c>
      <c r="AQ18" s="409">
        <f t="shared" ref="AQ18:BC18" si="21">SUM(AQ19:AQ29)</f>
        <v>1</v>
      </c>
      <c r="AR18" s="400">
        <f t="shared" si="21"/>
        <v>2</v>
      </c>
      <c r="AS18" s="394">
        <f t="shared" si="21"/>
        <v>2</v>
      </c>
      <c r="AT18" s="410">
        <f t="shared" si="21"/>
        <v>1</v>
      </c>
      <c r="AU18" s="398">
        <f t="shared" si="21"/>
        <v>1</v>
      </c>
      <c r="AV18" s="394">
        <f t="shared" si="21"/>
        <v>21</v>
      </c>
      <c r="AW18" s="396">
        <f t="shared" si="21"/>
        <v>11</v>
      </c>
      <c r="AX18" s="400">
        <f>SUM(AX19:AX29)</f>
        <v>10</v>
      </c>
      <c r="AY18" s="394">
        <f t="shared" si="21"/>
        <v>2</v>
      </c>
      <c r="AZ18" s="515">
        <f t="shared" si="21"/>
        <v>0</v>
      </c>
      <c r="BA18" s="517">
        <f t="shared" si="21"/>
        <v>2</v>
      </c>
      <c r="BB18" s="394">
        <f t="shared" si="21"/>
        <v>499</v>
      </c>
      <c r="BC18" s="400">
        <f t="shared" si="21"/>
        <v>218</v>
      </c>
      <c r="BD18" s="401" t="s">
        <v>19</v>
      </c>
      <c r="BE18" s="402"/>
    </row>
    <row r="19" spans="1:57" s="390" customFormat="1" ht="31.5" customHeight="1">
      <c r="A19" s="438"/>
      <c r="B19" s="439" t="s">
        <v>61</v>
      </c>
      <c r="C19" s="414">
        <f>+D19+E19</f>
        <v>454</v>
      </c>
      <c r="D19" s="440">
        <v>239</v>
      </c>
      <c r="E19" s="441">
        <v>215</v>
      </c>
      <c r="F19" s="442">
        <f t="shared" si="5"/>
        <v>28</v>
      </c>
      <c r="G19" s="442">
        <v>13</v>
      </c>
      <c r="H19" s="443">
        <v>15</v>
      </c>
      <c r="I19" s="414">
        <f>+J19+K19</f>
        <v>981</v>
      </c>
      <c r="J19" s="440">
        <v>490</v>
      </c>
      <c r="K19" s="441">
        <v>491</v>
      </c>
      <c r="L19" s="436">
        <f t="shared" si="7"/>
        <v>-527</v>
      </c>
      <c r="M19" s="444">
        <f t="shared" ref="M19:M29" si="22">N19+O19</f>
        <v>1</v>
      </c>
      <c r="N19" s="420">
        <v>1</v>
      </c>
      <c r="O19" s="421">
        <v>0</v>
      </c>
      <c r="P19" s="444">
        <f t="shared" ref="P19:P29" si="23">Q19+R19</f>
        <v>1</v>
      </c>
      <c r="Q19" s="422">
        <v>1</v>
      </c>
      <c r="R19" s="423">
        <v>0</v>
      </c>
      <c r="S19" s="425">
        <f t="shared" ref="S19:S29" si="24">+T19+U19</f>
        <v>10</v>
      </c>
      <c r="T19" s="445">
        <v>4</v>
      </c>
      <c r="U19" s="443">
        <v>6</v>
      </c>
      <c r="V19" s="425">
        <f t="shared" ref="V19:V29" si="25">+W19+X19</f>
        <v>1</v>
      </c>
      <c r="W19" s="518">
        <v>1</v>
      </c>
      <c r="X19" s="1407">
        <v>0</v>
      </c>
      <c r="Y19" s="444">
        <v>223</v>
      </c>
      <c r="Z19" s="443">
        <v>86</v>
      </c>
      <c r="AA19" s="438"/>
      <c r="AB19" s="446" t="s">
        <v>61</v>
      </c>
      <c r="AD19" s="438"/>
      <c r="AE19" s="439" t="s">
        <v>61</v>
      </c>
      <c r="AF19" s="414">
        <f>+AG19+AH19</f>
        <v>454</v>
      </c>
      <c r="AG19" s="440">
        <v>239</v>
      </c>
      <c r="AH19" s="441">
        <v>215</v>
      </c>
      <c r="AI19" s="442">
        <f t="shared" si="13"/>
        <v>28</v>
      </c>
      <c r="AJ19" s="442">
        <v>13</v>
      </c>
      <c r="AK19" s="443">
        <v>15</v>
      </c>
      <c r="AL19" s="414">
        <f>+AM19+AN19</f>
        <v>981</v>
      </c>
      <c r="AM19" s="440">
        <v>490</v>
      </c>
      <c r="AN19" s="441">
        <v>491</v>
      </c>
      <c r="AO19" s="436">
        <f t="shared" si="15"/>
        <v>-527</v>
      </c>
      <c r="AP19" s="444">
        <f t="shared" ref="AP19:AP29" si="26">AQ19+AR19</f>
        <v>1</v>
      </c>
      <c r="AQ19" s="420">
        <v>1</v>
      </c>
      <c r="AR19" s="421">
        <v>0</v>
      </c>
      <c r="AS19" s="444">
        <f t="shared" ref="AS19:AS29" si="27">AT19+AU19</f>
        <v>1</v>
      </c>
      <c r="AT19" s="422">
        <v>1</v>
      </c>
      <c r="AU19" s="423">
        <v>0</v>
      </c>
      <c r="AV19" s="425">
        <f t="shared" ref="AV19:AV29" si="28">+AW19+AX19</f>
        <v>10</v>
      </c>
      <c r="AW19" s="445">
        <v>4</v>
      </c>
      <c r="AX19" s="443">
        <v>6</v>
      </c>
      <c r="AY19" s="425">
        <f t="shared" ref="AY19:AY29" si="29">+AZ19+BA19</f>
        <v>1</v>
      </c>
      <c r="AZ19" s="518">
        <v>0</v>
      </c>
      <c r="BA19" s="1407">
        <v>1</v>
      </c>
      <c r="BB19" s="444">
        <v>223</v>
      </c>
      <c r="BC19" s="443">
        <v>86</v>
      </c>
      <c r="BD19" s="438"/>
      <c r="BE19" s="446" t="s">
        <v>61</v>
      </c>
    </row>
    <row r="20" spans="1:57" s="390" customFormat="1" ht="31.5" customHeight="1">
      <c r="A20" s="427"/>
      <c r="B20" s="428" t="s">
        <v>62</v>
      </c>
      <c r="C20" s="414">
        <f>+D20+E20</f>
        <v>115</v>
      </c>
      <c r="D20" s="447">
        <v>58</v>
      </c>
      <c r="E20" s="430">
        <v>57</v>
      </c>
      <c r="F20" s="431">
        <f t="shared" si="5"/>
        <v>11</v>
      </c>
      <c r="G20" s="431">
        <v>3</v>
      </c>
      <c r="H20" s="432">
        <v>8</v>
      </c>
      <c r="I20" s="414">
        <f>+J20+K20</f>
        <v>656</v>
      </c>
      <c r="J20" s="447">
        <v>345</v>
      </c>
      <c r="K20" s="430">
        <v>311</v>
      </c>
      <c r="L20" s="436">
        <f t="shared" si="7"/>
        <v>-541</v>
      </c>
      <c r="M20" s="414">
        <f t="shared" si="22"/>
        <v>0</v>
      </c>
      <c r="N20" s="420">
        <v>0</v>
      </c>
      <c r="O20" s="421">
        <v>0</v>
      </c>
      <c r="P20" s="414">
        <f t="shared" si="23"/>
        <v>0</v>
      </c>
      <c r="Q20" s="422">
        <v>0</v>
      </c>
      <c r="R20" s="423">
        <v>0</v>
      </c>
      <c r="S20" s="425">
        <f t="shared" si="24"/>
        <v>2</v>
      </c>
      <c r="T20" s="448">
        <v>2</v>
      </c>
      <c r="U20" s="432">
        <v>0</v>
      </c>
      <c r="V20" s="425">
        <f t="shared" si="25"/>
        <v>0</v>
      </c>
      <c r="W20" s="447">
        <v>0</v>
      </c>
      <c r="X20" s="433">
        <v>0</v>
      </c>
      <c r="Y20" s="414">
        <v>87</v>
      </c>
      <c r="Z20" s="432">
        <v>30</v>
      </c>
      <c r="AA20" s="427"/>
      <c r="AB20" s="434" t="s">
        <v>62</v>
      </c>
      <c r="AD20" s="427"/>
      <c r="AE20" s="428" t="s">
        <v>62</v>
      </c>
      <c r="AF20" s="414">
        <f>+AG20+AH20</f>
        <v>115</v>
      </c>
      <c r="AG20" s="447">
        <v>58</v>
      </c>
      <c r="AH20" s="430">
        <v>57</v>
      </c>
      <c r="AI20" s="431">
        <f t="shared" si="13"/>
        <v>11</v>
      </c>
      <c r="AJ20" s="431">
        <v>3</v>
      </c>
      <c r="AK20" s="432">
        <v>8</v>
      </c>
      <c r="AL20" s="414">
        <f>+AM20+AN20</f>
        <v>656</v>
      </c>
      <c r="AM20" s="447">
        <v>345</v>
      </c>
      <c r="AN20" s="430">
        <v>311</v>
      </c>
      <c r="AO20" s="436">
        <f t="shared" si="15"/>
        <v>-541</v>
      </c>
      <c r="AP20" s="414">
        <f t="shared" si="26"/>
        <v>0</v>
      </c>
      <c r="AQ20" s="420">
        <v>0</v>
      </c>
      <c r="AR20" s="421">
        <v>0</v>
      </c>
      <c r="AS20" s="414">
        <f t="shared" si="27"/>
        <v>0</v>
      </c>
      <c r="AT20" s="422">
        <v>0</v>
      </c>
      <c r="AU20" s="423">
        <v>0</v>
      </c>
      <c r="AV20" s="425">
        <f t="shared" si="28"/>
        <v>2</v>
      </c>
      <c r="AW20" s="448">
        <v>2</v>
      </c>
      <c r="AX20" s="432">
        <v>0</v>
      </c>
      <c r="AY20" s="425">
        <f t="shared" si="29"/>
        <v>0</v>
      </c>
      <c r="AZ20" s="447">
        <v>0</v>
      </c>
      <c r="BA20" s="433">
        <v>0</v>
      </c>
      <c r="BB20" s="414">
        <v>87</v>
      </c>
      <c r="BC20" s="432">
        <v>30</v>
      </c>
      <c r="BD20" s="427"/>
      <c r="BE20" s="434" t="s">
        <v>62</v>
      </c>
    </row>
    <row r="21" spans="1:57" s="390" customFormat="1" ht="31.5" customHeight="1">
      <c r="A21" s="412"/>
      <c r="B21" s="413" t="s">
        <v>63</v>
      </c>
      <c r="C21" s="425">
        <f t="shared" ref="C21:C29" si="30">+D21+E21</f>
        <v>62</v>
      </c>
      <c r="D21" s="415">
        <v>35</v>
      </c>
      <c r="E21" s="416">
        <v>27</v>
      </c>
      <c r="F21" s="417">
        <f t="shared" si="5"/>
        <v>4</v>
      </c>
      <c r="G21" s="417">
        <v>2</v>
      </c>
      <c r="H21" s="435">
        <v>2</v>
      </c>
      <c r="I21" s="425">
        <f t="shared" ref="I21:I29" si="31">+J21+K21</f>
        <v>147</v>
      </c>
      <c r="J21" s="415">
        <v>77</v>
      </c>
      <c r="K21" s="424">
        <v>70</v>
      </c>
      <c r="L21" s="436">
        <f t="shared" si="7"/>
        <v>-85</v>
      </c>
      <c r="M21" s="425">
        <f t="shared" si="22"/>
        <v>0</v>
      </c>
      <c r="N21" s="420">
        <v>0</v>
      </c>
      <c r="O21" s="421">
        <v>0</v>
      </c>
      <c r="P21" s="425">
        <f t="shared" si="23"/>
        <v>0</v>
      </c>
      <c r="Q21" s="422">
        <v>0</v>
      </c>
      <c r="R21" s="423">
        <v>0</v>
      </c>
      <c r="S21" s="425">
        <f t="shared" si="24"/>
        <v>1</v>
      </c>
      <c r="T21" s="417">
        <v>1</v>
      </c>
      <c r="U21" s="415">
        <v>0</v>
      </c>
      <c r="V21" s="425">
        <f t="shared" si="25"/>
        <v>0</v>
      </c>
      <c r="W21" s="447">
        <v>0</v>
      </c>
      <c r="X21" s="424">
        <v>0</v>
      </c>
      <c r="Y21" s="425">
        <v>50</v>
      </c>
      <c r="Z21" s="435">
        <v>24</v>
      </c>
      <c r="AA21" s="412"/>
      <c r="AB21" s="426" t="s">
        <v>63</v>
      </c>
      <c r="AD21" s="412"/>
      <c r="AE21" s="413" t="s">
        <v>63</v>
      </c>
      <c r="AF21" s="425">
        <f t="shared" ref="AF21:AF29" si="32">+AG21+AH21</f>
        <v>62</v>
      </c>
      <c r="AG21" s="415">
        <v>35</v>
      </c>
      <c r="AH21" s="416">
        <v>27</v>
      </c>
      <c r="AI21" s="417">
        <f t="shared" si="13"/>
        <v>4</v>
      </c>
      <c r="AJ21" s="417">
        <v>2</v>
      </c>
      <c r="AK21" s="435">
        <v>2</v>
      </c>
      <c r="AL21" s="425">
        <f t="shared" ref="AL21:AL29" si="33">+AM21+AN21</f>
        <v>147</v>
      </c>
      <c r="AM21" s="415">
        <v>77</v>
      </c>
      <c r="AN21" s="424">
        <v>70</v>
      </c>
      <c r="AO21" s="436">
        <f t="shared" si="15"/>
        <v>-85</v>
      </c>
      <c r="AP21" s="425">
        <f t="shared" si="26"/>
        <v>0</v>
      </c>
      <c r="AQ21" s="420">
        <v>0</v>
      </c>
      <c r="AR21" s="421">
        <v>0</v>
      </c>
      <c r="AS21" s="425">
        <f t="shared" si="27"/>
        <v>0</v>
      </c>
      <c r="AT21" s="422">
        <v>0</v>
      </c>
      <c r="AU21" s="423">
        <v>0</v>
      </c>
      <c r="AV21" s="425">
        <f t="shared" si="28"/>
        <v>1</v>
      </c>
      <c r="AW21" s="417">
        <v>1</v>
      </c>
      <c r="AX21" s="415">
        <v>0</v>
      </c>
      <c r="AY21" s="425">
        <f t="shared" si="29"/>
        <v>0</v>
      </c>
      <c r="AZ21" s="447">
        <v>0</v>
      </c>
      <c r="BA21" s="424">
        <v>0</v>
      </c>
      <c r="BB21" s="425">
        <v>50</v>
      </c>
      <c r="BC21" s="435">
        <v>24</v>
      </c>
      <c r="BD21" s="412"/>
      <c r="BE21" s="426" t="s">
        <v>63</v>
      </c>
    </row>
    <row r="22" spans="1:57" s="390" customFormat="1" ht="31.5" customHeight="1">
      <c r="A22" s="427"/>
      <c r="B22" s="428" t="s">
        <v>64</v>
      </c>
      <c r="C22" s="414">
        <f t="shared" si="30"/>
        <v>19</v>
      </c>
      <c r="D22" s="429">
        <v>10</v>
      </c>
      <c r="E22" s="430">
        <v>9</v>
      </c>
      <c r="F22" s="431">
        <f t="shared" si="5"/>
        <v>3</v>
      </c>
      <c r="G22" s="431">
        <v>1</v>
      </c>
      <c r="H22" s="432">
        <v>2</v>
      </c>
      <c r="I22" s="414">
        <f t="shared" si="31"/>
        <v>119</v>
      </c>
      <c r="J22" s="429">
        <v>44</v>
      </c>
      <c r="K22" s="433">
        <v>75</v>
      </c>
      <c r="L22" s="419">
        <f t="shared" si="7"/>
        <v>-100</v>
      </c>
      <c r="M22" s="414">
        <f t="shared" si="22"/>
        <v>1</v>
      </c>
      <c r="N22" s="420">
        <v>0</v>
      </c>
      <c r="O22" s="421">
        <v>1</v>
      </c>
      <c r="P22" s="414">
        <f t="shared" si="23"/>
        <v>1</v>
      </c>
      <c r="Q22" s="422">
        <v>0</v>
      </c>
      <c r="R22" s="423">
        <v>1</v>
      </c>
      <c r="S22" s="414">
        <f t="shared" si="24"/>
        <v>0</v>
      </c>
      <c r="T22" s="431">
        <v>0</v>
      </c>
      <c r="U22" s="429">
        <v>0</v>
      </c>
      <c r="V22" s="414">
        <f t="shared" si="25"/>
        <v>1</v>
      </c>
      <c r="W22" s="415">
        <v>0</v>
      </c>
      <c r="X22" s="433">
        <v>1</v>
      </c>
      <c r="Y22" s="414">
        <v>7</v>
      </c>
      <c r="Z22" s="432">
        <v>7</v>
      </c>
      <c r="AA22" s="427"/>
      <c r="AB22" s="434" t="s">
        <v>64</v>
      </c>
      <c r="AD22" s="427"/>
      <c r="AE22" s="428" t="s">
        <v>64</v>
      </c>
      <c r="AF22" s="414">
        <f t="shared" si="32"/>
        <v>19</v>
      </c>
      <c r="AG22" s="429">
        <v>10</v>
      </c>
      <c r="AH22" s="430">
        <v>9</v>
      </c>
      <c r="AI22" s="431">
        <f t="shared" si="13"/>
        <v>3</v>
      </c>
      <c r="AJ22" s="431">
        <v>1</v>
      </c>
      <c r="AK22" s="432">
        <v>2</v>
      </c>
      <c r="AL22" s="414">
        <f t="shared" si="33"/>
        <v>119</v>
      </c>
      <c r="AM22" s="429">
        <v>44</v>
      </c>
      <c r="AN22" s="433">
        <v>75</v>
      </c>
      <c r="AO22" s="419">
        <f t="shared" si="15"/>
        <v>-100</v>
      </c>
      <c r="AP22" s="414">
        <f t="shared" si="26"/>
        <v>1</v>
      </c>
      <c r="AQ22" s="420">
        <v>0</v>
      </c>
      <c r="AR22" s="421">
        <v>1</v>
      </c>
      <c r="AS22" s="414">
        <f t="shared" si="27"/>
        <v>1</v>
      </c>
      <c r="AT22" s="422">
        <v>0</v>
      </c>
      <c r="AU22" s="423">
        <v>1</v>
      </c>
      <c r="AV22" s="414">
        <f t="shared" si="28"/>
        <v>0</v>
      </c>
      <c r="AW22" s="431">
        <v>0</v>
      </c>
      <c r="AX22" s="429">
        <v>0</v>
      </c>
      <c r="AY22" s="414">
        <f t="shared" si="29"/>
        <v>1</v>
      </c>
      <c r="AZ22" s="415">
        <v>0</v>
      </c>
      <c r="BA22" s="433">
        <v>1</v>
      </c>
      <c r="BB22" s="414">
        <v>7</v>
      </c>
      <c r="BC22" s="432">
        <v>7</v>
      </c>
      <c r="BD22" s="427"/>
      <c r="BE22" s="434" t="s">
        <v>64</v>
      </c>
    </row>
    <row r="23" spans="1:57" s="390" customFormat="1" ht="31.5" customHeight="1">
      <c r="A23" s="427"/>
      <c r="B23" s="428" t="s">
        <v>65</v>
      </c>
      <c r="C23" s="414">
        <f t="shared" si="30"/>
        <v>49</v>
      </c>
      <c r="D23" s="429">
        <v>25</v>
      </c>
      <c r="E23" s="430">
        <v>24</v>
      </c>
      <c r="F23" s="431">
        <f t="shared" si="5"/>
        <v>3</v>
      </c>
      <c r="G23" s="431">
        <v>1</v>
      </c>
      <c r="H23" s="432">
        <v>2</v>
      </c>
      <c r="I23" s="414">
        <f t="shared" si="31"/>
        <v>249</v>
      </c>
      <c r="J23" s="429">
        <v>104</v>
      </c>
      <c r="K23" s="433">
        <v>145</v>
      </c>
      <c r="L23" s="419">
        <f t="shared" si="7"/>
        <v>-200</v>
      </c>
      <c r="M23" s="414">
        <f t="shared" si="22"/>
        <v>0</v>
      </c>
      <c r="N23" s="420">
        <v>0</v>
      </c>
      <c r="O23" s="421">
        <v>0</v>
      </c>
      <c r="P23" s="414">
        <f t="shared" si="23"/>
        <v>0</v>
      </c>
      <c r="Q23" s="422">
        <v>0</v>
      </c>
      <c r="R23" s="423">
        <v>0</v>
      </c>
      <c r="S23" s="414">
        <f t="shared" si="24"/>
        <v>3</v>
      </c>
      <c r="T23" s="431">
        <v>2</v>
      </c>
      <c r="U23" s="429">
        <v>1</v>
      </c>
      <c r="V23" s="414">
        <f t="shared" si="25"/>
        <v>0</v>
      </c>
      <c r="W23" s="415">
        <v>0</v>
      </c>
      <c r="X23" s="433">
        <v>0</v>
      </c>
      <c r="Y23" s="414">
        <v>32</v>
      </c>
      <c r="Z23" s="432">
        <v>25</v>
      </c>
      <c r="AA23" s="427"/>
      <c r="AB23" s="434" t="s">
        <v>65</v>
      </c>
      <c r="AD23" s="427"/>
      <c r="AE23" s="428" t="s">
        <v>65</v>
      </c>
      <c r="AF23" s="414">
        <f t="shared" si="32"/>
        <v>49</v>
      </c>
      <c r="AG23" s="429">
        <v>25</v>
      </c>
      <c r="AH23" s="430">
        <v>24</v>
      </c>
      <c r="AI23" s="431">
        <f t="shared" si="13"/>
        <v>3</v>
      </c>
      <c r="AJ23" s="431">
        <v>1</v>
      </c>
      <c r="AK23" s="432">
        <v>2</v>
      </c>
      <c r="AL23" s="414">
        <f t="shared" si="33"/>
        <v>249</v>
      </c>
      <c r="AM23" s="429">
        <v>104</v>
      </c>
      <c r="AN23" s="433">
        <v>145</v>
      </c>
      <c r="AO23" s="419">
        <f t="shared" si="15"/>
        <v>-200</v>
      </c>
      <c r="AP23" s="414">
        <f t="shared" si="26"/>
        <v>0</v>
      </c>
      <c r="AQ23" s="420">
        <v>0</v>
      </c>
      <c r="AR23" s="421">
        <v>0</v>
      </c>
      <c r="AS23" s="414">
        <f t="shared" si="27"/>
        <v>0</v>
      </c>
      <c r="AT23" s="422">
        <v>0</v>
      </c>
      <c r="AU23" s="423">
        <v>0</v>
      </c>
      <c r="AV23" s="414">
        <f t="shared" si="28"/>
        <v>3</v>
      </c>
      <c r="AW23" s="431">
        <v>2</v>
      </c>
      <c r="AX23" s="429">
        <v>1</v>
      </c>
      <c r="AY23" s="414">
        <f t="shared" si="29"/>
        <v>0</v>
      </c>
      <c r="AZ23" s="415">
        <v>0</v>
      </c>
      <c r="BA23" s="433">
        <v>0</v>
      </c>
      <c r="BB23" s="414">
        <v>32</v>
      </c>
      <c r="BC23" s="432">
        <v>25</v>
      </c>
      <c r="BD23" s="427"/>
      <c r="BE23" s="434" t="s">
        <v>65</v>
      </c>
    </row>
    <row r="24" spans="1:57" s="390" customFormat="1" ht="31.5" customHeight="1">
      <c r="A24" s="427"/>
      <c r="B24" s="428" t="s">
        <v>66</v>
      </c>
      <c r="C24" s="414">
        <f t="shared" si="30"/>
        <v>32</v>
      </c>
      <c r="D24" s="429">
        <v>15</v>
      </c>
      <c r="E24" s="430">
        <v>17</v>
      </c>
      <c r="F24" s="431">
        <f t="shared" si="5"/>
        <v>1</v>
      </c>
      <c r="G24" s="431">
        <v>0</v>
      </c>
      <c r="H24" s="432">
        <v>1</v>
      </c>
      <c r="I24" s="414">
        <f t="shared" si="31"/>
        <v>105</v>
      </c>
      <c r="J24" s="429">
        <v>53</v>
      </c>
      <c r="K24" s="433">
        <v>52</v>
      </c>
      <c r="L24" s="419">
        <f t="shared" si="7"/>
        <v>-73</v>
      </c>
      <c r="M24" s="414">
        <f t="shared" si="22"/>
        <v>0</v>
      </c>
      <c r="N24" s="420">
        <v>0</v>
      </c>
      <c r="O24" s="421">
        <v>0</v>
      </c>
      <c r="P24" s="414">
        <f t="shared" si="23"/>
        <v>0</v>
      </c>
      <c r="Q24" s="422">
        <v>0</v>
      </c>
      <c r="R24" s="423">
        <v>0</v>
      </c>
      <c r="S24" s="414">
        <f t="shared" si="24"/>
        <v>0</v>
      </c>
      <c r="T24" s="431">
        <v>0</v>
      </c>
      <c r="U24" s="429">
        <v>0</v>
      </c>
      <c r="V24" s="414">
        <f t="shared" si="25"/>
        <v>0</v>
      </c>
      <c r="W24" s="415">
        <v>0</v>
      </c>
      <c r="X24" s="433">
        <v>0</v>
      </c>
      <c r="Y24" s="414">
        <v>20</v>
      </c>
      <c r="Z24" s="432">
        <v>8</v>
      </c>
      <c r="AA24" s="427"/>
      <c r="AB24" s="434" t="s">
        <v>66</v>
      </c>
      <c r="AD24" s="427"/>
      <c r="AE24" s="428" t="s">
        <v>66</v>
      </c>
      <c r="AF24" s="414">
        <f t="shared" si="32"/>
        <v>32</v>
      </c>
      <c r="AG24" s="429">
        <v>15</v>
      </c>
      <c r="AH24" s="430">
        <v>17</v>
      </c>
      <c r="AI24" s="431">
        <f t="shared" si="13"/>
        <v>1</v>
      </c>
      <c r="AJ24" s="431">
        <v>0</v>
      </c>
      <c r="AK24" s="432">
        <v>1</v>
      </c>
      <c r="AL24" s="414">
        <f t="shared" si="33"/>
        <v>105</v>
      </c>
      <c r="AM24" s="429">
        <v>53</v>
      </c>
      <c r="AN24" s="433">
        <v>52</v>
      </c>
      <c r="AO24" s="419">
        <f t="shared" si="15"/>
        <v>-73</v>
      </c>
      <c r="AP24" s="414">
        <f t="shared" si="26"/>
        <v>0</v>
      </c>
      <c r="AQ24" s="420">
        <v>0</v>
      </c>
      <c r="AR24" s="421">
        <v>0</v>
      </c>
      <c r="AS24" s="414">
        <f t="shared" si="27"/>
        <v>0</v>
      </c>
      <c r="AT24" s="422">
        <v>0</v>
      </c>
      <c r="AU24" s="423">
        <v>0</v>
      </c>
      <c r="AV24" s="414">
        <f t="shared" si="28"/>
        <v>0</v>
      </c>
      <c r="AW24" s="431">
        <v>0</v>
      </c>
      <c r="AX24" s="429">
        <v>0</v>
      </c>
      <c r="AY24" s="414">
        <f t="shared" si="29"/>
        <v>0</v>
      </c>
      <c r="AZ24" s="415">
        <v>0</v>
      </c>
      <c r="BA24" s="433">
        <v>0</v>
      </c>
      <c r="BB24" s="414">
        <v>20</v>
      </c>
      <c r="BC24" s="432">
        <v>8</v>
      </c>
      <c r="BD24" s="427"/>
      <c r="BE24" s="434" t="s">
        <v>66</v>
      </c>
    </row>
    <row r="25" spans="1:57" s="390" customFormat="1" ht="31.5" customHeight="1">
      <c r="A25" s="427"/>
      <c r="B25" s="428" t="s">
        <v>67</v>
      </c>
      <c r="C25" s="414">
        <f t="shared" si="30"/>
        <v>15</v>
      </c>
      <c r="D25" s="429">
        <v>8</v>
      </c>
      <c r="E25" s="430">
        <v>7</v>
      </c>
      <c r="F25" s="431">
        <f t="shared" si="5"/>
        <v>2</v>
      </c>
      <c r="G25" s="431">
        <v>2</v>
      </c>
      <c r="H25" s="432">
        <v>0</v>
      </c>
      <c r="I25" s="414">
        <f t="shared" si="31"/>
        <v>101</v>
      </c>
      <c r="J25" s="429">
        <v>48</v>
      </c>
      <c r="K25" s="433">
        <v>53</v>
      </c>
      <c r="L25" s="419">
        <f t="shared" si="7"/>
        <v>-86</v>
      </c>
      <c r="M25" s="414">
        <f t="shared" si="22"/>
        <v>0</v>
      </c>
      <c r="N25" s="420">
        <v>0</v>
      </c>
      <c r="O25" s="421">
        <v>0</v>
      </c>
      <c r="P25" s="414">
        <f t="shared" si="23"/>
        <v>0</v>
      </c>
      <c r="Q25" s="422">
        <v>0</v>
      </c>
      <c r="R25" s="423">
        <v>0</v>
      </c>
      <c r="S25" s="414">
        <f t="shared" si="24"/>
        <v>0</v>
      </c>
      <c r="T25" s="431">
        <v>0</v>
      </c>
      <c r="U25" s="429">
        <v>0</v>
      </c>
      <c r="V25" s="414">
        <f t="shared" si="25"/>
        <v>0</v>
      </c>
      <c r="W25" s="415">
        <v>0</v>
      </c>
      <c r="X25" s="433">
        <v>0</v>
      </c>
      <c r="Y25" s="414">
        <v>11</v>
      </c>
      <c r="Z25" s="432">
        <v>6</v>
      </c>
      <c r="AA25" s="427"/>
      <c r="AB25" s="434" t="s">
        <v>67</v>
      </c>
      <c r="AD25" s="427"/>
      <c r="AE25" s="428" t="s">
        <v>67</v>
      </c>
      <c r="AF25" s="414">
        <f t="shared" si="32"/>
        <v>15</v>
      </c>
      <c r="AG25" s="429">
        <v>8</v>
      </c>
      <c r="AH25" s="430">
        <v>7</v>
      </c>
      <c r="AI25" s="431">
        <f t="shared" si="13"/>
        <v>2</v>
      </c>
      <c r="AJ25" s="431">
        <v>2</v>
      </c>
      <c r="AK25" s="432">
        <v>0</v>
      </c>
      <c r="AL25" s="414">
        <f t="shared" si="33"/>
        <v>101</v>
      </c>
      <c r="AM25" s="429">
        <v>48</v>
      </c>
      <c r="AN25" s="433">
        <v>53</v>
      </c>
      <c r="AO25" s="419">
        <f t="shared" si="15"/>
        <v>-86</v>
      </c>
      <c r="AP25" s="414">
        <f t="shared" si="26"/>
        <v>0</v>
      </c>
      <c r="AQ25" s="420">
        <v>0</v>
      </c>
      <c r="AR25" s="421">
        <v>0</v>
      </c>
      <c r="AS25" s="414">
        <f t="shared" si="27"/>
        <v>0</v>
      </c>
      <c r="AT25" s="422">
        <v>0</v>
      </c>
      <c r="AU25" s="423">
        <v>0</v>
      </c>
      <c r="AV25" s="414">
        <f t="shared" si="28"/>
        <v>0</v>
      </c>
      <c r="AW25" s="431">
        <v>0</v>
      </c>
      <c r="AX25" s="429">
        <v>0</v>
      </c>
      <c r="AY25" s="414">
        <f t="shared" si="29"/>
        <v>0</v>
      </c>
      <c r="AZ25" s="415">
        <v>0</v>
      </c>
      <c r="BA25" s="433">
        <v>0</v>
      </c>
      <c r="BB25" s="414">
        <v>11</v>
      </c>
      <c r="BC25" s="432">
        <v>6</v>
      </c>
      <c r="BD25" s="427"/>
      <c r="BE25" s="434" t="s">
        <v>67</v>
      </c>
    </row>
    <row r="26" spans="1:57" s="390" customFormat="1" ht="31.5" customHeight="1">
      <c r="A26" s="427"/>
      <c r="B26" s="428" t="s">
        <v>68</v>
      </c>
      <c r="C26" s="414">
        <f t="shared" si="30"/>
        <v>22</v>
      </c>
      <c r="D26" s="429">
        <v>10</v>
      </c>
      <c r="E26" s="430">
        <v>12</v>
      </c>
      <c r="F26" s="431">
        <f t="shared" si="5"/>
        <v>3</v>
      </c>
      <c r="G26" s="431">
        <v>1</v>
      </c>
      <c r="H26" s="431">
        <v>2</v>
      </c>
      <c r="I26" s="414">
        <f t="shared" si="31"/>
        <v>107</v>
      </c>
      <c r="J26" s="429">
        <v>57</v>
      </c>
      <c r="K26" s="433">
        <v>50</v>
      </c>
      <c r="L26" s="419">
        <f t="shared" si="7"/>
        <v>-85</v>
      </c>
      <c r="M26" s="414">
        <f t="shared" si="22"/>
        <v>0</v>
      </c>
      <c r="N26" s="420">
        <v>0</v>
      </c>
      <c r="O26" s="421">
        <v>0</v>
      </c>
      <c r="P26" s="414">
        <f t="shared" si="23"/>
        <v>0</v>
      </c>
      <c r="Q26" s="422">
        <v>0</v>
      </c>
      <c r="R26" s="423">
        <v>0</v>
      </c>
      <c r="S26" s="414">
        <f t="shared" si="24"/>
        <v>1</v>
      </c>
      <c r="T26" s="431">
        <v>0</v>
      </c>
      <c r="U26" s="429">
        <v>1</v>
      </c>
      <c r="V26" s="414">
        <f t="shared" si="25"/>
        <v>0</v>
      </c>
      <c r="W26" s="429">
        <v>0</v>
      </c>
      <c r="X26" s="433">
        <v>0</v>
      </c>
      <c r="Y26" s="414">
        <v>11</v>
      </c>
      <c r="Z26" s="432">
        <v>4</v>
      </c>
      <c r="AA26" s="427"/>
      <c r="AB26" s="434" t="s">
        <v>68</v>
      </c>
      <c r="AD26" s="427"/>
      <c r="AE26" s="428" t="s">
        <v>68</v>
      </c>
      <c r="AF26" s="414">
        <f t="shared" si="32"/>
        <v>22</v>
      </c>
      <c r="AG26" s="429">
        <v>10</v>
      </c>
      <c r="AH26" s="430">
        <v>12</v>
      </c>
      <c r="AI26" s="431">
        <f t="shared" si="13"/>
        <v>3</v>
      </c>
      <c r="AJ26" s="431">
        <v>1</v>
      </c>
      <c r="AK26" s="431">
        <v>2</v>
      </c>
      <c r="AL26" s="414">
        <f t="shared" si="33"/>
        <v>107</v>
      </c>
      <c r="AM26" s="429">
        <v>57</v>
      </c>
      <c r="AN26" s="433">
        <v>50</v>
      </c>
      <c r="AO26" s="419">
        <f t="shared" si="15"/>
        <v>-85</v>
      </c>
      <c r="AP26" s="414">
        <f t="shared" si="26"/>
        <v>0</v>
      </c>
      <c r="AQ26" s="420">
        <v>0</v>
      </c>
      <c r="AR26" s="421">
        <v>0</v>
      </c>
      <c r="AS26" s="414">
        <f t="shared" si="27"/>
        <v>0</v>
      </c>
      <c r="AT26" s="422">
        <v>0</v>
      </c>
      <c r="AU26" s="423">
        <v>0</v>
      </c>
      <c r="AV26" s="414">
        <f t="shared" si="28"/>
        <v>1</v>
      </c>
      <c r="AW26" s="431">
        <v>0</v>
      </c>
      <c r="AX26" s="429">
        <v>1</v>
      </c>
      <c r="AY26" s="414">
        <f t="shared" si="29"/>
        <v>0</v>
      </c>
      <c r="AZ26" s="429">
        <v>0</v>
      </c>
      <c r="BA26" s="433">
        <v>0</v>
      </c>
      <c r="BB26" s="414">
        <v>11</v>
      </c>
      <c r="BC26" s="432">
        <v>4</v>
      </c>
      <c r="BD26" s="427"/>
      <c r="BE26" s="434" t="s">
        <v>68</v>
      </c>
    </row>
    <row r="27" spans="1:57" s="390" customFormat="1" ht="31.5" customHeight="1">
      <c r="A27" s="427"/>
      <c r="B27" s="428" t="s">
        <v>69</v>
      </c>
      <c r="C27" s="414">
        <f t="shared" si="30"/>
        <v>12</v>
      </c>
      <c r="D27" s="415">
        <v>8</v>
      </c>
      <c r="E27" s="416">
        <v>4</v>
      </c>
      <c r="F27" s="417">
        <f t="shared" si="5"/>
        <v>0</v>
      </c>
      <c r="G27" s="417">
        <v>0</v>
      </c>
      <c r="H27" s="431">
        <v>0</v>
      </c>
      <c r="I27" s="414">
        <f t="shared" si="31"/>
        <v>86</v>
      </c>
      <c r="J27" s="415">
        <v>43</v>
      </c>
      <c r="K27" s="424">
        <v>43</v>
      </c>
      <c r="L27" s="419">
        <f t="shared" si="7"/>
        <v>-74</v>
      </c>
      <c r="M27" s="414">
        <f t="shared" si="22"/>
        <v>0</v>
      </c>
      <c r="N27" s="420">
        <v>0</v>
      </c>
      <c r="O27" s="421">
        <v>0</v>
      </c>
      <c r="P27" s="414">
        <f t="shared" si="23"/>
        <v>0</v>
      </c>
      <c r="Q27" s="422">
        <v>0</v>
      </c>
      <c r="R27" s="423">
        <v>0</v>
      </c>
      <c r="S27" s="414">
        <f t="shared" si="24"/>
        <v>1</v>
      </c>
      <c r="T27" s="417">
        <v>0</v>
      </c>
      <c r="U27" s="415">
        <v>1</v>
      </c>
      <c r="V27" s="414">
        <f t="shared" si="25"/>
        <v>0</v>
      </c>
      <c r="W27" s="415">
        <v>0</v>
      </c>
      <c r="X27" s="424">
        <v>0</v>
      </c>
      <c r="Y27" s="425">
        <v>5</v>
      </c>
      <c r="Z27" s="435">
        <v>3</v>
      </c>
      <c r="AA27" s="427"/>
      <c r="AB27" s="434" t="s">
        <v>69</v>
      </c>
      <c r="AD27" s="427"/>
      <c r="AE27" s="428" t="s">
        <v>69</v>
      </c>
      <c r="AF27" s="414">
        <f t="shared" si="32"/>
        <v>12</v>
      </c>
      <c r="AG27" s="415">
        <v>8</v>
      </c>
      <c r="AH27" s="416">
        <v>4</v>
      </c>
      <c r="AI27" s="417">
        <f t="shared" si="13"/>
        <v>0</v>
      </c>
      <c r="AJ27" s="417">
        <v>0</v>
      </c>
      <c r="AK27" s="431">
        <v>0</v>
      </c>
      <c r="AL27" s="414">
        <f t="shared" si="33"/>
        <v>86</v>
      </c>
      <c r="AM27" s="415">
        <v>43</v>
      </c>
      <c r="AN27" s="424">
        <v>43</v>
      </c>
      <c r="AO27" s="419">
        <f t="shared" si="15"/>
        <v>-74</v>
      </c>
      <c r="AP27" s="414">
        <f t="shared" si="26"/>
        <v>0</v>
      </c>
      <c r="AQ27" s="420">
        <v>0</v>
      </c>
      <c r="AR27" s="421">
        <v>0</v>
      </c>
      <c r="AS27" s="414">
        <f t="shared" si="27"/>
        <v>0</v>
      </c>
      <c r="AT27" s="422">
        <v>0</v>
      </c>
      <c r="AU27" s="423">
        <v>0</v>
      </c>
      <c r="AV27" s="414">
        <f t="shared" si="28"/>
        <v>1</v>
      </c>
      <c r="AW27" s="417">
        <v>0</v>
      </c>
      <c r="AX27" s="415">
        <v>1</v>
      </c>
      <c r="AY27" s="414">
        <f t="shared" si="29"/>
        <v>0</v>
      </c>
      <c r="AZ27" s="415">
        <v>0</v>
      </c>
      <c r="BA27" s="424">
        <v>0</v>
      </c>
      <c r="BB27" s="425">
        <v>5</v>
      </c>
      <c r="BC27" s="435">
        <v>3</v>
      </c>
      <c r="BD27" s="427"/>
      <c r="BE27" s="434" t="s">
        <v>69</v>
      </c>
    </row>
    <row r="28" spans="1:57" s="390" customFormat="1" ht="31.5" customHeight="1">
      <c r="A28" s="412"/>
      <c r="B28" s="413" t="s">
        <v>70</v>
      </c>
      <c r="C28" s="425">
        <f t="shared" si="30"/>
        <v>79</v>
      </c>
      <c r="D28" s="429">
        <v>37</v>
      </c>
      <c r="E28" s="430">
        <v>42</v>
      </c>
      <c r="F28" s="431">
        <f t="shared" si="5"/>
        <v>10</v>
      </c>
      <c r="G28" s="431">
        <v>4</v>
      </c>
      <c r="H28" s="432">
        <v>6</v>
      </c>
      <c r="I28" s="425">
        <f t="shared" si="31"/>
        <v>251</v>
      </c>
      <c r="J28" s="429">
        <v>120</v>
      </c>
      <c r="K28" s="433">
        <v>131</v>
      </c>
      <c r="L28" s="436">
        <f t="shared" si="7"/>
        <v>-172</v>
      </c>
      <c r="M28" s="425">
        <f t="shared" si="22"/>
        <v>1</v>
      </c>
      <c r="N28" s="420">
        <v>0</v>
      </c>
      <c r="O28" s="421">
        <v>1</v>
      </c>
      <c r="P28" s="425">
        <f t="shared" si="23"/>
        <v>0</v>
      </c>
      <c r="Q28" s="422">
        <v>0</v>
      </c>
      <c r="R28" s="423">
        <v>0</v>
      </c>
      <c r="S28" s="425">
        <f t="shared" si="24"/>
        <v>2</v>
      </c>
      <c r="T28" s="431">
        <v>2</v>
      </c>
      <c r="U28" s="429">
        <v>0</v>
      </c>
      <c r="V28" s="425">
        <f t="shared" si="25"/>
        <v>0</v>
      </c>
      <c r="W28" s="415">
        <v>0</v>
      </c>
      <c r="X28" s="433">
        <v>0</v>
      </c>
      <c r="Y28" s="414">
        <v>33</v>
      </c>
      <c r="Z28" s="432">
        <v>14</v>
      </c>
      <c r="AA28" s="412"/>
      <c r="AB28" s="426" t="s">
        <v>70</v>
      </c>
      <c r="AD28" s="412"/>
      <c r="AE28" s="413" t="s">
        <v>70</v>
      </c>
      <c r="AF28" s="425">
        <f t="shared" si="32"/>
        <v>79</v>
      </c>
      <c r="AG28" s="429">
        <v>37</v>
      </c>
      <c r="AH28" s="430">
        <v>42</v>
      </c>
      <c r="AI28" s="431">
        <f t="shared" si="13"/>
        <v>10</v>
      </c>
      <c r="AJ28" s="431">
        <v>4</v>
      </c>
      <c r="AK28" s="432">
        <v>6</v>
      </c>
      <c r="AL28" s="425">
        <f t="shared" si="33"/>
        <v>251</v>
      </c>
      <c r="AM28" s="429">
        <v>120</v>
      </c>
      <c r="AN28" s="433">
        <v>131</v>
      </c>
      <c r="AO28" s="436">
        <f t="shared" si="15"/>
        <v>-172</v>
      </c>
      <c r="AP28" s="425">
        <f t="shared" si="26"/>
        <v>1</v>
      </c>
      <c r="AQ28" s="420">
        <v>0</v>
      </c>
      <c r="AR28" s="421">
        <v>1</v>
      </c>
      <c r="AS28" s="425">
        <f t="shared" si="27"/>
        <v>0</v>
      </c>
      <c r="AT28" s="422">
        <v>0</v>
      </c>
      <c r="AU28" s="423">
        <v>0</v>
      </c>
      <c r="AV28" s="425">
        <f t="shared" si="28"/>
        <v>2</v>
      </c>
      <c r="AW28" s="431">
        <v>2</v>
      </c>
      <c r="AX28" s="429">
        <v>0</v>
      </c>
      <c r="AY28" s="425">
        <f t="shared" si="29"/>
        <v>0</v>
      </c>
      <c r="AZ28" s="415">
        <v>0</v>
      </c>
      <c r="BA28" s="433">
        <v>0</v>
      </c>
      <c r="BB28" s="414">
        <v>33</v>
      </c>
      <c r="BC28" s="432">
        <v>14</v>
      </c>
      <c r="BD28" s="412"/>
      <c r="BE28" s="426" t="s">
        <v>70</v>
      </c>
    </row>
    <row r="29" spans="1:57" s="390" customFormat="1" ht="31.5" customHeight="1" thickBot="1">
      <c r="A29" s="449"/>
      <c r="B29" s="450" t="s">
        <v>71</v>
      </c>
      <c r="C29" s="451">
        <f t="shared" si="30"/>
        <v>31</v>
      </c>
      <c r="D29" s="452">
        <v>14</v>
      </c>
      <c r="E29" s="453">
        <v>17</v>
      </c>
      <c r="F29" s="454">
        <f t="shared" si="5"/>
        <v>3</v>
      </c>
      <c r="G29" s="454">
        <v>1</v>
      </c>
      <c r="H29" s="455">
        <v>2</v>
      </c>
      <c r="I29" s="451">
        <f t="shared" si="31"/>
        <v>198</v>
      </c>
      <c r="J29" s="452">
        <v>88</v>
      </c>
      <c r="K29" s="456">
        <v>110</v>
      </c>
      <c r="L29" s="457">
        <f t="shared" si="7"/>
        <v>-167</v>
      </c>
      <c r="M29" s="451">
        <f t="shared" si="22"/>
        <v>0</v>
      </c>
      <c r="N29" s="420">
        <v>0</v>
      </c>
      <c r="O29" s="421">
        <v>0</v>
      </c>
      <c r="P29" s="451">
        <f t="shared" si="23"/>
        <v>0</v>
      </c>
      <c r="Q29" s="422">
        <v>0</v>
      </c>
      <c r="R29" s="423">
        <v>0</v>
      </c>
      <c r="S29" s="451">
        <f t="shared" si="24"/>
        <v>1</v>
      </c>
      <c r="T29" s="458">
        <v>0</v>
      </c>
      <c r="U29" s="452">
        <v>1</v>
      </c>
      <c r="V29" s="451">
        <f t="shared" si="25"/>
        <v>0</v>
      </c>
      <c r="W29" s="452">
        <v>0</v>
      </c>
      <c r="X29" s="456">
        <v>0</v>
      </c>
      <c r="Y29" s="451">
        <v>20</v>
      </c>
      <c r="Z29" s="455">
        <v>11</v>
      </c>
      <c r="AA29" s="449"/>
      <c r="AB29" s="459" t="s">
        <v>71</v>
      </c>
      <c r="AD29" s="449"/>
      <c r="AE29" s="450" t="s">
        <v>71</v>
      </c>
      <c r="AF29" s="451">
        <f t="shared" si="32"/>
        <v>31</v>
      </c>
      <c r="AG29" s="452">
        <v>14</v>
      </c>
      <c r="AH29" s="453">
        <v>17</v>
      </c>
      <c r="AI29" s="454">
        <f t="shared" si="13"/>
        <v>3</v>
      </c>
      <c r="AJ29" s="454">
        <v>1</v>
      </c>
      <c r="AK29" s="455">
        <v>2</v>
      </c>
      <c r="AL29" s="451">
        <f t="shared" si="33"/>
        <v>198</v>
      </c>
      <c r="AM29" s="452">
        <v>88</v>
      </c>
      <c r="AN29" s="456">
        <v>110</v>
      </c>
      <c r="AO29" s="457">
        <f t="shared" si="15"/>
        <v>-167</v>
      </c>
      <c r="AP29" s="451">
        <f t="shared" si="26"/>
        <v>0</v>
      </c>
      <c r="AQ29" s="420">
        <v>0</v>
      </c>
      <c r="AR29" s="421">
        <v>0</v>
      </c>
      <c r="AS29" s="451">
        <f t="shared" si="27"/>
        <v>0</v>
      </c>
      <c r="AT29" s="422">
        <v>0</v>
      </c>
      <c r="AU29" s="423">
        <v>0</v>
      </c>
      <c r="AV29" s="451">
        <f t="shared" si="28"/>
        <v>1</v>
      </c>
      <c r="AW29" s="458">
        <v>0</v>
      </c>
      <c r="AX29" s="452">
        <v>1</v>
      </c>
      <c r="AY29" s="451">
        <f t="shared" si="29"/>
        <v>0</v>
      </c>
      <c r="AZ29" s="452">
        <v>0</v>
      </c>
      <c r="BA29" s="456">
        <v>0</v>
      </c>
      <c r="BB29" s="451">
        <v>20</v>
      </c>
      <c r="BC29" s="455">
        <v>11</v>
      </c>
      <c r="BD29" s="449"/>
      <c r="BE29" s="459" t="s">
        <v>71</v>
      </c>
    </row>
    <row r="30" spans="1:57" s="390" customFormat="1" ht="31.5" customHeight="1" thickBot="1">
      <c r="A30" s="460" t="s">
        <v>20</v>
      </c>
      <c r="B30" s="461"/>
      <c r="C30" s="462">
        <f>C31+SUM(C32:C39)</f>
        <v>730</v>
      </c>
      <c r="D30" s="463">
        <f t="shared" ref="D30:M30" si="34">D31+SUM(D32:D39)</f>
        <v>363</v>
      </c>
      <c r="E30" s="464">
        <f t="shared" si="34"/>
        <v>367</v>
      </c>
      <c r="F30" s="465">
        <f t="shared" si="5"/>
        <v>75</v>
      </c>
      <c r="G30" s="465">
        <f>SUM(G31:G39)</f>
        <v>37</v>
      </c>
      <c r="H30" s="466">
        <f t="shared" si="34"/>
        <v>38</v>
      </c>
      <c r="I30" s="462">
        <f t="shared" si="34"/>
        <v>1985</v>
      </c>
      <c r="J30" s="463">
        <f>J31+SUM(J32:J39)</f>
        <v>998</v>
      </c>
      <c r="K30" s="464">
        <f>K31+SUM(K32:K39)</f>
        <v>987</v>
      </c>
      <c r="L30" s="467">
        <f t="shared" si="34"/>
        <v>-1255</v>
      </c>
      <c r="M30" s="462">
        <f t="shared" si="34"/>
        <v>1</v>
      </c>
      <c r="N30" s="409">
        <f>SUM(N31:N39)</f>
        <v>0</v>
      </c>
      <c r="O30" s="400">
        <f>SUM(O31:O39)</f>
        <v>1</v>
      </c>
      <c r="P30" s="462">
        <f t="shared" ref="P30:Y30" si="35">SUM(P31:P39)</f>
        <v>0</v>
      </c>
      <c r="Q30" s="410">
        <f t="shared" si="35"/>
        <v>0</v>
      </c>
      <c r="R30" s="398">
        <f t="shared" si="35"/>
        <v>0</v>
      </c>
      <c r="S30" s="394">
        <f t="shared" si="35"/>
        <v>17</v>
      </c>
      <c r="T30" s="468">
        <f t="shared" si="35"/>
        <v>3</v>
      </c>
      <c r="U30" s="469">
        <f>SUM(U31:U39)</f>
        <v>14</v>
      </c>
      <c r="V30" s="462">
        <f t="shared" si="35"/>
        <v>1</v>
      </c>
      <c r="W30" s="463">
        <f t="shared" si="35"/>
        <v>1</v>
      </c>
      <c r="X30" s="470">
        <f t="shared" si="35"/>
        <v>0</v>
      </c>
      <c r="Y30" s="462">
        <f t="shared" si="35"/>
        <v>458</v>
      </c>
      <c r="Z30" s="469">
        <f>SUM(Z31:Z39)</f>
        <v>198</v>
      </c>
      <c r="AA30" s="460" t="s">
        <v>20</v>
      </c>
      <c r="AB30" s="471"/>
      <c r="AD30" s="460" t="s">
        <v>20</v>
      </c>
      <c r="AE30" s="461"/>
      <c r="AF30" s="462">
        <f>AF31+SUM(AF32:AF39)</f>
        <v>730</v>
      </c>
      <c r="AG30" s="463">
        <f t="shared" ref="AG30:AP30" si="36">AG31+SUM(AG32:AG39)</f>
        <v>363</v>
      </c>
      <c r="AH30" s="464">
        <f t="shared" si="36"/>
        <v>367</v>
      </c>
      <c r="AI30" s="465">
        <f t="shared" si="13"/>
        <v>75</v>
      </c>
      <c r="AJ30" s="465">
        <f>SUM(AJ31:AJ39)</f>
        <v>37</v>
      </c>
      <c r="AK30" s="466">
        <f t="shared" si="36"/>
        <v>38</v>
      </c>
      <c r="AL30" s="462">
        <f t="shared" si="36"/>
        <v>1985</v>
      </c>
      <c r="AM30" s="463">
        <f>AM31+SUM(AM32:AM39)</f>
        <v>998</v>
      </c>
      <c r="AN30" s="464">
        <f>AN31+SUM(AN32:AN39)</f>
        <v>987</v>
      </c>
      <c r="AO30" s="467">
        <f t="shared" si="36"/>
        <v>-1255</v>
      </c>
      <c r="AP30" s="462">
        <f t="shared" si="36"/>
        <v>1</v>
      </c>
      <c r="AQ30" s="409">
        <f>SUM(AQ31:AQ39)</f>
        <v>0</v>
      </c>
      <c r="AR30" s="400">
        <f>SUM(AR31:AR39)</f>
        <v>1</v>
      </c>
      <c r="AS30" s="462">
        <f t="shared" ref="AS30:BB30" si="37">SUM(AS31:AS39)</f>
        <v>0</v>
      </c>
      <c r="AT30" s="410">
        <f t="shared" si="37"/>
        <v>0</v>
      </c>
      <c r="AU30" s="398">
        <f t="shared" si="37"/>
        <v>0</v>
      </c>
      <c r="AV30" s="394">
        <f t="shared" si="37"/>
        <v>17</v>
      </c>
      <c r="AW30" s="468">
        <f t="shared" si="37"/>
        <v>3</v>
      </c>
      <c r="AX30" s="469">
        <f>SUM(AX31:AX39)</f>
        <v>14</v>
      </c>
      <c r="AY30" s="462">
        <f t="shared" si="37"/>
        <v>1</v>
      </c>
      <c r="AZ30" s="463">
        <f t="shared" si="37"/>
        <v>1</v>
      </c>
      <c r="BA30" s="470">
        <f t="shared" si="37"/>
        <v>0</v>
      </c>
      <c r="BB30" s="462">
        <f t="shared" si="37"/>
        <v>458</v>
      </c>
      <c r="BC30" s="469">
        <f>SUM(BC31:BC39)</f>
        <v>198</v>
      </c>
      <c r="BD30" s="460" t="s">
        <v>20</v>
      </c>
      <c r="BE30" s="471"/>
    </row>
    <row r="31" spans="1:57" s="390" customFormat="1" ht="31.5" customHeight="1">
      <c r="A31" s="472"/>
      <c r="B31" s="473" t="s">
        <v>72</v>
      </c>
      <c r="C31" s="414">
        <f>+D31+E31</f>
        <v>300</v>
      </c>
      <c r="D31" s="474">
        <v>158</v>
      </c>
      <c r="E31" s="475">
        <v>142</v>
      </c>
      <c r="F31" s="476">
        <f t="shared" si="5"/>
        <v>26</v>
      </c>
      <c r="G31" s="476">
        <v>14</v>
      </c>
      <c r="H31" s="477">
        <v>12</v>
      </c>
      <c r="I31" s="414">
        <f>+J31+K31</f>
        <v>749</v>
      </c>
      <c r="J31" s="474">
        <v>395</v>
      </c>
      <c r="K31" s="475">
        <v>354</v>
      </c>
      <c r="L31" s="436">
        <f t="shared" ref="L31:L39" si="38">+C31-I31</f>
        <v>-449</v>
      </c>
      <c r="M31" s="478">
        <f t="shared" ref="M31:M39" si="39">N31+O31</f>
        <v>0</v>
      </c>
      <c r="N31" s="420">
        <v>0</v>
      </c>
      <c r="O31" s="421">
        <v>0</v>
      </c>
      <c r="P31" s="478">
        <f t="shared" ref="P31:P39" si="40">Q31+R31</f>
        <v>0</v>
      </c>
      <c r="Q31" s="422">
        <v>0</v>
      </c>
      <c r="R31" s="423">
        <v>0</v>
      </c>
      <c r="S31" s="414">
        <f t="shared" ref="S31:S39" si="41">+T31+U31</f>
        <v>8</v>
      </c>
      <c r="T31" s="479">
        <v>1</v>
      </c>
      <c r="U31" s="477">
        <v>7</v>
      </c>
      <c r="V31" s="414">
        <f t="shared" ref="V31:V39" si="42">+W31+X31</f>
        <v>1</v>
      </c>
      <c r="W31" s="474">
        <v>1</v>
      </c>
      <c r="X31" s="480">
        <v>0</v>
      </c>
      <c r="Y31" s="478">
        <v>199</v>
      </c>
      <c r="Z31" s="477">
        <v>82</v>
      </c>
      <c r="AA31" s="472"/>
      <c r="AB31" s="481" t="s">
        <v>72</v>
      </c>
      <c r="AD31" s="472"/>
      <c r="AE31" s="473" t="s">
        <v>72</v>
      </c>
      <c r="AF31" s="414">
        <f>+AG31+AH31</f>
        <v>300</v>
      </c>
      <c r="AG31" s="474">
        <v>158</v>
      </c>
      <c r="AH31" s="475">
        <v>142</v>
      </c>
      <c r="AI31" s="476">
        <f t="shared" si="13"/>
        <v>26</v>
      </c>
      <c r="AJ31" s="476">
        <v>14</v>
      </c>
      <c r="AK31" s="477">
        <v>12</v>
      </c>
      <c r="AL31" s="414">
        <f>+AM31+AN31</f>
        <v>749</v>
      </c>
      <c r="AM31" s="474">
        <v>395</v>
      </c>
      <c r="AN31" s="475">
        <v>354</v>
      </c>
      <c r="AO31" s="436">
        <f t="shared" ref="AO31:AO39" si="43">+AF31-AL31</f>
        <v>-449</v>
      </c>
      <c r="AP31" s="478">
        <f t="shared" ref="AP31:AP39" si="44">AQ31+AR31</f>
        <v>0</v>
      </c>
      <c r="AQ31" s="420">
        <v>0</v>
      </c>
      <c r="AR31" s="421">
        <v>0</v>
      </c>
      <c r="AS31" s="478">
        <f t="shared" ref="AS31:AS39" si="45">AT31+AU31</f>
        <v>0</v>
      </c>
      <c r="AT31" s="422">
        <v>0</v>
      </c>
      <c r="AU31" s="423">
        <v>0</v>
      </c>
      <c r="AV31" s="414">
        <f t="shared" ref="AV31:AV39" si="46">+AW31+AX31</f>
        <v>8</v>
      </c>
      <c r="AW31" s="479">
        <v>1</v>
      </c>
      <c r="AX31" s="477">
        <v>7</v>
      </c>
      <c r="AY31" s="414">
        <f t="shared" ref="AY31:AY39" si="47">+AZ31+BA31</f>
        <v>1</v>
      </c>
      <c r="AZ31" s="474">
        <v>1</v>
      </c>
      <c r="BA31" s="480">
        <v>0</v>
      </c>
      <c r="BB31" s="478">
        <v>199</v>
      </c>
      <c r="BC31" s="477">
        <v>82</v>
      </c>
      <c r="BD31" s="472"/>
      <c r="BE31" s="481" t="s">
        <v>72</v>
      </c>
    </row>
    <row r="32" spans="1:57" s="390" customFormat="1" ht="31.5" customHeight="1">
      <c r="A32" s="427"/>
      <c r="B32" s="428" t="s">
        <v>73</v>
      </c>
      <c r="C32" s="414">
        <f t="shared" ref="C32:C39" si="48">+D32+E32</f>
        <v>166</v>
      </c>
      <c r="D32" s="429">
        <v>75</v>
      </c>
      <c r="E32" s="430">
        <v>91</v>
      </c>
      <c r="F32" s="431">
        <f t="shared" si="5"/>
        <v>21</v>
      </c>
      <c r="G32" s="431">
        <v>10</v>
      </c>
      <c r="H32" s="432">
        <v>11</v>
      </c>
      <c r="I32" s="414">
        <f t="shared" ref="I32:I39" si="49">+J32+K32</f>
        <v>276</v>
      </c>
      <c r="J32" s="429">
        <v>132</v>
      </c>
      <c r="K32" s="433">
        <v>144</v>
      </c>
      <c r="L32" s="419">
        <f t="shared" si="38"/>
        <v>-110</v>
      </c>
      <c r="M32" s="414">
        <f t="shared" si="39"/>
        <v>0</v>
      </c>
      <c r="N32" s="420">
        <v>0</v>
      </c>
      <c r="O32" s="421">
        <v>0</v>
      </c>
      <c r="P32" s="414">
        <f t="shared" si="40"/>
        <v>0</v>
      </c>
      <c r="Q32" s="422">
        <v>0</v>
      </c>
      <c r="R32" s="423">
        <v>0</v>
      </c>
      <c r="S32" s="414">
        <f t="shared" si="41"/>
        <v>4</v>
      </c>
      <c r="T32" s="431">
        <v>1</v>
      </c>
      <c r="U32" s="429">
        <v>3</v>
      </c>
      <c r="V32" s="414">
        <f t="shared" si="42"/>
        <v>0</v>
      </c>
      <c r="W32" s="415">
        <v>0</v>
      </c>
      <c r="X32" s="433">
        <v>0</v>
      </c>
      <c r="Y32" s="414">
        <v>97</v>
      </c>
      <c r="Z32" s="432">
        <v>37</v>
      </c>
      <c r="AA32" s="427"/>
      <c r="AB32" s="434" t="s">
        <v>73</v>
      </c>
      <c r="AD32" s="427"/>
      <c r="AE32" s="428" t="s">
        <v>73</v>
      </c>
      <c r="AF32" s="414">
        <f t="shared" ref="AF32:AF39" si="50">+AG32+AH32</f>
        <v>166</v>
      </c>
      <c r="AG32" s="429">
        <v>75</v>
      </c>
      <c r="AH32" s="430">
        <v>91</v>
      </c>
      <c r="AI32" s="431">
        <f t="shared" si="13"/>
        <v>21</v>
      </c>
      <c r="AJ32" s="431">
        <v>10</v>
      </c>
      <c r="AK32" s="432">
        <v>11</v>
      </c>
      <c r="AL32" s="414">
        <f t="shared" ref="AL32:AL39" si="51">+AM32+AN32</f>
        <v>276</v>
      </c>
      <c r="AM32" s="429">
        <v>132</v>
      </c>
      <c r="AN32" s="433">
        <v>144</v>
      </c>
      <c r="AO32" s="419">
        <f t="shared" si="43"/>
        <v>-110</v>
      </c>
      <c r="AP32" s="414">
        <f t="shared" si="44"/>
        <v>0</v>
      </c>
      <c r="AQ32" s="420">
        <v>0</v>
      </c>
      <c r="AR32" s="421">
        <v>0</v>
      </c>
      <c r="AS32" s="414">
        <f t="shared" si="45"/>
        <v>0</v>
      </c>
      <c r="AT32" s="422">
        <v>0</v>
      </c>
      <c r="AU32" s="423">
        <v>0</v>
      </c>
      <c r="AV32" s="414">
        <f t="shared" si="46"/>
        <v>4</v>
      </c>
      <c r="AW32" s="431">
        <v>1</v>
      </c>
      <c r="AX32" s="429">
        <v>3</v>
      </c>
      <c r="AY32" s="414">
        <f t="shared" si="47"/>
        <v>0</v>
      </c>
      <c r="AZ32" s="415">
        <v>0</v>
      </c>
      <c r="BA32" s="433">
        <v>0</v>
      </c>
      <c r="BB32" s="414">
        <v>97</v>
      </c>
      <c r="BC32" s="432">
        <v>37</v>
      </c>
      <c r="BD32" s="427"/>
      <c r="BE32" s="434" t="s">
        <v>73</v>
      </c>
    </row>
    <row r="33" spans="1:57" s="390" customFormat="1" ht="31.5" customHeight="1">
      <c r="A33" s="427"/>
      <c r="B33" s="428" t="s">
        <v>74</v>
      </c>
      <c r="C33" s="414">
        <f t="shared" si="48"/>
        <v>28</v>
      </c>
      <c r="D33" s="429">
        <v>13</v>
      </c>
      <c r="E33" s="430">
        <v>15</v>
      </c>
      <c r="F33" s="431">
        <f t="shared" si="5"/>
        <v>1</v>
      </c>
      <c r="G33" s="431">
        <v>0</v>
      </c>
      <c r="H33" s="432">
        <v>1</v>
      </c>
      <c r="I33" s="414">
        <f t="shared" si="49"/>
        <v>97</v>
      </c>
      <c r="J33" s="429">
        <v>45</v>
      </c>
      <c r="K33" s="433">
        <v>52</v>
      </c>
      <c r="L33" s="419">
        <f t="shared" si="38"/>
        <v>-69</v>
      </c>
      <c r="M33" s="414">
        <f t="shared" si="39"/>
        <v>0</v>
      </c>
      <c r="N33" s="420">
        <v>0</v>
      </c>
      <c r="O33" s="421">
        <v>0</v>
      </c>
      <c r="P33" s="414">
        <f t="shared" si="40"/>
        <v>0</v>
      </c>
      <c r="Q33" s="422">
        <v>0</v>
      </c>
      <c r="R33" s="423">
        <v>0</v>
      </c>
      <c r="S33" s="414">
        <f t="shared" si="41"/>
        <v>1</v>
      </c>
      <c r="T33" s="431">
        <v>0</v>
      </c>
      <c r="U33" s="429">
        <v>1</v>
      </c>
      <c r="V33" s="414">
        <f t="shared" si="42"/>
        <v>0</v>
      </c>
      <c r="W33" s="415">
        <v>0</v>
      </c>
      <c r="X33" s="433">
        <v>0</v>
      </c>
      <c r="Y33" s="414">
        <v>11</v>
      </c>
      <c r="Z33" s="432">
        <v>7</v>
      </c>
      <c r="AA33" s="427"/>
      <c r="AB33" s="434" t="s">
        <v>74</v>
      </c>
      <c r="AD33" s="427"/>
      <c r="AE33" s="428" t="s">
        <v>74</v>
      </c>
      <c r="AF33" s="414">
        <f t="shared" si="50"/>
        <v>28</v>
      </c>
      <c r="AG33" s="429">
        <v>13</v>
      </c>
      <c r="AH33" s="430">
        <v>15</v>
      </c>
      <c r="AI33" s="431">
        <f t="shared" si="13"/>
        <v>1</v>
      </c>
      <c r="AJ33" s="431">
        <v>0</v>
      </c>
      <c r="AK33" s="432">
        <v>1</v>
      </c>
      <c r="AL33" s="414">
        <f t="shared" si="51"/>
        <v>97</v>
      </c>
      <c r="AM33" s="429">
        <v>45</v>
      </c>
      <c r="AN33" s="433">
        <v>52</v>
      </c>
      <c r="AO33" s="419">
        <f t="shared" si="43"/>
        <v>-69</v>
      </c>
      <c r="AP33" s="414">
        <f t="shared" si="44"/>
        <v>0</v>
      </c>
      <c r="AQ33" s="420">
        <v>0</v>
      </c>
      <c r="AR33" s="421">
        <v>0</v>
      </c>
      <c r="AS33" s="414">
        <f t="shared" si="45"/>
        <v>0</v>
      </c>
      <c r="AT33" s="422">
        <v>0</v>
      </c>
      <c r="AU33" s="423">
        <v>0</v>
      </c>
      <c r="AV33" s="414">
        <f t="shared" si="46"/>
        <v>1</v>
      </c>
      <c r="AW33" s="431">
        <v>0</v>
      </c>
      <c r="AX33" s="429">
        <v>1</v>
      </c>
      <c r="AY33" s="414">
        <f t="shared" si="47"/>
        <v>0</v>
      </c>
      <c r="AZ33" s="415">
        <v>0</v>
      </c>
      <c r="BA33" s="433">
        <v>0</v>
      </c>
      <c r="BB33" s="414">
        <v>11</v>
      </c>
      <c r="BC33" s="432">
        <v>7</v>
      </c>
      <c r="BD33" s="427"/>
      <c r="BE33" s="434" t="s">
        <v>74</v>
      </c>
    </row>
    <row r="34" spans="1:57" s="390" customFormat="1" ht="31.5" customHeight="1">
      <c r="A34" s="427"/>
      <c r="B34" s="428" t="s">
        <v>75</v>
      </c>
      <c r="C34" s="414">
        <f t="shared" si="48"/>
        <v>24</v>
      </c>
      <c r="D34" s="429">
        <v>8</v>
      </c>
      <c r="E34" s="430">
        <v>16</v>
      </c>
      <c r="F34" s="431">
        <f t="shared" si="5"/>
        <v>0</v>
      </c>
      <c r="G34" s="431">
        <v>0</v>
      </c>
      <c r="H34" s="431">
        <v>0</v>
      </c>
      <c r="I34" s="414">
        <f t="shared" si="49"/>
        <v>62</v>
      </c>
      <c r="J34" s="429">
        <v>28</v>
      </c>
      <c r="K34" s="433">
        <v>34</v>
      </c>
      <c r="L34" s="419">
        <f t="shared" si="38"/>
        <v>-38</v>
      </c>
      <c r="M34" s="414">
        <f t="shared" si="39"/>
        <v>0</v>
      </c>
      <c r="N34" s="420">
        <v>0</v>
      </c>
      <c r="O34" s="421">
        <v>0</v>
      </c>
      <c r="P34" s="414">
        <f t="shared" si="40"/>
        <v>0</v>
      </c>
      <c r="Q34" s="422">
        <v>0</v>
      </c>
      <c r="R34" s="423">
        <v>0</v>
      </c>
      <c r="S34" s="414">
        <f t="shared" si="41"/>
        <v>0</v>
      </c>
      <c r="T34" s="431">
        <v>0</v>
      </c>
      <c r="U34" s="429">
        <v>0</v>
      </c>
      <c r="V34" s="414">
        <f t="shared" si="42"/>
        <v>0</v>
      </c>
      <c r="W34" s="415">
        <v>0</v>
      </c>
      <c r="X34" s="433">
        <v>0</v>
      </c>
      <c r="Y34" s="414">
        <v>14</v>
      </c>
      <c r="Z34" s="432">
        <v>9</v>
      </c>
      <c r="AA34" s="427"/>
      <c r="AB34" s="434" t="s">
        <v>75</v>
      </c>
      <c r="AD34" s="427"/>
      <c r="AE34" s="428" t="s">
        <v>75</v>
      </c>
      <c r="AF34" s="414">
        <f t="shared" si="50"/>
        <v>24</v>
      </c>
      <c r="AG34" s="429">
        <v>8</v>
      </c>
      <c r="AH34" s="430">
        <v>16</v>
      </c>
      <c r="AI34" s="431">
        <f t="shared" si="13"/>
        <v>0</v>
      </c>
      <c r="AJ34" s="431">
        <v>0</v>
      </c>
      <c r="AK34" s="431">
        <v>0</v>
      </c>
      <c r="AL34" s="414">
        <f t="shared" si="51"/>
        <v>62</v>
      </c>
      <c r="AM34" s="429">
        <v>28</v>
      </c>
      <c r="AN34" s="433">
        <v>34</v>
      </c>
      <c r="AO34" s="419">
        <f t="shared" si="43"/>
        <v>-38</v>
      </c>
      <c r="AP34" s="414">
        <f t="shared" si="44"/>
        <v>0</v>
      </c>
      <c r="AQ34" s="420">
        <v>0</v>
      </c>
      <c r="AR34" s="421">
        <v>0</v>
      </c>
      <c r="AS34" s="414">
        <f t="shared" si="45"/>
        <v>0</v>
      </c>
      <c r="AT34" s="422">
        <v>0</v>
      </c>
      <c r="AU34" s="423">
        <v>0</v>
      </c>
      <c r="AV34" s="414">
        <f t="shared" si="46"/>
        <v>0</v>
      </c>
      <c r="AW34" s="431">
        <v>0</v>
      </c>
      <c r="AX34" s="429">
        <v>0</v>
      </c>
      <c r="AY34" s="414">
        <f t="shared" si="47"/>
        <v>0</v>
      </c>
      <c r="AZ34" s="415">
        <v>0</v>
      </c>
      <c r="BA34" s="433">
        <v>0</v>
      </c>
      <c r="BB34" s="414">
        <v>14</v>
      </c>
      <c r="BC34" s="432">
        <v>9</v>
      </c>
      <c r="BD34" s="427"/>
      <c r="BE34" s="434" t="s">
        <v>75</v>
      </c>
    </row>
    <row r="35" spans="1:57" s="390" customFormat="1" ht="31.5" customHeight="1">
      <c r="A35" s="427"/>
      <c r="B35" s="428" t="s">
        <v>76</v>
      </c>
      <c r="C35" s="414">
        <f t="shared" si="48"/>
        <v>87</v>
      </c>
      <c r="D35" s="429">
        <v>44</v>
      </c>
      <c r="E35" s="430">
        <v>43</v>
      </c>
      <c r="F35" s="431">
        <f t="shared" si="5"/>
        <v>12</v>
      </c>
      <c r="G35" s="431">
        <v>7</v>
      </c>
      <c r="H35" s="432">
        <v>5</v>
      </c>
      <c r="I35" s="414">
        <f t="shared" si="49"/>
        <v>238</v>
      </c>
      <c r="J35" s="429">
        <v>125</v>
      </c>
      <c r="K35" s="433">
        <v>113</v>
      </c>
      <c r="L35" s="419">
        <f t="shared" si="38"/>
        <v>-151</v>
      </c>
      <c r="M35" s="414">
        <f t="shared" si="39"/>
        <v>0</v>
      </c>
      <c r="N35" s="420">
        <v>0</v>
      </c>
      <c r="O35" s="421">
        <v>0</v>
      </c>
      <c r="P35" s="414">
        <f t="shared" si="40"/>
        <v>0</v>
      </c>
      <c r="Q35" s="422">
        <v>0</v>
      </c>
      <c r="R35" s="423">
        <v>0</v>
      </c>
      <c r="S35" s="414">
        <f t="shared" si="41"/>
        <v>1</v>
      </c>
      <c r="T35" s="431">
        <v>1</v>
      </c>
      <c r="U35" s="429">
        <v>0</v>
      </c>
      <c r="V35" s="414">
        <f t="shared" si="42"/>
        <v>0</v>
      </c>
      <c r="W35" s="415">
        <v>0</v>
      </c>
      <c r="X35" s="433">
        <v>0</v>
      </c>
      <c r="Y35" s="414">
        <v>69</v>
      </c>
      <c r="Z35" s="432">
        <v>26</v>
      </c>
      <c r="AA35" s="427"/>
      <c r="AB35" s="434" t="s">
        <v>76</v>
      </c>
      <c r="AD35" s="427"/>
      <c r="AE35" s="428" t="s">
        <v>76</v>
      </c>
      <c r="AF35" s="414">
        <f t="shared" si="50"/>
        <v>87</v>
      </c>
      <c r="AG35" s="429">
        <v>44</v>
      </c>
      <c r="AH35" s="430">
        <v>43</v>
      </c>
      <c r="AI35" s="431">
        <f t="shared" si="13"/>
        <v>12</v>
      </c>
      <c r="AJ35" s="431">
        <v>7</v>
      </c>
      <c r="AK35" s="432">
        <v>5</v>
      </c>
      <c r="AL35" s="414">
        <f t="shared" si="51"/>
        <v>238</v>
      </c>
      <c r="AM35" s="429">
        <v>125</v>
      </c>
      <c r="AN35" s="433">
        <v>113</v>
      </c>
      <c r="AO35" s="419">
        <f t="shared" si="43"/>
        <v>-151</v>
      </c>
      <c r="AP35" s="414">
        <f t="shared" si="44"/>
        <v>0</v>
      </c>
      <c r="AQ35" s="420">
        <v>0</v>
      </c>
      <c r="AR35" s="421">
        <v>0</v>
      </c>
      <c r="AS35" s="414">
        <f t="shared" si="45"/>
        <v>0</v>
      </c>
      <c r="AT35" s="422">
        <v>0</v>
      </c>
      <c r="AU35" s="423">
        <v>0</v>
      </c>
      <c r="AV35" s="414">
        <f t="shared" si="46"/>
        <v>1</v>
      </c>
      <c r="AW35" s="431">
        <v>1</v>
      </c>
      <c r="AX35" s="429">
        <v>0</v>
      </c>
      <c r="AY35" s="414">
        <f t="shared" si="47"/>
        <v>0</v>
      </c>
      <c r="AZ35" s="415">
        <v>0</v>
      </c>
      <c r="BA35" s="433">
        <v>0</v>
      </c>
      <c r="BB35" s="414">
        <v>69</v>
      </c>
      <c r="BC35" s="432">
        <v>26</v>
      </c>
      <c r="BD35" s="427"/>
      <c r="BE35" s="434" t="s">
        <v>76</v>
      </c>
    </row>
    <row r="36" spans="1:57" s="390" customFormat="1" ht="31.5" customHeight="1">
      <c r="A36" s="427"/>
      <c r="B36" s="428" t="s">
        <v>77</v>
      </c>
      <c r="C36" s="414">
        <f t="shared" si="48"/>
        <v>73</v>
      </c>
      <c r="D36" s="429">
        <v>39</v>
      </c>
      <c r="E36" s="430">
        <v>34</v>
      </c>
      <c r="F36" s="431">
        <f t="shared" si="5"/>
        <v>6</v>
      </c>
      <c r="G36" s="431">
        <v>2</v>
      </c>
      <c r="H36" s="432">
        <v>4</v>
      </c>
      <c r="I36" s="414">
        <f t="shared" si="49"/>
        <v>234</v>
      </c>
      <c r="J36" s="429">
        <v>116</v>
      </c>
      <c r="K36" s="433">
        <v>118</v>
      </c>
      <c r="L36" s="419">
        <f t="shared" si="38"/>
        <v>-161</v>
      </c>
      <c r="M36" s="414">
        <f t="shared" si="39"/>
        <v>1</v>
      </c>
      <c r="N36" s="420">
        <v>0</v>
      </c>
      <c r="O36" s="421">
        <v>1</v>
      </c>
      <c r="P36" s="414">
        <f t="shared" si="40"/>
        <v>0</v>
      </c>
      <c r="Q36" s="422">
        <v>0</v>
      </c>
      <c r="R36" s="423">
        <v>0</v>
      </c>
      <c r="S36" s="414">
        <f t="shared" si="41"/>
        <v>1</v>
      </c>
      <c r="T36" s="431">
        <v>0</v>
      </c>
      <c r="U36" s="429">
        <v>1</v>
      </c>
      <c r="V36" s="414">
        <f t="shared" si="42"/>
        <v>0</v>
      </c>
      <c r="W36" s="415">
        <v>0</v>
      </c>
      <c r="X36" s="433">
        <v>0</v>
      </c>
      <c r="Y36" s="414">
        <v>32</v>
      </c>
      <c r="Z36" s="432">
        <v>19</v>
      </c>
      <c r="AA36" s="427"/>
      <c r="AB36" s="434" t="s">
        <v>77</v>
      </c>
      <c r="AD36" s="427"/>
      <c r="AE36" s="428" t="s">
        <v>77</v>
      </c>
      <c r="AF36" s="414">
        <f t="shared" si="50"/>
        <v>73</v>
      </c>
      <c r="AG36" s="429">
        <v>39</v>
      </c>
      <c r="AH36" s="430">
        <v>34</v>
      </c>
      <c r="AI36" s="431">
        <f t="shared" si="13"/>
        <v>6</v>
      </c>
      <c r="AJ36" s="431">
        <v>2</v>
      </c>
      <c r="AK36" s="432">
        <v>4</v>
      </c>
      <c r="AL36" s="414">
        <f t="shared" si="51"/>
        <v>234</v>
      </c>
      <c r="AM36" s="429">
        <v>116</v>
      </c>
      <c r="AN36" s="433">
        <v>118</v>
      </c>
      <c r="AO36" s="419">
        <f t="shared" si="43"/>
        <v>-161</v>
      </c>
      <c r="AP36" s="414">
        <f t="shared" si="44"/>
        <v>1</v>
      </c>
      <c r="AQ36" s="420">
        <v>0</v>
      </c>
      <c r="AR36" s="421">
        <v>1</v>
      </c>
      <c r="AS36" s="414">
        <f t="shared" si="45"/>
        <v>0</v>
      </c>
      <c r="AT36" s="422">
        <v>0</v>
      </c>
      <c r="AU36" s="423">
        <v>0</v>
      </c>
      <c r="AV36" s="414">
        <f t="shared" si="46"/>
        <v>1</v>
      </c>
      <c r="AW36" s="431">
        <v>0</v>
      </c>
      <c r="AX36" s="429">
        <v>1</v>
      </c>
      <c r="AY36" s="414">
        <f t="shared" si="47"/>
        <v>0</v>
      </c>
      <c r="AZ36" s="415">
        <v>0</v>
      </c>
      <c r="BA36" s="433">
        <v>0</v>
      </c>
      <c r="BB36" s="414">
        <v>32</v>
      </c>
      <c r="BC36" s="432">
        <v>19</v>
      </c>
      <c r="BD36" s="427"/>
      <c r="BE36" s="434" t="s">
        <v>77</v>
      </c>
    </row>
    <row r="37" spans="1:57" s="390" customFormat="1" ht="31.5" customHeight="1">
      <c r="A37" s="427"/>
      <c r="B37" s="428" t="s">
        <v>78</v>
      </c>
      <c r="C37" s="414">
        <f t="shared" si="48"/>
        <v>12</v>
      </c>
      <c r="D37" s="429">
        <v>5</v>
      </c>
      <c r="E37" s="430">
        <v>7</v>
      </c>
      <c r="F37" s="431">
        <f t="shared" si="5"/>
        <v>2</v>
      </c>
      <c r="G37" s="431">
        <v>0</v>
      </c>
      <c r="H37" s="432">
        <v>2</v>
      </c>
      <c r="I37" s="414">
        <f t="shared" si="49"/>
        <v>119</v>
      </c>
      <c r="J37" s="429">
        <v>58</v>
      </c>
      <c r="K37" s="433">
        <v>61</v>
      </c>
      <c r="L37" s="419">
        <f t="shared" si="38"/>
        <v>-107</v>
      </c>
      <c r="M37" s="414">
        <f t="shared" si="39"/>
        <v>0</v>
      </c>
      <c r="N37" s="420">
        <v>0</v>
      </c>
      <c r="O37" s="421">
        <v>0</v>
      </c>
      <c r="P37" s="414">
        <f t="shared" si="40"/>
        <v>0</v>
      </c>
      <c r="Q37" s="422">
        <v>0</v>
      </c>
      <c r="R37" s="423">
        <v>0</v>
      </c>
      <c r="S37" s="414">
        <f t="shared" si="41"/>
        <v>0</v>
      </c>
      <c r="T37" s="431">
        <v>0</v>
      </c>
      <c r="U37" s="429">
        <v>0</v>
      </c>
      <c r="V37" s="414">
        <f t="shared" si="42"/>
        <v>0</v>
      </c>
      <c r="W37" s="415">
        <v>0</v>
      </c>
      <c r="X37" s="433">
        <v>0</v>
      </c>
      <c r="Y37" s="414">
        <v>12</v>
      </c>
      <c r="Z37" s="432">
        <v>3</v>
      </c>
      <c r="AA37" s="427"/>
      <c r="AB37" s="434" t="s">
        <v>78</v>
      </c>
      <c r="AD37" s="427"/>
      <c r="AE37" s="428" t="s">
        <v>78</v>
      </c>
      <c r="AF37" s="414">
        <f t="shared" si="50"/>
        <v>12</v>
      </c>
      <c r="AG37" s="429">
        <v>5</v>
      </c>
      <c r="AH37" s="430">
        <v>7</v>
      </c>
      <c r="AI37" s="431">
        <f t="shared" si="13"/>
        <v>2</v>
      </c>
      <c r="AJ37" s="431">
        <v>0</v>
      </c>
      <c r="AK37" s="432">
        <v>2</v>
      </c>
      <c r="AL37" s="414">
        <f t="shared" si="51"/>
        <v>119</v>
      </c>
      <c r="AM37" s="429">
        <v>58</v>
      </c>
      <c r="AN37" s="433">
        <v>61</v>
      </c>
      <c r="AO37" s="419">
        <f t="shared" si="43"/>
        <v>-107</v>
      </c>
      <c r="AP37" s="414">
        <f t="shared" si="44"/>
        <v>0</v>
      </c>
      <c r="AQ37" s="420">
        <v>0</v>
      </c>
      <c r="AR37" s="421">
        <v>0</v>
      </c>
      <c r="AS37" s="414">
        <f t="shared" si="45"/>
        <v>0</v>
      </c>
      <c r="AT37" s="422">
        <v>0</v>
      </c>
      <c r="AU37" s="423">
        <v>0</v>
      </c>
      <c r="AV37" s="414">
        <f t="shared" si="46"/>
        <v>0</v>
      </c>
      <c r="AW37" s="431">
        <v>0</v>
      </c>
      <c r="AX37" s="429">
        <v>0</v>
      </c>
      <c r="AY37" s="414">
        <f t="shared" si="47"/>
        <v>0</v>
      </c>
      <c r="AZ37" s="415">
        <v>0</v>
      </c>
      <c r="BA37" s="433">
        <v>0</v>
      </c>
      <c r="BB37" s="414">
        <v>12</v>
      </c>
      <c r="BC37" s="432">
        <v>3</v>
      </c>
      <c r="BD37" s="427"/>
      <c r="BE37" s="434" t="s">
        <v>78</v>
      </c>
    </row>
    <row r="38" spans="1:57" s="390" customFormat="1" ht="31.5" customHeight="1">
      <c r="A38" s="427"/>
      <c r="B38" s="428" t="s">
        <v>79</v>
      </c>
      <c r="C38" s="414">
        <f t="shared" si="48"/>
        <v>30</v>
      </c>
      <c r="D38" s="429">
        <v>15</v>
      </c>
      <c r="E38" s="430">
        <v>15</v>
      </c>
      <c r="F38" s="431">
        <f t="shared" si="5"/>
        <v>5</v>
      </c>
      <c r="G38" s="431">
        <v>2</v>
      </c>
      <c r="H38" s="432">
        <v>3</v>
      </c>
      <c r="I38" s="414">
        <f t="shared" si="49"/>
        <v>145</v>
      </c>
      <c r="J38" s="429">
        <v>71</v>
      </c>
      <c r="K38" s="433">
        <v>74</v>
      </c>
      <c r="L38" s="419">
        <f t="shared" si="38"/>
        <v>-115</v>
      </c>
      <c r="M38" s="414">
        <f t="shared" si="39"/>
        <v>0</v>
      </c>
      <c r="N38" s="420">
        <v>0</v>
      </c>
      <c r="O38" s="421">
        <v>0</v>
      </c>
      <c r="P38" s="414">
        <f t="shared" si="40"/>
        <v>0</v>
      </c>
      <c r="Q38" s="422">
        <v>0</v>
      </c>
      <c r="R38" s="423">
        <v>0</v>
      </c>
      <c r="S38" s="414">
        <f t="shared" si="41"/>
        <v>2</v>
      </c>
      <c r="T38" s="431">
        <v>0</v>
      </c>
      <c r="U38" s="429">
        <v>2</v>
      </c>
      <c r="V38" s="414">
        <f t="shared" si="42"/>
        <v>0</v>
      </c>
      <c r="W38" s="415">
        <v>0</v>
      </c>
      <c r="X38" s="433">
        <v>0</v>
      </c>
      <c r="Y38" s="414">
        <v>19</v>
      </c>
      <c r="Z38" s="432">
        <v>14</v>
      </c>
      <c r="AA38" s="427"/>
      <c r="AB38" s="434" t="s">
        <v>79</v>
      </c>
      <c r="AD38" s="427"/>
      <c r="AE38" s="428" t="s">
        <v>79</v>
      </c>
      <c r="AF38" s="414">
        <f t="shared" si="50"/>
        <v>30</v>
      </c>
      <c r="AG38" s="429">
        <v>15</v>
      </c>
      <c r="AH38" s="430">
        <v>15</v>
      </c>
      <c r="AI38" s="431">
        <f t="shared" si="13"/>
        <v>5</v>
      </c>
      <c r="AJ38" s="431">
        <v>2</v>
      </c>
      <c r="AK38" s="432">
        <v>3</v>
      </c>
      <c r="AL38" s="414">
        <f t="shared" si="51"/>
        <v>145</v>
      </c>
      <c r="AM38" s="429">
        <v>71</v>
      </c>
      <c r="AN38" s="433">
        <v>74</v>
      </c>
      <c r="AO38" s="419">
        <f t="shared" si="43"/>
        <v>-115</v>
      </c>
      <c r="AP38" s="414">
        <f t="shared" si="44"/>
        <v>0</v>
      </c>
      <c r="AQ38" s="420">
        <v>0</v>
      </c>
      <c r="AR38" s="421">
        <v>0</v>
      </c>
      <c r="AS38" s="414">
        <f t="shared" si="45"/>
        <v>0</v>
      </c>
      <c r="AT38" s="422">
        <v>0</v>
      </c>
      <c r="AU38" s="423">
        <v>0</v>
      </c>
      <c r="AV38" s="414">
        <f t="shared" si="46"/>
        <v>2</v>
      </c>
      <c r="AW38" s="431">
        <v>0</v>
      </c>
      <c r="AX38" s="429">
        <v>2</v>
      </c>
      <c r="AY38" s="414">
        <f t="shared" si="47"/>
        <v>0</v>
      </c>
      <c r="AZ38" s="415">
        <v>0</v>
      </c>
      <c r="BA38" s="433">
        <v>0</v>
      </c>
      <c r="BB38" s="414">
        <v>19</v>
      </c>
      <c r="BC38" s="432">
        <v>14</v>
      </c>
      <c r="BD38" s="427"/>
      <c r="BE38" s="434" t="s">
        <v>79</v>
      </c>
    </row>
    <row r="39" spans="1:57" s="390" customFormat="1" ht="31.5" customHeight="1" thickBot="1">
      <c r="A39" s="427"/>
      <c r="B39" s="428" t="s">
        <v>80</v>
      </c>
      <c r="C39" s="414">
        <f t="shared" si="48"/>
        <v>10</v>
      </c>
      <c r="D39" s="429">
        <v>6</v>
      </c>
      <c r="E39" s="430">
        <v>4</v>
      </c>
      <c r="F39" s="431">
        <f t="shared" si="5"/>
        <v>2</v>
      </c>
      <c r="G39" s="431">
        <v>2</v>
      </c>
      <c r="H39" s="431">
        <v>0</v>
      </c>
      <c r="I39" s="414">
        <f t="shared" si="49"/>
        <v>65</v>
      </c>
      <c r="J39" s="429">
        <v>28</v>
      </c>
      <c r="K39" s="433">
        <v>37</v>
      </c>
      <c r="L39" s="419">
        <f t="shared" si="38"/>
        <v>-55</v>
      </c>
      <c r="M39" s="414">
        <f t="shared" si="39"/>
        <v>0</v>
      </c>
      <c r="N39" s="420">
        <v>0</v>
      </c>
      <c r="O39" s="421">
        <v>0</v>
      </c>
      <c r="P39" s="414">
        <f t="shared" si="40"/>
        <v>0</v>
      </c>
      <c r="Q39" s="422">
        <v>0</v>
      </c>
      <c r="R39" s="423">
        <v>0</v>
      </c>
      <c r="S39" s="414">
        <f t="shared" si="41"/>
        <v>0</v>
      </c>
      <c r="T39" s="431">
        <v>0</v>
      </c>
      <c r="U39" s="429">
        <v>0</v>
      </c>
      <c r="V39" s="414">
        <f t="shared" si="42"/>
        <v>0</v>
      </c>
      <c r="W39" s="415">
        <v>0</v>
      </c>
      <c r="X39" s="433">
        <v>0</v>
      </c>
      <c r="Y39" s="414">
        <v>5</v>
      </c>
      <c r="Z39" s="432">
        <v>1</v>
      </c>
      <c r="AA39" s="427"/>
      <c r="AB39" s="434" t="s">
        <v>80</v>
      </c>
      <c r="AD39" s="427"/>
      <c r="AE39" s="428" t="s">
        <v>80</v>
      </c>
      <c r="AF39" s="414">
        <f t="shared" si="50"/>
        <v>10</v>
      </c>
      <c r="AG39" s="429">
        <v>6</v>
      </c>
      <c r="AH39" s="430">
        <v>4</v>
      </c>
      <c r="AI39" s="431">
        <f t="shared" si="13"/>
        <v>2</v>
      </c>
      <c r="AJ39" s="431">
        <v>2</v>
      </c>
      <c r="AK39" s="431">
        <v>0</v>
      </c>
      <c r="AL39" s="414">
        <f t="shared" si="51"/>
        <v>65</v>
      </c>
      <c r="AM39" s="429">
        <v>28</v>
      </c>
      <c r="AN39" s="433">
        <v>37</v>
      </c>
      <c r="AO39" s="419">
        <f t="shared" si="43"/>
        <v>-55</v>
      </c>
      <c r="AP39" s="414">
        <f t="shared" si="44"/>
        <v>0</v>
      </c>
      <c r="AQ39" s="420">
        <v>0</v>
      </c>
      <c r="AR39" s="421">
        <v>0</v>
      </c>
      <c r="AS39" s="414">
        <f t="shared" si="45"/>
        <v>0</v>
      </c>
      <c r="AT39" s="422">
        <v>0</v>
      </c>
      <c r="AU39" s="423">
        <v>0</v>
      </c>
      <c r="AV39" s="414">
        <f t="shared" si="46"/>
        <v>0</v>
      </c>
      <c r="AW39" s="431">
        <v>0</v>
      </c>
      <c r="AX39" s="429">
        <v>0</v>
      </c>
      <c r="AY39" s="414">
        <f t="shared" si="47"/>
        <v>0</v>
      </c>
      <c r="AZ39" s="415">
        <v>0</v>
      </c>
      <c r="BA39" s="433">
        <v>0</v>
      </c>
      <c r="BB39" s="414">
        <v>5</v>
      </c>
      <c r="BC39" s="432">
        <v>1</v>
      </c>
      <c r="BD39" s="427"/>
      <c r="BE39" s="434" t="s">
        <v>80</v>
      </c>
    </row>
    <row r="40" spans="1:57" s="390" customFormat="1" ht="31.5" customHeight="1" thickBot="1">
      <c r="A40" s="401" t="s">
        <v>21</v>
      </c>
      <c r="B40" s="437"/>
      <c r="C40" s="394">
        <f>C41+C42+C43+C44+C45+C46+C47+C48+C49+C50+C51+C52+C53</f>
        <v>1159</v>
      </c>
      <c r="D40" s="395">
        <f>D41+D42+D43+D44+D45+D46+D47+D48+D49+D50+D51+D52+D53</f>
        <v>612</v>
      </c>
      <c r="E40" s="398">
        <f>E41+E42+E43+E44+E45+E46+E47+E48+E49+E50+E51+E52+E53</f>
        <v>547</v>
      </c>
      <c r="F40" s="465">
        <f t="shared" si="5"/>
        <v>115</v>
      </c>
      <c r="G40" s="465">
        <f>SUM(G41:G53)</f>
        <v>54</v>
      </c>
      <c r="H40" s="400">
        <f>H41+SUM(H42:H53)</f>
        <v>61</v>
      </c>
      <c r="I40" s="394">
        <f>I41+I42+I43+I44+I45+I46+I47+I48+I49+I50+I51+I52+I53</f>
        <v>4128</v>
      </c>
      <c r="J40" s="395">
        <f>J41+J42+J43+J44+J45+J46+J47+J48+J49+J50+J51+J52+J53</f>
        <v>1965</v>
      </c>
      <c r="K40" s="398">
        <f>K41+K42+K43+K44+K45+K46+K47+K48+K49+K50+K51+K52+K53</f>
        <v>2163</v>
      </c>
      <c r="L40" s="399">
        <f>+C40-I40</f>
        <v>-2969</v>
      </c>
      <c r="M40" s="394">
        <f>M41+M42+M43+M44+M45+M46+M47+M48+M49+M50+M51+M52+M53</f>
        <v>3</v>
      </c>
      <c r="N40" s="396">
        <f t="shared" ref="N40:Z40" si="52">SUM(N41:N53)</f>
        <v>1</v>
      </c>
      <c r="O40" s="400">
        <f t="shared" si="52"/>
        <v>2</v>
      </c>
      <c r="P40" s="394">
        <f>SUM(P41:P53)</f>
        <v>2</v>
      </c>
      <c r="Q40" s="410">
        <f>SUM(Q41:Q53)</f>
        <v>1</v>
      </c>
      <c r="R40" s="398">
        <f t="shared" si="52"/>
        <v>1</v>
      </c>
      <c r="S40" s="394">
        <f>SUM(S41:S53)</f>
        <v>27</v>
      </c>
      <c r="T40" s="396">
        <f t="shared" si="52"/>
        <v>17</v>
      </c>
      <c r="U40" s="400">
        <f>SUM(U41:U53)</f>
        <v>10</v>
      </c>
      <c r="V40" s="394">
        <f t="shared" si="52"/>
        <v>8</v>
      </c>
      <c r="W40" s="515">
        <f t="shared" si="52"/>
        <v>6</v>
      </c>
      <c r="X40" s="516">
        <f t="shared" si="52"/>
        <v>2</v>
      </c>
      <c r="Y40" s="394">
        <f t="shared" si="52"/>
        <v>689</v>
      </c>
      <c r="Z40" s="394">
        <f t="shared" si="52"/>
        <v>273</v>
      </c>
      <c r="AA40" s="401" t="s">
        <v>21</v>
      </c>
      <c r="AB40" s="402"/>
      <c r="AD40" s="401" t="s">
        <v>21</v>
      </c>
      <c r="AE40" s="437"/>
      <c r="AF40" s="394">
        <f>AF41+AF42+AF43+AF44+AF45+AF46+AF47+AF48+AF49+AF50+AF51+AF52+AF53</f>
        <v>1159</v>
      </c>
      <c r="AG40" s="395">
        <f>AG41+AG42+AG43+AG44+AG45+AG46+AG47+AG48+AG49+AG50+AG51+AG52+AG53</f>
        <v>612</v>
      </c>
      <c r="AH40" s="398">
        <f>AH41+AH42+AH43+AH44+AH45+AH46+AH47+AH48+AH49+AH50+AH51+AH52+AH53</f>
        <v>547</v>
      </c>
      <c r="AI40" s="465">
        <f t="shared" si="13"/>
        <v>115</v>
      </c>
      <c r="AJ40" s="465">
        <f>SUM(AJ41:AJ53)</f>
        <v>54</v>
      </c>
      <c r="AK40" s="400">
        <f>AK41+SUM(AK42:AK53)</f>
        <v>61</v>
      </c>
      <c r="AL40" s="394">
        <f>AL41+AL42+AL43+AL44+AL45+AL46+AL47+AL48+AL49+AL50+AL51+AL52+AL53</f>
        <v>4128</v>
      </c>
      <c r="AM40" s="395">
        <f>AM41+AM42+AM43+AM44+AM45+AM46+AM47+AM48+AM49+AM50+AM51+AM52+AM53</f>
        <v>1965</v>
      </c>
      <c r="AN40" s="398">
        <f>AN41+AN42+AN43+AN44+AN45+AN46+AN47+AN48+AN49+AN50+AN51+AN52+AN53</f>
        <v>2163</v>
      </c>
      <c r="AO40" s="399">
        <f>+AF40-AL40</f>
        <v>-2969</v>
      </c>
      <c r="AP40" s="394">
        <f>AP41+AP42+AP43+AP44+AP45+AP46+AP47+AP48+AP49+AP50+AP51+AP52+AP53</f>
        <v>3</v>
      </c>
      <c r="AQ40" s="396">
        <f t="shared" ref="AQ40:BC40" si="53">SUM(AQ41:AQ53)</f>
        <v>1</v>
      </c>
      <c r="AR40" s="400">
        <f t="shared" si="53"/>
        <v>2</v>
      </c>
      <c r="AS40" s="394">
        <f>SUM(AS41:AS53)</f>
        <v>2</v>
      </c>
      <c r="AT40" s="410">
        <f>SUM(AT41:AT53)</f>
        <v>1</v>
      </c>
      <c r="AU40" s="398">
        <f t="shared" si="53"/>
        <v>1</v>
      </c>
      <c r="AV40" s="394">
        <f>SUM(AV41:AV53)</f>
        <v>27</v>
      </c>
      <c r="AW40" s="396">
        <f t="shared" si="53"/>
        <v>17</v>
      </c>
      <c r="AX40" s="396">
        <f t="shared" si="53"/>
        <v>10</v>
      </c>
      <c r="AY40" s="394">
        <f t="shared" si="53"/>
        <v>8</v>
      </c>
      <c r="AZ40" s="515">
        <f t="shared" si="53"/>
        <v>4</v>
      </c>
      <c r="BA40" s="516">
        <f t="shared" si="53"/>
        <v>4</v>
      </c>
      <c r="BB40" s="394">
        <f t="shared" si="53"/>
        <v>689</v>
      </c>
      <c r="BC40" s="394">
        <f t="shared" si="53"/>
        <v>273</v>
      </c>
      <c r="BD40" s="401" t="s">
        <v>21</v>
      </c>
      <c r="BE40" s="402"/>
    </row>
    <row r="41" spans="1:57" s="491" customFormat="1" ht="31.5" customHeight="1">
      <c r="A41" s="482"/>
      <c r="B41" s="483" t="s">
        <v>81</v>
      </c>
      <c r="C41" s="414">
        <f>+D41+E41</f>
        <v>657</v>
      </c>
      <c r="D41" s="484">
        <v>339</v>
      </c>
      <c r="E41" s="485">
        <v>318</v>
      </c>
      <c r="F41" s="486">
        <f t="shared" si="5"/>
        <v>58</v>
      </c>
      <c r="G41" s="486">
        <v>30</v>
      </c>
      <c r="H41" s="487">
        <v>28</v>
      </c>
      <c r="I41" s="414">
        <f>+J41+K41</f>
        <v>1746</v>
      </c>
      <c r="J41" s="484">
        <v>840</v>
      </c>
      <c r="K41" s="485">
        <v>906</v>
      </c>
      <c r="L41" s="436">
        <f>+C41-I41</f>
        <v>-1089</v>
      </c>
      <c r="M41" s="488">
        <f t="shared" ref="M41:M53" si="54">N41+O41</f>
        <v>1</v>
      </c>
      <c r="N41" s="420">
        <v>0</v>
      </c>
      <c r="O41" s="421">
        <v>1</v>
      </c>
      <c r="P41" s="488">
        <f t="shared" ref="P41:P53" si="55">Q41+R41</f>
        <v>1</v>
      </c>
      <c r="Q41" s="422">
        <v>0</v>
      </c>
      <c r="R41" s="423">
        <v>1</v>
      </c>
      <c r="S41" s="414">
        <f t="shared" ref="S41:S53" si="56">+T41+U41</f>
        <v>16</v>
      </c>
      <c r="T41" s="489">
        <v>9</v>
      </c>
      <c r="U41" s="487">
        <v>7</v>
      </c>
      <c r="V41" s="414">
        <f t="shared" ref="V41:V53" si="57">+W41+X41</f>
        <v>4</v>
      </c>
      <c r="W41" s="519">
        <v>3</v>
      </c>
      <c r="X41" s="520">
        <v>1</v>
      </c>
      <c r="Y41" s="488">
        <v>397</v>
      </c>
      <c r="Z41" s="487">
        <v>137</v>
      </c>
      <c r="AA41" s="482"/>
      <c r="AB41" s="490" t="s">
        <v>81</v>
      </c>
      <c r="AD41" s="482"/>
      <c r="AE41" s="483" t="s">
        <v>81</v>
      </c>
      <c r="AF41" s="414">
        <f>+AG41+AH41</f>
        <v>657</v>
      </c>
      <c r="AG41" s="484">
        <v>339</v>
      </c>
      <c r="AH41" s="485">
        <v>318</v>
      </c>
      <c r="AI41" s="486">
        <f t="shared" si="13"/>
        <v>58</v>
      </c>
      <c r="AJ41" s="486">
        <v>30</v>
      </c>
      <c r="AK41" s="487">
        <v>28</v>
      </c>
      <c r="AL41" s="414">
        <f>+AM41+AN41</f>
        <v>1746</v>
      </c>
      <c r="AM41" s="484">
        <v>840</v>
      </c>
      <c r="AN41" s="485">
        <v>906</v>
      </c>
      <c r="AO41" s="436">
        <f>+AF41-AL41</f>
        <v>-1089</v>
      </c>
      <c r="AP41" s="488">
        <f t="shared" ref="AP41:AP53" si="58">AQ41+AR41</f>
        <v>1</v>
      </c>
      <c r="AQ41" s="420">
        <v>0</v>
      </c>
      <c r="AR41" s="421">
        <v>1</v>
      </c>
      <c r="AS41" s="488">
        <f t="shared" ref="AS41:AS53" si="59">AT41+AU41</f>
        <v>1</v>
      </c>
      <c r="AT41" s="422">
        <v>0</v>
      </c>
      <c r="AU41" s="423">
        <v>1</v>
      </c>
      <c r="AV41" s="414">
        <f t="shared" ref="AV41:AV53" si="60">+AW41+AX41</f>
        <v>16</v>
      </c>
      <c r="AW41" s="489">
        <v>9</v>
      </c>
      <c r="AX41" s="487">
        <v>7</v>
      </c>
      <c r="AY41" s="414">
        <f t="shared" ref="AY41:AY53" si="61">+AZ41+BA41</f>
        <v>4</v>
      </c>
      <c r="AZ41" s="519">
        <v>1</v>
      </c>
      <c r="BA41" s="520">
        <v>3</v>
      </c>
      <c r="BB41" s="488">
        <v>397</v>
      </c>
      <c r="BC41" s="487">
        <v>137</v>
      </c>
      <c r="BD41" s="482"/>
      <c r="BE41" s="490" t="s">
        <v>81</v>
      </c>
    </row>
    <row r="42" spans="1:57" s="390" customFormat="1" ht="31.5" customHeight="1">
      <c r="A42" s="427"/>
      <c r="B42" s="428" t="s">
        <v>82</v>
      </c>
      <c r="C42" s="414">
        <f>SUM(D42:E42)</f>
        <v>224</v>
      </c>
      <c r="D42" s="429">
        <v>115</v>
      </c>
      <c r="E42" s="430">
        <v>109</v>
      </c>
      <c r="F42" s="431">
        <f t="shared" si="5"/>
        <v>33</v>
      </c>
      <c r="G42" s="431">
        <v>14</v>
      </c>
      <c r="H42" s="429">
        <v>19</v>
      </c>
      <c r="I42" s="414">
        <f>+J42+K42</f>
        <v>921</v>
      </c>
      <c r="J42" s="429">
        <v>430</v>
      </c>
      <c r="K42" s="433">
        <v>491</v>
      </c>
      <c r="L42" s="419">
        <f t="shared" ref="L42:L53" si="62">+C42-I42</f>
        <v>-697</v>
      </c>
      <c r="M42" s="414">
        <f t="shared" si="54"/>
        <v>1</v>
      </c>
      <c r="N42" s="420">
        <v>1</v>
      </c>
      <c r="O42" s="421">
        <v>0</v>
      </c>
      <c r="P42" s="414">
        <f t="shared" si="55"/>
        <v>1</v>
      </c>
      <c r="Q42" s="422">
        <v>1</v>
      </c>
      <c r="R42" s="423">
        <v>0</v>
      </c>
      <c r="S42" s="414">
        <f t="shared" si="56"/>
        <v>4</v>
      </c>
      <c r="T42" s="431">
        <v>4</v>
      </c>
      <c r="U42" s="429">
        <v>0</v>
      </c>
      <c r="V42" s="414">
        <f t="shared" si="57"/>
        <v>3</v>
      </c>
      <c r="W42" s="521">
        <v>2</v>
      </c>
      <c r="X42" s="522">
        <v>1</v>
      </c>
      <c r="Y42" s="414">
        <v>125</v>
      </c>
      <c r="Z42" s="432">
        <v>66</v>
      </c>
      <c r="AA42" s="427"/>
      <c r="AB42" s="434" t="s">
        <v>82</v>
      </c>
      <c r="AD42" s="427"/>
      <c r="AE42" s="428" t="s">
        <v>82</v>
      </c>
      <c r="AF42" s="414">
        <f>SUM(AG42:AH42)</f>
        <v>224</v>
      </c>
      <c r="AG42" s="429">
        <v>115</v>
      </c>
      <c r="AH42" s="430">
        <v>109</v>
      </c>
      <c r="AI42" s="431">
        <f t="shared" si="13"/>
        <v>33</v>
      </c>
      <c r="AJ42" s="431">
        <v>14</v>
      </c>
      <c r="AK42" s="429">
        <v>19</v>
      </c>
      <c r="AL42" s="414">
        <f>+AM42+AN42</f>
        <v>921</v>
      </c>
      <c r="AM42" s="429">
        <v>430</v>
      </c>
      <c r="AN42" s="433">
        <v>491</v>
      </c>
      <c r="AO42" s="419">
        <f t="shared" ref="AO42:AO53" si="63">+AF42-AL42</f>
        <v>-697</v>
      </c>
      <c r="AP42" s="414">
        <f t="shared" si="58"/>
        <v>1</v>
      </c>
      <c r="AQ42" s="420">
        <v>1</v>
      </c>
      <c r="AR42" s="421">
        <v>0</v>
      </c>
      <c r="AS42" s="414">
        <f t="shared" si="59"/>
        <v>1</v>
      </c>
      <c r="AT42" s="422">
        <v>1</v>
      </c>
      <c r="AU42" s="423">
        <v>0</v>
      </c>
      <c r="AV42" s="414">
        <f t="shared" si="60"/>
        <v>4</v>
      </c>
      <c r="AW42" s="431">
        <v>4</v>
      </c>
      <c r="AX42" s="429">
        <v>0</v>
      </c>
      <c r="AY42" s="414">
        <f t="shared" si="61"/>
        <v>3</v>
      </c>
      <c r="AZ42" s="521">
        <v>3</v>
      </c>
      <c r="BA42" s="522">
        <v>0</v>
      </c>
      <c r="BB42" s="414">
        <v>125</v>
      </c>
      <c r="BC42" s="432">
        <v>66</v>
      </c>
      <c r="BD42" s="427"/>
      <c r="BE42" s="434" t="s">
        <v>82</v>
      </c>
    </row>
    <row r="43" spans="1:57" s="390" customFormat="1" ht="31.5" customHeight="1">
      <c r="A43" s="427"/>
      <c r="B43" s="428" t="s">
        <v>83</v>
      </c>
      <c r="C43" s="414">
        <f>+D43+E43</f>
        <v>3</v>
      </c>
      <c r="D43" s="429">
        <v>1</v>
      </c>
      <c r="E43" s="430">
        <v>2</v>
      </c>
      <c r="F43" s="431">
        <f t="shared" si="5"/>
        <v>0</v>
      </c>
      <c r="G43" s="431">
        <v>0</v>
      </c>
      <c r="H43" s="429">
        <v>0</v>
      </c>
      <c r="I43" s="414">
        <f>+J43+K43</f>
        <v>37</v>
      </c>
      <c r="J43" s="429">
        <v>17</v>
      </c>
      <c r="K43" s="433">
        <v>20</v>
      </c>
      <c r="L43" s="419">
        <f t="shared" si="62"/>
        <v>-34</v>
      </c>
      <c r="M43" s="414">
        <f t="shared" si="54"/>
        <v>0</v>
      </c>
      <c r="N43" s="420">
        <v>0</v>
      </c>
      <c r="O43" s="421">
        <v>0</v>
      </c>
      <c r="P43" s="414">
        <f t="shared" si="55"/>
        <v>0</v>
      </c>
      <c r="Q43" s="422">
        <v>0</v>
      </c>
      <c r="R43" s="423">
        <v>0</v>
      </c>
      <c r="S43" s="414">
        <f t="shared" si="56"/>
        <v>0</v>
      </c>
      <c r="T43" s="431">
        <v>0</v>
      </c>
      <c r="U43" s="429">
        <v>0</v>
      </c>
      <c r="V43" s="414">
        <f t="shared" si="57"/>
        <v>0</v>
      </c>
      <c r="W43" s="415">
        <v>0</v>
      </c>
      <c r="X43" s="433">
        <v>0</v>
      </c>
      <c r="Y43" s="414">
        <v>2</v>
      </c>
      <c r="Z43" s="432">
        <v>3</v>
      </c>
      <c r="AA43" s="427"/>
      <c r="AB43" s="434" t="s">
        <v>83</v>
      </c>
      <c r="AD43" s="427"/>
      <c r="AE43" s="428" t="s">
        <v>83</v>
      </c>
      <c r="AF43" s="414">
        <f>+AG43+AH43</f>
        <v>3</v>
      </c>
      <c r="AG43" s="429">
        <v>1</v>
      </c>
      <c r="AH43" s="430">
        <v>2</v>
      </c>
      <c r="AI43" s="431">
        <f t="shared" si="13"/>
        <v>0</v>
      </c>
      <c r="AJ43" s="431">
        <v>0</v>
      </c>
      <c r="AK43" s="429">
        <v>0</v>
      </c>
      <c r="AL43" s="414">
        <f>+AM43+AN43</f>
        <v>37</v>
      </c>
      <c r="AM43" s="429">
        <v>17</v>
      </c>
      <c r="AN43" s="433">
        <v>20</v>
      </c>
      <c r="AO43" s="419">
        <f t="shared" si="63"/>
        <v>-34</v>
      </c>
      <c r="AP43" s="414">
        <f t="shared" si="58"/>
        <v>0</v>
      </c>
      <c r="AQ43" s="420">
        <v>0</v>
      </c>
      <c r="AR43" s="421">
        <v>0</v>
      </c>
      <c r="AS43" s="414">
        <f t="shared" si="59"/>
        <v>0</v>
      </c>
      <c r="AT43" s="422">
        <v>0</v>
      </c>
      <c r="AU43" s="423">
        <v>0</v>
      </c>
      <c r="AV43" s="414">
        <f t="shared" si="60"/>
        <v>0</v>
      </c>
      <c r="AW43" s="431">
        <v>0</v>
      </c>
      <c r="AX43" s="429">
        <v>0</v>
      </c>
      <c r="AY43" s="414">
        <f t="shared" si="61"/>
        <v>0</v>
      </c>
      <c r="AZ43" s="415">
        <v>0</v>
      </c>
      <c r="BA43" s="433">
        <v>0</v>
      </c>
      <c r="BB43" s="414">
        <v>2</v>
      </c>
      <c r="BC43" s="432">
        <v>3</v>
      </c>
      <c r="BD43" s="427"/>
      <c r="BE43" s="434" t="s">
        <v>83</v>
      </c>
    </row>
    <row r="44" spans="1:57" s="390" customFormat="1" ht="31.5" customHeight="1">
      <c r="A44" s="427"/>
      <c r="B44" s="428" t="s">
        <v>84</v>
      </c>
      <c r="C44" s="414">
        <f>+D44+E44</f>
        <v>20</v>
      </c>
      <c r="D44" s="429">
        <v>9</v>
      </c>
      <c r="E44" s="430">
        <v>11</v>
      </c>
      <c r="F44" s="431">
        <f t="shared" si="5"/>
        <v>2</v>
      </c>
      <c r="G44" s="431">
        <v>0</v>
      </c>
      <c r="H44" s="431">
        <v>2</v>
      </c>
      <c r="I44" s="414">
        <f>+J44+K44</f>
        <v>145</v>
      </c>
      <c r="J44" s="429">
        <v>62</v>
      </c>
      <c r="K44" s="433">
        <v>83</v>
      </c>
      <c r="L44" s="419">
        <f t="shared" si="62"/>
        <v>-125</v>
      </c>
      <c r="M44" s="414">
        <f t="shared" si="54"/>
        <v>0</v>
      </c>
      <c r="N44" s="420">
        <v>0</v>
      </c>
      <c r="O44" s="421">
        <v>0</v>
      </c>
      <c r="P44" s="414">
        <f t="shared" si="55"/>
        <v>0</v>
      </c>
      <c r="Q44" s="422">
        <v>0</v>
      </c>
      <c r="R44" s="423">
        <v>0</v>
      </c>
      <c r="S44" s="414">
        <f t="shared" si="56"/>
        <v>1</v>
      </c>
      <c r="T44" s="431">
        <v>1</v>
      </c>
      <c r="U44" s="429">
        <v>0</v>
      </c>
      <c r="V44" s="414">
        <f t="shared" si="57"/>
        <v>0</v>
      </c>
      <c r="W44" s="415">
        <v>0</v>
      </c>
      <c r="X44" s="433">
        <v>0</v>
      </c>
      <c r="Y44" s="414">
        <v>11</v>
      </c>
      <c r="Z44" s="432">
        <v>8</v>
      </c>
      <c r="AA44" s="427"/>
      <c r="AB44" s="434" t="s">
        <v>84</v>
      </c>
      <c r="AD44" s="427"/>
      <c r="AE44" s="428" t="s">
        <v>84</v>
      </c>
      <c r="AF44" s="414">
        <f>+AG44+AH44</f>
        <v>20</v>
      </c>
      <c r="AG44" s="429">
        <v>9</v>
      </c>
      <c r="AH44" s="430">
        <v>11</v>
      </c>
      <c r="AI44" s="431">
        <f t="shared" si="13"/>
        <v>2</v>
      </c>
      <c r="AJ44" s="431">
        <v>0</v>
      </c>
      <c r="AK44" s="431">
        <v>2</v>
      </c>
      <c r="AL44" s="414">
        <f>+AM44+AN44</f>
        <v>145</v>
      </c>
      <c r="AM44" s="429">
        <v>62</v>
      </c>
      <c r="AN44" s="433">
        <v>83</v>
      </c>
      <c r="AO44" s="419">
        <f t="shared" si="63"/>
        <v>-125</v>
      </c>
      <c r="AP44" s="414">
        <f t="shared" si="58"/>
        <v>0</v>
      </c>
      <c r="AQ44" s="420">
        <v>0</v>
      </c>
      <c r="AR44" s="421">
        <v>0</v>
      </c>
      <c r="AS44" s="414">
        <f t="shared" si="59"/>
        <v>0</v>
      </c>
      <c r="AT44" s="422">
        <v>0</v>
      </c>
      <c r="AU44" s="423">
        <v>0</v>
      </c>
      <c r="AV44" s="414">
        <f t="shared" si="60"/>
        <v>1</v>
      </c>
      <c r="AW44" s="431">
        <v>1</v>
      </c>
      <c r="AX44" s="429">
        <v>0</v>
      </c>
      <c r="AY44" s="414">
        <f t="shared" si="61"/>
        <v>0</v>
      </c>
      <c r="AZ44" s="415">
        <v>0</v>
      </c>
      <c r="BA44" s="433">
        <v>0</v>
      </c>
      <c r="BB44" s="414">
        <v>11</v>
      </c>
      <c r="BC44" s="432">
        <v>8</v>
      </c>
      <c r="BD44" s="427"/>
      <c r="BE44" s="434" t="s">
        <v>84</v>
      </c>
    </row>
    <row r="45" spans="1:57" s="390" customFormat="1" ht="31.5" customHeight="1">
      <c r="A45" s="427"/>
      <c r="B45" s="428" t="s">
        <v>85</v>
      </c>
      <c r="C45" s="414">
        <f t="shared" ref="C45:C53" si="64">+D45+E45</f>
        <v>14</v>
      </c>
      <c r="D45" s="429">
        <v>11</v>
      </c>
      <c r="E45" s="430">
        <v>3</v>
      </c>
      <c r="F45" s="431">
        <f t="shared" si="5"/>
        <v>1</v>
      </c>
      <c r="G45" s="431">
        <v>1</v>
      </c>
      <c r="H45" s="429">
        <v>0</v>
      </c>
      <c r="I45" s="414">
        <f t="shared" ref="I45:I53" si="65">+J45+K45</f>
        <v>50</v>
      </c>
      <c r="J45" s="429">
        <v>23</v>
      </c>
      <c r="K45" s="433">
        <v>27</v>
      </c>
      <c r="L45" s="419">
        <f t="shared" si="62"/>
        <v>-36</v>
      </c>
      <c r="M45" s="414">
        <f t="shared" si="54"/>
        <v>0</v>
      </c>
      <c r="N45" s="420">
        <v>0</v>
      </c>
      <c r="O45" s="421">
        <v>0</v>
      </c>
      <c r="P45" s="414">
        <f t="shared" si="55"/>
        <v>0</v>
      </c>
      <c r="Q45" s="422">
        <v>0</v>
      </c>
      <c r="R45" s="423">
        <v>0</v>
      </c>
      <c r="S45" s="414">
        <f t="shared" si="56"/>
        <v>1</v>
      </c>
      <c r="T45" s="431">
        <v>0</v>
      </c>
      <c r="U45" s="429">
        <v>1</v>
      </c>
      <c r="V45" s="414">
        <f t="shared" si="57"/>
        <v>0</v>
      </c>
      <c r="W45" s="415">
        <v>0</v>
      </c>
      <c r="X45" s="433">
        <v>0</v>
      </c>
      <c r="Y45" s="414">
        <v>7</v>
      </c>
      <c r="Z45" s="432">
        <v>5</v>
      </c>
      <c r="AA45" s="427"/>
      <c r="AB45" s="434" t="s">
        <v>85</v>
      </c>
      <c r="AD45" s="427"/>
      <c r="AE45" s="428" t="s">
        <v>85</v>
      </c>
      <c r="AF45" s="414">
        <f t="shared" ref="AF45:AF53" si="66">+AG45+AH45</f>
        <v>14</v>
      </c>
      <c r="AG45" s="429">
        <v>11</v>
      </c>
      <c r="AH45" s="430">
        <v>3</v>
      </c>
      <c r="AI45" s="431">
        <f t="shared" si="13"/>
        <v>1</v>
      </c>
      <c r="AJ45" s="431">
        <v>1</v>
      </c>
      <c r="AK45" s="429">
        <v>0</v>
      </c>
      <c r="AL45" s="414">
        <f t="shared" ref="AL45:AL53" si="67">+AM45+AN45</f>
        <v>50</v>
      </c>
      <c r="AM45" s="429">
        <v>23</v>
      </c>
      <c r="AN45" s="433">
        <v>27</v>
      </c>
      <c r="AO45" s="419">
        <f t="shared" si="63"/>
        <v>-36</v>
      </c>
      <c r="AP45" s="414">
        <f t="shared" si="58"/>
        <v>0</v>
      </c>
      <c r="AQ45" s="420">
        <v>0</v>
      </c>
      <c r="AR45" s="421">
        <v>0</v>
      </c>
      <c r="AS45" s="414">
        <f t="shared" si="59"/>
        <v>0</v>
      </c>
      <c r="AT45" s="422">
        <v>0</v>
      </c>
      <c r="AU45" s="423">
        <v>0</v>
      </c>
      <c r="AV45" s="414">
        <f t="shared" si="60"/>
        <v>1</v>
      </c>
      <c r="AW45" s="431">
        <v>0</v>
      </c>
      <c r="AX45" s="429">
        <v>1</v>
      </c>
      <c r="AY45" s="414">
        <f t="shared" si="61"/>
        <v>0</v>
      </c>
      <c r="AZ45" s="415">
        <v>0</v>
      </c>
      <c r="BA45" s="433">
        <v>0</v>
      </c>
      <c r="BB45" s="414">
        <v>7</v>
      </c>
      <c r="BC45" s="432">
        <v>5</v>
      </c>
      <c r="BD45" s="427"/>
      <c r="BE45" s="434" t="s">
        <v>85</v>
      </c>
    </row>
    <row r="46" spans="1:57" s="390" customFormat="1" ht="31.5" customHeight="1">
      <c r="A46" s="427"/>
      <c r="B46" s="428" t="s">
        <v>86</v>
      </c>
      <c r="C46" s="414">
        <f t="shared" si="64"/>
        <v>47</v>
      </c>
      <c r="D46" s="429">
        <v>26</v>
      </c>
      <c r="E46" s="430">
        <v>21</v>
      </c>
      <c r="F46" s="431">
        <f t="shared" si="5"/>
        <v>6</v>
      </c>
      <c r="G46" s="431">
        <v>2</v>
      </c>
      <c r="H46" s="429">
        <v>4</v>
      </c>
      <c r="I46" s="414">
        <f t="shared" si="65"/>
        <v>255</v>
      </c>
      <c r="J46" s="429">
        <v>114</v>
      </c>
      <c r="K46" s="433">
        <v>141</v>
      </c>
      <c r="L46" s="419">
        <f t="shared" si="62"/>
        <v>-208</v>
      </c>
      <c r="M46" s="414">
        <f t="shared" si="54"/>
        <v>1</v>
      </c>
      <c r="N46" s="420">
        <v>0</v>
      </c>
      <c r="O46" s="421">
        <v>1</v>
      </c>
      <c r="P46" s="414">
        <f t="shared" si="55"/>
        <v>0</v>
      </c>
      <c r="Q46" s="422">
        <v>0</v>
      </c>
      <c r="R46" s="423">
        <v>0</v>
      </c>
      <c r="S46" s="414">
        <f t="shared" si="56"/>
        <v>1</v>
      </c>
      <c r="T46" s="431">
        <v>1</v>
      </c>
      <c r="U46" s="429">
        <v>0</v>
      </c>
      <c r="V46" s="414">
        <f t="shared" si="57"/>
        <v>0</v>
      </c>
      <c r="W46" s="415">
        <v>0</v>
      </c>
      <c r="X46" s="433">
        <v>0</v>
      </c>
      <c r="Y46" s="414">
        <v>39</v>
      </c>
      <c r="Z46" s="432">
        <v>4</v>
      </c>
      <c r="AA46" s="427"/>
      <c r="AB46" s="434" t="s">
        <v>86</v>
      </c>
      <c r="AD46" s="427"/>
      <c r="AE46" s="428" t="s">
        <v>86</v>
      </c>
      <c r="AF46" s="414">
        <f t="shared" si="66"/>
        <v>47</v>
      </c>
      <c r="AG46" s="429">
        <v>26</v>
      </c>
      <c r="AH46" s="430">
        <v>21</v>
      </c>
      <c r="AI46" s="431">
        <f t="shared" si="13"/>
        <v>6</v>
      </c>
      <c r="AJ46" s="431">
        <v>2</v>
      </c>
      <c r="AK46" s="429">
        <v>4</v>
      </c>
      <c r="AL46" s="414">
        <f t="shared" si="67"/>
        <v>255</v>
      </c>
      <c r="AM46" s="429">
        <v>114</v>
      </c>
      <c r="AN46" s="433">
        <v>141</v>
      </c>
      <c r="AO46" s="419">
        <f t="shared" si="63"/>
        <v>-208</v>
      </c>
      <c r="AP46" s="414">
        <f t="shared" si="58"/>
        <v>1</v>
      </c>
      <c r="AQ46" s="420">
        <v>0</v>
      </c>
      <c r="AR46" s="421">
        <v>1</v>
      </c>
      <c r="AS46" s="414">
        <f t="shared" si="59"/>
        <v>0</v>
      </c>
      <c r="AT46" s="422">
        <v>0</v>
      </c>
      <c r="AU46" s="423">
        <v>0</v>
      </c>
      <c r="AV46" s="414">
        <f t="shared" si="60"/>
        <v>1</v>
      </c>
      <c r="AW46" s="431">
        <v>1</v>
      </c>
      <c r="AX46" s="429">
        <v>0</v>
      </c>
      <c r="AY46" s="414">
        <f t="shared" si="61"/>
        <v>0</v>
      </c>
      <c r="AZ46" s="415">
        <v>0</v>
      </c>
      <c r="BA46" s="433">
        <v>0</v>
      </c>
      <c r="BB46" s="414">
        <v>39</v>
      </c>
      <c r="BC46" s="432">
        <v>4</v>
      </c>
      <c r="BD46" s="427"/>
      <c r="BE46" s="434" t="s">
        <v>86</v>
      </c>
    </row>
    <row r="47" spans="1:57" s="390" customFormat="1" ht="31.5" customHeight="1">
      <c r="A47" s="427"/>
      <c r="B47" s="428" t="s">
        <v>87</v>
      </c>
      <c r="C47" s="414">
        <f t="shared" si="64"/>
        <v>69</v>
      </c>
      <c r="D47" s="429">
        <v>42</v>
      </c>
      <c r="E47" s="430">
        <v>27</v>
      </c>
      <c r="F47" s="431">
        <f t="shared" si="5"/>
        <v>5</v>
      </c>
      <c r="G47" s="431">
        <v>1</v>
      </c>
      <c r="H47" s="429">
        <v>4</v>
      </c>
      <c r="I47" s="414">
        <f t="shared" si="65"/>
        <v>296</v>
      </c>
      <c r="J47" s="429">
        <v>142</v>
      </c>
      <c r="K47" s="433">
        <v>154</v>
      </c>
      <c r="L47" s="419">
        <f t="shared" si="62"/>
        <v>-227</v>
      </c>
      <c r="M47" s="414">
        <f t="shared" si="54"/>
        <v>0</v>
      </c>
      <c r="N47" s="420">
        <v>0</v>
      </c>
      <c r="O47" s="421">
        <v>0</v>
      </c>
      <c r="P47" s="414">
        <f t="shared" si="55"/>
        <v>0</v>
      </c>
      <c r="Q47" s="422">
        <v>0</v>
      </c>
      <c r="R47" s="423">
        <v>0</v>
      </c>
      <c r="S47" s="414">
        <f t="shared" si="56"/>
        <v>1</v>
      </c>
      <c r="T47" s="431">
        <v>0</v>
      </c>
      <c r="U47" s="429">
        <v>1</v>
      </c>
      <c r="V47" s="414">
        <f t="shared" si="57"/>
        <v>0</v>
      </c>
      <c r="W47" s="415">
        <v>0</v>
      </c>
      <c r="X47" s="433">
        <v>0</v>
      </c>
      <c r="Y47" s="414">
        <v>39</v>
      </c>
      <c r="Z47" s="432">
        <v>17</v>
      </c>
      <c r="AA47" s="427"/>
      <c r="AB47" s="434" t="s">
        <v>87</v>
      </c>
      <c r="AD47" s="427"/>
      <c r="AE47" s="428" t="s">
        <v>87</v>
      </c>
      <c r="AF47" s="414">
        <f t="shared" si="66"/>
        <v>69</v>
      </c>
      <c r="AG47" s="429">
        <v>42</v>
      </c>
      <c r="AH47" s="430">
        <v>27</v>
      </c>
      <c r="AI47" s="431">
        <f t="shared" si="13"/>
        <v>5</v>
      </c>
      <c r="AJ47" s="431">
        <v>1</v>
      </c>
      <c r="AK47" s="429">
        <v>4</v>
      </c>
      <c r="AL47" s="414">
        <f t="shared" si="67"/>
        <v>296</v>
      </c>
      <c r="AM47" s="429">
        <v>142</v>
      </c>
      <c r="AN47" s="433">
        <v>154</v>
      </c>
      <c r="AO47" s="419">
        <f t="shared" si="63"/>
        <v>-227</v>
      </c>
      <c r="AP47" s="414">
        <f t="shared" si="58"/>
        <v>0</v>
      </c>
      <c r="AQ47" s="420">
        <v>0</v>
      </c>
      <c r="AR47" s="421">
        <v>0</v>
      </c>
      <c r="AS47" s="414">
        <f t="shared" si="59"/>
        <v>0</v>
      </c>
      <c r="AT47" s="422">
        <v>0</v>
      </c>
      <c r="AU47" s="423">
        <v>0</v>
      </c>
      <c r="AV47" s="414">
        <f t="shared" si="60"/>
        <v>1</v>
      </c>
      <c r="AW47" s="431">
        <v>0</v>
      </c>
      <c r="AX47" s="429">
        <v>1</v>
      </c>
      <c r="AY47" s="414">
        <f t="shared" si="61"/>
        <v>0</v>
      </c>
      <c r="AZ47" s="415">
        <v>0</v>
      </c>
      <c r="BA47" s="433">
        <v>0</v>
      </c>
      <c r="BB47" s="414">
        <v>39</v>
      </c>
      <c r="BC47" s="432">
        <v>17</v>
      </c>
      <c r="BD47" s="427"/>
      <c r="BE47" s="434" t="s">
        <v>87</v>
      </c>
    </row>
    <row r="48" spans="1:57" s="390" customFormat="1" ht="31.5" customHeight="1">
      <c r="A48" s="427"/>
      <c r="B48" s="428" t="s">
        <v>88</v>
      </c>
      <c r="C48" s="414">
        <f t="shared" si="64"/>
        <v>14</v>
      </c>
      <c r="D48" s="429">
        <v>10</v>
      </c>
      <c r="E48" s="430">
        <v>4</v>
      </c>
      <c r="F48" s="431">
        <f t="shared" si="5"/>
        <v>1</v>
      </c>
      <c r="G48" s="431">
        <v>1</v>
      </c>
      <c r="H48" s="429">
        <v>0</v>
      </c>
      <c r="I48" s="414">
        <f t="shared" si="65"/>
        <v>54</v>
      </c>
      <c r="J48" s="429">
        <v>30</v>
      </c>
      <c r="K48" s="433">
        <v>24</v>
      </c>
      <c r="L48" s="419">
        <f t="shared" si="62"/>
        <v>-40</v>
      </c>
      <c r="M48" s="414">
        <f t="shared" si="54"/>
        <v>0</v>
      </c>
      <c r="N48" s="420">
        <v>0</v>
      </c>
      <c r="O48" s="421">
        <v>0</v>
      </c>
      <c r="P48" s="414">
        <f t="shared" si="55"/>
        <v>0</v>
      </c>
      <c r="Q48" s="422">
        <v>0</v>
      </c>
      <c r="R48" s="423">
        <v>0</v>
      </c>
      <c r="S48" s="414">
        <f t="shared" si="56"/>
        <v>0</v>
      </c>
      <c r="T48" s="431">
        <v>0</v>
      </c>
      <c r="U48" s="429">
        <v>0</v>
      </c>
      <c r="V48" s="414">
        <f t="shared" si="57"/>
        <v>0</v>
      </c>
      <c r="W48" s="415">
        <v>0</v>
      </c>
      <c r="X48" s="433">
        <v>0</v>
      </c>
      <c r="Y48" s="414">
        <v>6</v>
      </c>
      <c r="Z48" s="432">
        <v>3</v>
      </c>
      <c r="AA48" s="427"/>
      <c r="AB48" s="434" t="s">
        <v>88</v>
      </c>
      <c r="AD48" s="427"/>
      <c r="AE48" s="428" t="s">
        <v>88</v>
      </c>
      <c r="AF48" s="414">
        <f t="shared" si="66"/>
        <v>14</v>
      </c>
      <c r="AG48" s="429">
        <v>10</v>
      </c>
      <c r="AH48" s="430">
        <v>4</v>
      </c>
      <c r="AI48" s="431">
        <f t="shared" si="13"/>
        <v>1</v>
      </c>
      <c r="AJ48" s="431">
        <v>1</v>
      </c>
      <c r="AK48" s="429">
        <v>0</v>
      </c>
      <c r="AL48" s="414">
        <f t="shared" si="67"/>
        <v>54</v>
      </c>
      <c r="AM48" s="429">
        <v>30</v>
      </c>
      <c r="AN48" s="433">
        <v>24</v>
      </c>
      <c r="AO48" s="419">
        <f t="shared" si="63"/>
        <v>-40</v>
      </c>
      <c r="AP48" s="414">
        <f t="shared" si="58"/>
        <v>0</v>
      </c>
      <c r="AQ48" s="420">
        <v>0</v>
      </c>
      <c r="AR48" s="421">
        <v>0</v>
      </c>
      <c r="AS48" s="414">
        <f t="shared" si="59"/>
        <v>0</v>
      </c>
      <c r="AT48" s="422">
        <v>0</v>
      </c>
      <c r="AU48" s="423">
        <v>0</v>
      </c>
      <c r="AV48" s="414">
        <f t="shared" si="60"/>
        <v>0</v>
      </c>
      <c r="AW48" s="431">
        <v>0</v>
      </c>
      <c r="AX48" s="429">
        <v>0</v>
      </c>
      <c r="AY48" s="414">
        <f t="shared" si="61"/>
        <v>0</v>
      </c>
      <c r="AZ48" s="415">
        <v>0</v>
      </c>
      <c r="BA48" s="433">
        <v>0</v>
      </c>
      <c r="BB48" s="414">
        <v>6</v>
      </c>
      <c r="BC48" s="432">
        <v>3</v>
      </c>
      <c r="BD48" s="427"/>
      <c r="BE48" s="434" t="s">
        <v>88</v>
      </c>
    </row>
    <row r="49" spans="1:57" s="390" customFormat="1" ht="31.5" customHeight="1">
      <c r="A49" s="427"/>
      <c r="B49" s="428" t="s">
        <v>89</v>
      </c>
      <c r="C49" s="414">
        <f t="shared" si="64"/>
        <v>15</v>
      </c>
      <c r="D49" s="429">
        <v>9</v>
      </c>
      <c r="E49" s="430">
        <v>6</v>
      </c>
      <c r="F49" s="431">
        <f t="shared" si="5"/>
        <v>1</v>
      </c>
      <c r="G49" s="431">
        <v>1</v>
      </c>
      <c r="H49" s="431">
        <v>0</v>
      </c>
      <c r="I49" s="414">
        <f t="shared" si="65"/>
        <v>88</v>
      </c>
      <c r="J49" s="429">
        <v>44</v>
      </c>
      <c r="K49" s="433">
        <v>44</v>
      </c>
      <c r="L49" s="419">
        <f t="shared" si="62"/>
        <v>-73</v>
      </c>
      <c r="M49" s="414">
        <f t="shared" si="54"/>
        <v>0</v>
      </c>
      <c r="N49" s="420">
        <v>0</v>
      </c>
      <c r="O49" s="421">
        <v>0</v>
      </c>
      <c r="P49" s="414">
        <f t="shared" si="55"/>
        <v>0</v>
      </c>
      <c r="Q49" s="422">
        <v>0</v>
      </c>
      <c r="R49" s="423">
        <v>0</v>
      </c>
      <c r="S49" s="414">
        <f t="shared" si="56"/>
        <v>0</v>
      </c>
      <c r="T49" s="431">
        <v>0</v>
      </c>
      <c r="U49" s="429">
        <v>0</v>
      </c>
      <c r="V49" s="414">
        <f t="shared" si="57"/>
        <v>0</v>
      </c>
      <c r="W49" s="415">
        <v>0</v>
      </c>
      <c r="X49" s="433">
        <v>0</v>
      </c>
      <c r="Y49" s="414">
        <v>7</v>
      </c>
      <c r="Z49" s="432">
        <v>3</v>
      </c>
      <c r="AA49" s="427"/>
      <c r="AB49" s="434" t="s">
        <v>89</v>
      </c>
      <c r="AD49" s="427"/>
      <c r="AE49" s="428" t="s">
        <v>89</v>
      </c>
      <c r="AF49" s="414">
        <f t="shared" si="66"/>
        <v>15</v>
      </c>
      <c r="AG49" s="429">
        <v>9</v>
      </c>
      <c r="AH49" s="430">
        <v>6</v>
      </c>
      <c r="AI49" s="431">
        <f t="shared" si="13"/>
        <v>1</v>
      </c>
      <c r="AJ49" s="431">
        <v>1</v>
      </c>
      <c r="AK49" s="431">
        <v>0</v>
      </c>
      <c r="AL49" s="414">
        <f t="shared" si="67"/>
        <v>88</v>
      </c>
      <c r="AM49" s="429">
        <v>44</v>
      </c>
      <c r="AN49" s="433">
        <v>44</v>
      </c>
      <c r="AO49" s="419">
        <f t="shared" si="63"/>
        <v>-73</v>
      </c>
      <c r="AP49" s="414">
        <f t="shared" si="58"/>
        <v>0</v>
      </c>
      <c r="AQ49" s="420">
        <v>0</v>
      </c>
      <c r="AR49" s="421">
        <v>0</v>
      </c>
      <c r="AS49" s="414">
        <f t="shared" si="59"/>
        <v>0</v>
      </c>
      <c r="AT49" s="422">
        <v>0</v>
      </c>
      <c r="AU49" s="423">
        <v>0</v>
      </c>
      <c r="AV49" s="414">
        <f t="shared" si="60"/>
        <v>0</v>
      </c>
      <c r="AW49" s="431">
        <v>0</v>
      </c>
      <c r="AX49" s="429">
        <v>0</v>
      </c>
      <c r="AY49" s="414">
        <f t="shared" si="61"/>
        <v>0</v>
      </c>
      <c r="AZ49" s="415">
        <v>0</v>
      </c>
      <c r="BA49" s="433">
        <v>0</v>
      </c>
      <c r="BB49" s="414">
        <v>7</v>
      </c>
      <c r="BC49" s="432">
        <v>3</v>
      </c>
      <c r="BD49" s="427"/>
      <c r="BE49" s="434" t="s">
        <v>89</v>
      </c>
    </row>
    <row r="50" spans="1:57" s="390" customFormat="1" ht="31.5" customHeight="1">
      <c r="A50" s="427"/>
      <c r="B50" s="428" t="s">
        <v>90</v>
      </c>
      <c r="C50" s="414">
        <f t="shared" si="64"/>
        <v>2</v>
      </c>
      <c r="D50" s="429">
        <v>2</v>
      </c>
      <c r="E50" s="430">
        <v>0</v>
      </c>
      <c r="F50" s="431">
        <f t="shared" si="5"/>
        <v>0</v>
      </c>
      <c r="G50" s="431">
        <v>0</v>
      </c>
      <c r="H50" s="429">
        <v>0</v>
      </c>
      <c r="I50" s="414">
        <f t="shared" si="65"/>
        <v>40</v>
      </c>
      <c r="J50" s="429">
        <v>19</v>
      </c>
      <c r="K50" s="433">
        <v>21</v>
      </c>
      <c r="L50" s="419">
        <f t="shared" si="62"/>
        <v>-38</v>
      </c>
      <c r="M50" s="414">
        <f t="shared" si="54"/>
        <v>0</v>
      </c>
      <c r="N50" s="420">
        <v>0</v>
      </c>
      <c r="O50" s="421">
        <v>0</v>
      </c>
      <c r="P50" s="414">
        <f t="shared" si="55"/>
        <v>0</v>
      </c>
      <c r="Q50" s="422">
        <v>0</v>
      </c>
      <c r="R50" s="423">
        <v>0</v>
      </c>
      <c r="S50" s="414">
        <f t="shared" si="56"/>
        <v>1</v>
      </c>
      <c r="T50" s="431">
        <v>0</v>
      </c>
      <c r="U50" s="429">
        <v>1</v>
      </c>
      <c r="V50" s="414">
        <f t="shared" si="57"/>
        <v>0</v>
      </c>
      <c r="W50" s="415">
        <v>0</v>
      </c>
      <c r="X50" s="433">
        <v>0</v>
      </c>
      <c r="Y50" s="414">
        <v>5</v>
      </c>
      <c r="Z50" s="432">
        <v>2</v>
      </c>
      <c r="AA50" s="427"/>
      <c r="AB50" s="434" t="s">
        <v>90</v>
      </c>
      <c r="AD50" s="427"/>
      <c r="AE50" s="428" t="s">
        <v>90</v>
      </c>
      <c r="AF50" s="414">
        <f t="shared" si="66"/>
        <v>2</v>
      </c>
      <c r="AG50" s="429">
        <v>2</v>
      </c>
      <c r="AH50" s="430">
        <v>0</v>
      </c>
      <c r="AI50" s="431">
        <f t="shared" si="13"/>
        <v>0</v>
      </c>
      <c r="AJ50" s="431">
        <v>0</v>
      </c>
      <c r="AK50" s="429">
        <v>0</v>
      </c>
      <c r="AL50" s="414">
        <f t="shared" si="67"/>
        <v>40</v>
      </c>
      <c r="AM50" s="429">
        <v>19</v>
      </c>
      <c r="AN50" s="433">
        <v>21</v>
      </c>
      <c r="AO50" s="419">
        <f t="shared" si="63"/>
        <v>-38</v>
      </c>
      <c r="AP50" s="414">
        <f t="shared" si="58"/>
        <v>0</v>
      </c>
      <c r="AQ50" s="420">
        <v>0</v>
      </c>
      <c r="AR50" s="421">
        <v>0</v>
      </c>
      <c r="AS50" s="414">
        <f t="shared" si="59"/>
        <v>0</v>
      </c>
      <c r="AT50" s="422">
        <v>0</v>
      </c>
      <c r="AU50" s="423">
        <v>0</v>
      </c>
      <c r="AV50" s="414">
        <f t="shared" si="60"/>
        <v>1</v>
      </c>
      <c r="AW50" s="431">
        <v>0</v>
      </c>
      <c r="AX50" s="429">
        <v>1</v>
      </c>
      <c r="AY50" s="414">
        <f t="shared" si="61"/>
        <v>0</v>
      </c>
      <c r="AZ50" s="415">
        <v>0</v>
      </c>
      <c r="BA50" s="433">
        <v>0</v>
      </c>
      <c r="BB50" s="414">
        <v>5</v>
      </c>
      <c r="BC50" s="432">
        <v>2</v>
      </c>
      <c r="BD50" s="427"/>
      <c r="BE50" s="434" t="s">
        <v>90</v>
      </c>
    </row>
    <row r="51" spans="1:57" s="390" customFormat="1" ht="31.5" customHeight="1">
      <c r="A51" s="427"/>
      <c r="B51" s="428" t="s">
        <v>91</v>
      </c>
      <c r="C51" s="414">
        <f t="shared" si="64"/>
        <v>3</v>
      </c>
      <c r="D51" s="429">
        <v>2</v>
      </c>
      <c r="E51" s="430">
        <v>1</v>
      </c>
      <c r="F51" s="431">
        <f t="shared" si="5"/>
        <v>0</v>
      </c>
      <c r="G51" s="431">
        <v>0</v>
      </c>
      <c r="H51" s="429">
        <v>0</v>
      </c>
      <c r="I51" s="414">
        <f t="shared" si="65"/>
        <v>74</v>
      </c>
      <c r="J51" s="429">
        <v>37</v>
      </c>
      <c r="K51" s="433">
        <v>37</v>
      </c>
      <c r="L51" s="419">
        <f t="shared" si="62"/>
        <v>-71</v>
      </c>
      <c r="M51" s="414">
        <f t="shared" si="54"/>
        <v>0</v>
      </c>
      <c r="N51" s="420">
        <v>0</v>
      </c>
      <c r="O51" s="421">
        <v>0</v>
      </c>
      <c r="P51" s="414">
        <f t="shared" si="55"/>
        <v>0</v>
      </c>
      <c r="Q51" s="422">
        <v>0</v>
      </c>
      <c r="R51" s="423">
        <v>0</v>
      </c>
      <c r="S51" s="414">
        <f t="shared" si="56"/>
        <v>0</v>
      </c>
      <c r="T51" s="431">
        <v>0</v>
      </c>
      <c r="U51" s="429">
        <v>0</v>
      </c>
      <c r="V51" s="414">
        <f t="shared" si="57"/>
        <v>0</v>
      </c>
      <c r="W51" s="415">
        <v>0</v>
      </c>
      <c r="X51" s="433">
        <v>0</v>
      </c>
      <c r="Y51" s="414">
        <v>3</v>
      </c>
      <c r="Z51" s="432">
        <v>1</v>
      </c>
      <c r="AA51" s="427"/>
      <c r="AB51" s="434" t="s">
        <v>91</v>
      </c>
      <c r="AD51" s="427"/>
      <c r="AE51" s="428" t="s">
        <v>91</v>
      </c>
      <c r="AF51" s="414">
        <f t="shared" si="66"/>
        <v>3</v>
      </c>
      <c r="AG51" s="429">
        <v>2</v>
      </c>
      <c r="AH51" s="430">
        <v>1</v>
      </c>
      <c r="AI51" s="431">
        <f t="shared" si="13"/>
        <v>0</v>
      </c>
      <c r="AJ51" s="431">
        <v>0</v>
      </c>
      <c r="AK51" s="429">
        <v>0</v>
      </c>
      <c r="AL51" s="414">
        <f t="shared" si="67"/>
        <v>74</v>
      </c>
      <c r="AM51" s="429">
        <v>37</v>
      </c>
      <c r="AN51" s="433">
        <v>37</v>
      </c>
      <c r="AO51" s="419">
        <f t="shared" si="63"/>
        <v>-71</v>
      </c>
      <c r="AP51" s="414">
        <f t="shared" si="58"/>
        <v>0</v>
      </c>
      <c r="AQ51" s="420">
        <v>0</v>
      </c>
      <c r="AR51" s="421">
        <v>0</v>
      </c>
      <c r="AS51" s="414">
        <f t="shared" si="59"/>
        <v>0</v>
      </c>
      <c r="AT51" s="422">
        <v>0</v>
      </c>
      <c r="AU51" s="423">
        <v>0</v>
      </c>
      <c r="AV51" s="414">
        <f t="shared" si="60"/>
        <v>0</v>
      </c>
      <c r="AW51" s="431">
        <v>0</v>
      </c>
      <c r="AX51" s="429">
        <v>0</v>
      </c>
      <c r="AY51" s="414">
        <f t="shared" si="61"/>
        <v>0</v>
      </c>
      <c r="AZ51" s="415">
        <v>0</v>
      </c>
      <c r="BA51" s="433">
        <v>0</v>
      </c>
      <c r="BB51" s="414">
        <v>3</v>
      </c>
      <c r="BC51" s="432">
        <v>1</v>
      </c>
      <c r="BD51" s="427"/>
      <c r="BE51" s="434" t="s">
        <v>91</v>
      </c>
    </row>
    <row r="52" spans="1:57" s="390" customFormat="1" ht="31.5" customHeight="1">
      <c r="A52" s="427"/>
      <c r="B52" s="428" t="s">
        <v>92</v>
      </c>
      <c r="C52" s="414">
        <f t="shared" si="64"/>
        <v>9</v>
      </c>
      <c r="D52" s="429">
        <v>5</v>
      </c>
      <c r="E52" s="430">
        <v>4</v>
      </c>
      <c r="F52" s="431">
        <f t="shared" si="5"/>
        <v>0</v>
      </c>
      <c r="G52" s="431">
        <v>0</v>
      </c>
      <c r="H52" s="429">
        <v>0</v>
      </c>
      <c r="I52" s="414">
        <f t="shared" si="65"/>
        <v>46</v>
      </c>
      <c r="J52" s="429">
        <v>20</v>
      </c>
      <c r="K52" s="433">
        <v>26</v>
      </c>
      <c r="L52" s="419">
        <f t="shared" si="62"/>
        <v>-37</v>
      </c>
      <c r="M52" s="414">
        <f t="shared" si="54"/>
        <v>0</v>
      </c>
      <c r="N52" s="420">
        <v>0</v>
      </c>
      <c r="O52" s="421">
        <v>0</v>
      </c>
      <c r="P52" s="414">
        <f t="shared" si="55"/>
        <v>0</v>
      </c>
      <c r="Q52" s="422">
        <v>0</v>
      </c>
      <c r="R52" s="423">
        <v>0</v>
      </c>
      <c r="S52" s="414">
        <f>+T52+U52</f>
        <v>0</v>
      </c>
      <c r="T52" s="431">
        <v>0</v>
      </c>
      <c r="U52" s="429">
        <v>0</v>
      </c>
      <c r="V52" s="414">
        <f>+W52+X52</f>
        <v>0</v>
      </c>
      <c r="W52" s="447">
        <v>0</v>
      </c>
      <c r="X52" s="433">
        <v>0</v>
      </c>
      <c r="Y52" s="414">
        <v>0</v>
      </c>
      <c r="Z52" s="432">
        <v>2</v>
      </c>
      <c r="AA52" s="427"/>
      <c r="AB52" s="434" t="s">
        <v>92</v>
      </c>
      <c r="AD52" s="427"/>
      <c r="AE52" s="428" t="s">
        <v>92</v>
      </c>
      <c r="AF52" s="414">
        <f t="shared" si="66"/>
        <v>9</v>
      </c>
      <c r="AG52" s="429">
        <v>5</v>
      </c>
      <c r="AH52" s="430">
        <v>4</v>
      </c>
      <c r="AI52" s="431">
        <f t="shared" si="13"/>
        <v>0</v>
      </c>
      <c r="AJ52" s="431">
        <v>0</v>
      </c>
      <c r="AK52" s="429">
        <v>0</v>
      </c>
      <c r="AL52" s="414">
        <f t="shared" si="67"/>
        <v>46</v>
      </c>
      <c r="AM52" s="429">
        <v>20</v>
      </c>
      <c r="AN52" s="433">
        <v>26</v>
      </c>
      <c r="AO52" s="419">
        <f t="shared" si="63"/>
        <v>-37</v>
      </c>
      <c r="AP52" s="414">
        <f t="shared" si="58"/>
        <v>0</v>
      </c>
      <c r="AQ52" s="420">
        <v>0</v>
      </c>
      <c r="AR52" s="421">
        <v>0</v>
      </c>
      <c r="AS52" s="414">
        <f t="shared" si="59"/>
        <v>0</v>
      </c>
      <c r="AT52" s="422">
        <v>0</v>
      </c>
      <c r="AU52" s="423">
        <v>0</v>
      </c>
      <c r="AV52" s="414">
        <f>+AW52+AX52</f>
        <v>0</v>
      </c>
      <c r="AW52" s="431">
        <v>0</v>
      </c>
      <c r="AX52" s="429">
        <v>0</v>
      </c>
      <c r="AY52" s="414">
        <f>+AZ52+BA52</f>
        <v>0</v>
      </c>
      <c r="AZ52" s="447">
        <v>0</v>
      </c>
      <c r="BA52" s="433">
        <v>0</v>
      </c>
      <c r="BB52" s="414">
        <v>0</v>
      </c>
      <c r="BC52" s="432">
        <v>2</v>
      </c>
      <c r="BD52" s="427"/>
      <c r="BE52" s="434" t="s">
        <v>92</v>
      </c>
    </row>
    <row r="53" spans="1:57" s="390" customFormat="1" ht="31.5" customHeight="1" thickBot="1">
      <c r="A53" s="492"/>
      <c r="B53" s="439" t="s">
        <v>93</v>
      </c>
      <c r="C53" s="414">
        <f t="shared" si="64"/>
        <v>82</v>
      </c>
      <c r="D53" s="493">
        <v>41</v>
      </c>
      <c r="E53" s="494">
        <v>41</v>
      </c>
      <c r="F53" s="495">
        <f t="shared" si="5"/>
        <v>8</v>
      </c>
      <c r="G53" s="495">
        <v>4</v>
      </c>
      <c r="H53" s="496">
        <v>4</v>
      </c>
      <c r="I53" s="414">
        <f t="shared" si="65"/>
        <v>376</v>
      </c>
      <c r="J53" s="493">
        <v>187</v>
      </c>
      <c r="K53" s="494">
        <v>189</v>
      </c>
      <c r="L53" s="436">
        <f t="shared" si="62"/>
        <v>-294</v>
      </c>
      <c r="M53" s="497">
        <f t="shared" si="54"/>
        <v>0</v>
      </c>
      <c r="N53" s="420">
        <v>0</v>
      </c>
      <c r="O53" s="421">
        <v>0</v>
      </c>
      <c r="P53" s="497">
        <f t="shared" si="55"/>
        <v>0</v>
      </c>
      <c r="Q53" s="422">
        <v>0</v>
      </c>
      <c r="R53" s="423">
        <v>0</v>
      </c>
      <c r="S53" s="414">
        <f t="shared" si="56"/>
        <v>2</v>
      </c>
      <c r="T53" s="498">
        <v>2</v>
      </c>
      <c r="U53" s="496">
        <v>0</v>
      </c>
      <c r="V53" s="414">
        <f t="shared" si="57"/>
        <v>1</v>
      </c>
      <c r="W53" s="523">
        <v>1</v>
      </c>
      <c r="X53" s="524">
        <v>0</v>
      </c>
      <c r="Y53" s="497">
        <v>48</v>
      </c>
      <c r="Z53" s="496">
        <v>22</v>
      </c>
      <c r="AA53" s="492"/>
      <c r="AB53" s="499" t="s">
        <v>93</v>
      </c>
      <c r="AD53" s="492"/>
      <c r="AE53" s="439" t="s">
        <v>93</v>
      </c>
      <c r="AF53" s="414">
        <f t="shared" si="66"/>
        <v>82</v>
      </c>
      <c r="AG53" s="493">
        <v>41</v>
      </c>
      <c r="AH53" s="494">
        <v>41</v>
      </c>
      <c r="AI53" s="495">
        <f t="shared" si="13"/>
        <v>8</v>
      </c>
      <c r="AJ53" s="495">
        <v>4</v>
      </c>
      <c r="AK53" s="496">
        <v>4</v>
      </c>
      <c r="AL53" s="414">
        <f t="shared" si="67"/>
        <v>376</v>
      </c>
      <c r="AM53" s="493">
        <v>187</v>
      </c>
      <c r="AN53" s="494">
        <v>189</v>
      </c>
      <c r="AO53" s="436">
        <f t="shared" si="63"/>
        <v>-294</v>
      </c>
      <c r="AP53" s="497">
        <f t="shared" si="58"/>
        <v>0</v>
      </c>
      <c r="AQ53" s="420">
        <v>0</v>
      </c>
      <c r="AR53" s="421">
        <v>0</v>
      </c>
      <c r="AS53" s="497">
        <f t="shared" si="59"/>
        <v>0</v>
      </c>
      <c r="AT53" s="422">
        <v>0</v>
      </c>
      <c r="AU53" s="423">
        <v>0</v>
      </c>
      <c r="AV53" s="414">
        <f t="shared" si="60"/>
        <v>2</v>
      </c>
      <c r="AW53" s="498">
        <v>2</v>
      </c>
      <c r="AX53" s="496">
        <v>0</v>
      </c>
      <c r="AY53" s="414">
        <f t="shared" si="61"/>
        <v>1</v>
      </c>
      <c r="AZ53" s="523">
        <v>0</v>
      </c>
      <c r="BA53" s="524">
        <v>1</v>
      </c>
      <c r="BB53" s="497">
        <v>48</v>
      </c>
      <c r="BC53" s="496">
        <v>22</v>
      </c>
      <c r="BD53" s="492"/>
      <c r="BE53" s="499" t="s">
        <v>93</v>
      </c>
    </row>
    <row r="54" spans="1:57" s="390" customFormat="1" ht="31.5" customHeight="1" thickBot="1">
      <c r="A54" s="401" t="s">
        <v>22</v>
      </c>
      <c r="B54" s="437"/>
      <c r="C54" s="394">
        <f>SUM(C55:C58)</f>
        <v>82</v>
      </c>
      <c r="D54" s="410">
        <f>SUM(D55:D58)</f>
        <v>48</v>
      </c>
      <c r="E54" s="398">
        <f t="shared" ref="E54:Y54" si="68">SUM(E55:E58)</f>
        <v>34</v>
      </c>
      <c r="F54" s="397">
        <f t="shared" si="68"/>
        <v>7</v>
      </c>
      <c r="G54" s="410">
        <f t="shared" si="68"/>
        <v>2</v>
      </c>
      <c r="H54" s="410">
        <f t="shared" si="68"/>
        <v>5</v>
      </c>
      <c r="I54" s="394">
        <f t="shared" si="68"/>
        <v>487</v>
      </c>
      <c r="J54" s="410">
        <f t="shared" si="68"/>
        <v>245</v>
      </c>
      <c r="K54" s="410">
        <f t="shared" si="68"/>
        <v>242</v>
      </c>
      <c r="L54" s="399">
        <f t="shared" si="68"/>
        <v>-405</v>
      </c>
      <c r="M54" s="394">
        <f>SUM(M55:M58)</f>
        <v>0</v>
      </c>
      <c r="N54" s="409">
        <f t="shared" si="68"/>
        <v>0</v>
      </c>
      <c r="O54" s="398">
        <f t="shared" si="68"/>
        <v>0</v>
      </c>
      <c r="P54" s="394">
        <f t="shared" si="68"/>
        <v>0</v>
      </c>
      <c r="Q54" s="397">
        <f t="shared" si="68"/>
        <v>0</v>
      </c>
      <c r="R54" s="410">
        <f t="shared" si="68"/>
        <v>0</v>
      </c>
      <c r="S54" s="394">
        <f t="shared" si="68"/>
        <v>0</v>
      </c>
      <c r="T54" s="397">
        <f t="shared" si="68"/>
        <v>0</v>
      </c>
      <c r="U54" s="398">
        <f t="shared" si="68"/>
        <v>0</v>
      </c>
      <c r="V54" s="394">
        <f t="shared" si="68"/>
        <v>0</v>
      </c>
      <c r="W54" s="396">
        <f t="shared" si="68"/>
        <v>0</v>
      </c>
      <c r="X54" s="410">
        <f t="shared" si="68"/>
        <v>0</v>
      </c>
      <c r="Y54" s="394">
        <f t="shared" si="68"/>
        <v>54</v>
      </c>
      <c r="Z54" s="394">
        <f>SUM(Z55:Z58)</f>
        <v>27</v>
      </c>
      <c r="AA54" s="401" t="s">
        <v>22</v>
      </c>
      <c r="AB54" s="402"/>
      <c r="AD54" s="401" t="s">
        <v>22</v>
      </c>
      <c r="AE54" s="437"/>
      <c r="AF54" s="394">
        <f>SUM(AF55:AF58)</f>
        <v>82</v>
      </c>
      <c r="AG54" s="410">
        <f>SUM(AG55:AG58)</f>
        <v>48</v>
      </c>
      <c r="AH54" s="398">
        <f t="shared" ref="AH54:BB54" si="69">SUM(AH55:AH58)</f>
        <v>34</v>
      </c>
      <c r="AI54" s="397">
        <f t="shared" si="69"/>
        <v>7</v>
      </c>
      <c r="AJ54" s="410">
        <f t="shared" si="69"/>
        <v>2</v>
      </c>
      <c r="AK54" s="410">
        <f t="shared" si="69"/>
        <v>5</v>
      </c>
      <c r="AL54" s="394">
        <f t="shared" si="69"/>
        <v>487</v>
      </c>
      <c r="AM54" s="410">
        <f t="shared" si="69"/>
        <v>245</v>
      </c>
      <c r="AN54" s="410">
        <f t="shared" si="69"/>
        <v>242</v>
      </c>
      <c r="AO54" s="399">
        <f t="shared" si="69"/>
        <v>-405</v>
      </c>
      <c r="AP54" s="394">
        <f>SUM(AP55:AP58)</f>
        <v>0</v>
      </c>
      <c r="AQ54" s="409">
        <f t="shared" si="69"/>
        <v>0</v>
      </c>
      <c r="AR54" s="398">
        <f t="shared" si="69"/>
        <v>0</v>
      </c>
      <c r="AS54" s="394">
        <f t="shared" si="69"/>
        <v>0</v>
      </c>
      <c r="AT54" s="397">
        <f t="shared" si="69"/>
        <v>0</v>
      </c>
      <c r="AU54" s="410">
        <f t="shared" si="69"/>
        <v>0</v>
      </c>
      <c r="AV54" s="394">
        <f t="shared" si="69"/>
        <v>0</v>
      </c>
      <c r="AW54" s="397">
        <f t="shared" si="69"/>
        <v>0</v>
      </c>
      <c r="AX54" s="398">
        <f t="shared" si="69"/>
        <v>0</v>
      </c>
      <c r="AY54" s="394">
        <f t="shared" si="69"/>
        <v>0</v>
      </c>
      <c r="AZ54" s="396">
        <f t="shared" si="69"/>
        <v>0</v>
      </c>
      <c r="BA54" s="410">
        <f t="shared" si="69"/>
        <v>0</v>
      </c>
      <c r="BB54" s="394">
        <f t="shared" si="69"/>
        <v>54</v>
      </c>
      <c r="BC54" s="394">
        <f>SUM(BC55:BC58)</f>
        <v>27</v>
      </c>
      <c r="BD54" s="401" t="s">
        <v>22</v>
      </c>
      <c r="BE54" s="402"/>
    </row>
    <row r="55" spans="1:57" s="390" customFormat="1" ht="31.5" customHeight="1">
      <c r="A55" s="427"/>
      <c r="B55" s="428" t="s">
        <v>94</v>
      </c>
      <c r="C55" s="414">
        <f t="shared" ref="C55:C77" si="70">+D55+E55</f>
        <v>15</v>
      </c>
      <c r="D55" s="429">
        <v>7</v>
      </c>
      <c r="E55" s="430">
        <v>8</v>
      </c>
      <c r="F55" s="431">
        <f>G55+H55</f>
        <v>1</v>
      </c>
      <c r="G55" s="431">
        <v>0</v>
      </c>
      <c r="H55" s="432">
        <v>1</v>
      </c>
      <c r="I55" s="414">
        <f>+J55+K55</f>
        <v>130</v>
      </c>
      <c r="J55" s="429">
        <v>70</v>
      </c>
      <c r="K55" s="433">
        <v>60</v>
      </c>
      <c r="L55" s="419">
        <f>+C55-I55</f>
        <v>-115</v>
      </c>
      <c r="M55" s="414">
        <f>N55+O55</f>
        <v>0</v>
      </c>
      <c r="N55" s="420">
        <v>0</v>
      </c>
      <c r="O55" s="421">
        <v>0</v>
      </c>
      <c r="P55" s="414">
        <f>Q55+R55</f>
        <v>0</v>
      </c>
      <c r="Q55" s="422">
        <v>0</v>
      </c>
      <c r="R55" s="423">
        <v>0</v>
      </c>
      <c r="S55" s="414">
        <f>+T55+U55</f>
        <v>0</v>
      </c>
      <c r="T55" s="431">
        <v>0</v>
      </c>
      <c r="U55" s="429">
        <v>0</v>
      </c>
      <c r="V55" s="414">
        <f>+W55+X55</f>
        <v>0</v>
      </c>
      <c r="W55" s="429">
        <v>0</v>
      </c>
      <c r="X55" s="433">
        <v>0</v>
      </c>
      <c r="Y55" s="414">
        <v>9</v>
      </c>
      <c r="Z55" s="432">
        <v>7</v>
      </c>
      <c r="AA55" s="427"/>
      <c r="AB55" s="434" t="s">
        <v>94</v>
      </c>
      <c r="AD55" s="427"/>
      <c r="AE55" s="428" t="s">
        <v>94</v>
      </c>
      <c r="AF55" s="414">
        <f t="shared" ref="AF55:AF77" si="71">+AG55+AH55</f>
        <v>15</v>
      </c>
      <c r="AG55" s="429">
        <v>7</v>
      </c>
      <c r="AH55" s="430">
        <v>8</v>
      </c>
      <c r="AI55" s="431">
        <f>AJ55+AK55</f>
        <v>1</v>
      </c>
      <c r="AJ55" s="431">
        <v>0</v>
      </c>
      <c r="AK55" s="432">
        <v>1</v>
      </c>
      <c r="AL55" s="414">
        <f>+AM55+AN55</f>
        <v>130</v>
      </c>
      <c r="AM55" s="429">
        <v>70</v>
      </c>
      <c r="AN55" s="433">
        <v>60</v>
      </c>
      <c r="AO55" s="419">
        <f>+AF55-AL55</f>
        <v>-115</v>
      </c>
      <c r="AP55" s="414">
        <f>AQ55+AR55</f>
        <v>0</v>
      </c>
      <c r="AQ55" s="420">
        <v>0</v>
      </c>
      <c r="AR55" s="421">
        <v>0</v>
      </c>
      <c r="AS55" s="414">
        <f>AT55+AU55</f>
        <v>0</v>
      </c>
      <c r="AT55" s="422">
        <v>0</v>
      </c>
      <c r="AU55" s="423">
        <v>0</v>
      </c>
      <c r="AV55" s="414">
        <f>+AW55+AX55</f>
        <v>0</v>
      </c>
      <c r="AW55" s="431">
        <v>0</v>
      </c>
      <c r="AX55" s="429">
        <v>0</v>
      </c>
      <c r="AY55" s="414">
        <f>+AZ55+BA55</f>
        <v>0</v>
      </c>
      <c r="AZ55" s="429">
        <v>0</v>
      </c>
      <c r="BA55" s="433">
        <v>0</v>
      </c>
      <c r="BB55" s="414">
        <v>9</v>
      </c>
      <c r="BC55" s="432">
        <v>7</v>
      </c>
      <c r="BD55" s="427"/>
      <c r="BE55" s="434" t="s">
        <v>94</v>
      </c>
    </row>
    <row r="56" spans="1:57" s="390" customFormat="1" ht="31.5" customHeight="1">
      <c r="A56" s="427"/>
      <c r="B56" s="428" t="s">
        <v>95</v>
      </c>
      <c r="C56" s="414">
        <f t="shared" si="70"/>
        <v>2</v>
      </c>
      <c r="D56" s="429">
        <v>2</v>
      </c>
      <c r="E56" s="430">
        <v>0</v>
      </c>
      <c r="F56" s="431">
        <f>G56+H56</f>
        <v>0</v>
      </c>
      <c r="G56" s="431">
        <v>0</v>
      </c>
      <c r="H56" s="432">
        <v>0</v>
      </c>
      <c r="I56" s="414">
        <f>+J56+K56</f>
        <v>3</v>
      </c>
      <c r="J56" s="429">
        <v>3</v>
      </c>
      <c r="K56" s="433">
        <v>0</v>
      </c>
      <c r="L56" s="419">
        <f>+C56-I56</f>
        <v>-1</v>
      </c>
      <c r="M56" s="414">
        <f>N56+O56</f>
        <v>0</v>
      </c>
      <c r="N56" s="420">
        <v>0</v>
      </c>
      <c r="O56" s="421">
        <v>0</v>
      </c>
      <c r="P56" s="414">
        <f>Q56+R56</f>
        <v>0</v>
      </c>
      <c r="Q56" s="422">
        <v>0</v>
      </c>
      <c r="R56" s="423">
        <v>0</v>
      </c>
      <c r="S56" s="414">
        <f>+T56+U56</f>
        <v>0</v>
      </c>
      <c r="T56" s="431">
        <v>0</v>
      </c>
      <c r="U56" s="429">
        <v>0</v>
      </c>
      <c r="V56" s="414">
        <f>+W56+X56</f>
        <v>0</v>
      </c>
      <c r="W56" s="429">
        <v>0</v>
      </c>
      <c r="X56" s="433">
        <v>0</v>
      </c>
      <c r="Y56" s="414">
        <v>2</v>
      </c>
      <c r="Z56" s="432">
        <v>0</v>
      </c>
      <c r="AA56" s="427"/>
      <c r="AB56" s="434" t="s">
        <v>95</v>
      </c>
      <c r="AD56" s="427"/>
      <c r="AE56" s="428" t="s">
        <v>95</v>
      </c>
      <c r="AF56" s="414">
        <f t="shared" si="71"/>
        <v>2</v>
      </c>
      <c r="AG56" s="429">
        <v>2</v>
      </c>
      <c r="AH56" s="430">
        <v>0</v>
      </c>
      <c r="AI56" s="431">
        <f>AJ56+AK56</f>
        <v>0</v>
      </c>
      <c r="AJ56" s="431">
        <v>0</v>
      </c>
      <c r="AK56" s="432">
        <v>0</v>
      </c>
      <c r="AL56" s="414">
        <f>+AM56+AN56</f>
        <v>3</v>
      </c>
      <c r="AM56" s="429">
        <v>3</v>
      </c>
      <c r="AN56" s="433">
        <v>0</v>
      </c>
      <c r="AO56" s="419">
        <f>+AF56-AL56</f>
        <v>-1</v>
      </c>
      <c r="AP56" s="414">
        <f>AQ56+AR56</f>
        <v>0</v>
      </c>
      <c r="AQ56" s="420">
        <v>0</v>
      </c>
      <c r="AR56" s="421">
        <v>0</v>
      </c>
      <c r="AS56" s="414">
        <f>AT56+AU56</f>
        <v>0</v>
      </c>
      <c r="AT56" s="422">
        <v>0</v>
      </c>
      <c r="AU56" s="423">
        <v>0</v>
      </c>
      <c r="AV56" s="414">
        <f>+AW56+AX56</f>
        <v>0</v>
      </c>
      <c r="AW56" s="431">
        <v>0</v>
      </c>
      <c r="AX56" s="429">
        <v>0</v>
      </c>
      <c r="AY56" s="414">
        <f>+AZ56+BA56</f>
        <v>0</v>
      </c>
      <c r="AZ56" s="429">
        <v>0</v>
      </c>
      <c r="BA56" s="433">
        <v>0</v>
      </c>
      <c r="BB56" s="414">
        <v>2</v>
      </c>
      <c r="BC56" s="432">
        <v>0</v>
      </c>
      <c r="BD56" s="427"/>
      <c r="BE56" s="434" t="s">
        <v>95</v>
      </c>
    </row>
    <row r="57" spans="1:57" s="390" customFormat="1" ht="31.5" customHeight="1">
      <c r="A57" s="427"/>
      <c r="B57" s="428" t="s">
        <v>96</v>
      </c>
      <c r="C57" s="414">
        <f>+D57+E57</f>
        <v>19</v>
      </c>
      <c r="D57" s="429">
        <v>11</v>
      </c>
      <c r="E57" s="494">
        <v>8</v>
      </c>
      <c r="F57" s="431">
        <f>G57+H57</f>
        <v>0</v>
      </c>
      <c r="G57" s="431">
        <v>0</v>
      </c>
      <c r="H57" s="432">
        <v>0</v>
      </c>
      <c r="I57" s="414">
        <f>+J57+K57</f>
        <v>81</v>
      </c>
      <c r="J57" s="429">
        <v>33</v>
      </c>
      <c r="K57" s="433">
        <v>48</v>
      </c>
      <c r="L57" s="419">
        <f>+C57-I57</f>
        <v>-62</v>
      </c>
      <c r="M57" s="414">
        <f>N57+O57</f>
        <v>0</v>
      </c>
      <c r="N57" s="500">
        <v>0</v>
      </c>
      <c r="O57" s="501">
        <v>0</v>
      </c>
      <c r="P57" s="414">
        <f>Q57+R57</f>
        <v>0</v>
      </c>
      <c r="Q57" s="502">
        <v>0</v>
      </c>
      <c r="R57" s="503">
        <v>0</v>
      </c>
      <c r="S57" s="414">
        <f>+T57+U57</f>
        <v>0</v>
      </c>
      <c r="T57" s="431">
        <v>0</v>
      </c>
      <c r="U57" s="429">
        <v>0</v>
      </c>
      <c r="V57" s="414">
        <f>+W57+X57</f>
        <v>0</v>
      </c>
      <c r="W57" s="429">
        <v>0</v>
      </c>
      <c r="X57" s="433">
        <v>0</v>
      </c>
      <c r="Y57" s="414">
        <v>6</v>
      </c>
      <c r="Z57" s="432">
        <v>3</v>
      </c>
      <c r="AA57" s="427"/>
      <c r="AB57" s="434" t="s">
        <v>96</v>
      </c>
      <c r="AD57" s="427"/>
      <c r="AE57" s="428" t="s">
        <v>96</v>
      </c>
      <c r="AF57" s="414">
        <f>+AG57+AH57</f>
        <v>19</v>
      </c>
      <c r="AG57" s="429">
        <v>11</v>
      </c>
      <c r="AH57" s="494">
        <v>8</v>
      </c>
      <c r="AI57" s="431">
        <f>AJ57+AK57</f>
        <v>0</v>
      </c>
      <c r="AJ57" s="431">
        <v>0</v>
      </c>
      <c r="AK57" s="432">
        <v>0</v>
      </c>
      <c r="AL57" s="414">
        <f>+AM57+AN57</f>
        <v>81</v>
      </c>
      <c r="AM57" s="429">
        <v>33</v>
      </c>
      <c r="AN57" s="433">
        <v>48</v>
      </c>
      <c r="AO57" s="419">
        <f>+AF57-AL57</f>
        <v>-62</v>
      </c>
      <c r="AP57" s="414">
        <f>AQ57+AR57</f>
        <v>0</v>
      </c>
      <c r="AQ57" s="500">
        <v>0</v>
      </c>
      <c r="AR57" s="501">
        <v>0</v>
      </c>
      <c r="AS57" s="414">
        <f>AT57+AU57</f>
        <v>0</v>
      </c>
      <c r="AT57" s="502">
        <v>0</v>
      </c>
      <c r="AU57" s="503">
        <v>0</v>
      </c>
      <c r="AV57" s="414">
        <f>+AW57+AX57</f>
        <v>0</v>
      </c>
      <c r="AW57" s="431">
        <v>0</v>
      </c>
      <c r="AX57" s="429">
        <v>0</v>
      </c>
      <c r="AY57" s="414">
        <f>+AZ57+BA57</f>
        <v>0</v>
      </c>
      <c r="AZ57" s="429">
        <v>0</v>
      </c>
      <c r="BA57" s="433">
        <v>0</v>
      </c>
      <c r="BB57" s="414">
        <v>6</v>
      </c>
      <c r="BC57" s="432">
        <v>3</v>
      </c>
      <c r="BD57" s="427"/>
      <c r="BE57" s="434" t="s">
        <v>96</v>
      </c>
    </row>
    <row r="58" spans="1:57" s="390" customFormat="1" ht="31.5" customHeight="1" thickBot="1">
      <c r="A58" s="412"/>
      <c r="B58" s="413" t="s">
        <v>97</v>
      </c>
      <c r="C58" s="425">
        <f>SUM(D58+E58)</f>
        <v>46</v>
      </c>
      <c r="D58" s="424">
        <v>28</v>
      </c>
      <c r="E58" s="504">
        <v>18</v>
      </c>
      <c r="F58" s="417">
        <f>G58+H58</f>
        <v>6</v>
      </c>
      <c r="G58" s="417">
        <v>2</v>
      </c>
      <c r="H58" s="435">
        <v>4</v>
      </c>
      <c r="I58" s="425">
        <f>SUM(J58:K58)</f>
        <v>273</v>
      </c>
      <c r="J58" s="415">
        <v>139</v>
      </c>
      <c r="K58" s="416">
        <v>134</v>
      </c>
      <c r="L58" s="436">
        <f>C58-I58</f>
        <v>-227</v>
      </c>
      <c r="M58" s="425">
        <f>N58+O58</f>
        <v>0</v>
      </c>
      <c r="N58" s="420">
        <v>0</v>
      </c>
      <c r="O58" s="421">
        <v>0</v>
      </c>
      <c r="P58" s="425">
        <f>Q58+R58</f>
        <v>0</v>
      </c>
      <c r="Q58" s="422">
        <v>0</v>
      </c>
      <c r="R58" s="423">
        <v>0</v>
      </c>
      <c r="S58" s="425">
        <f>+T58+U58</f>
        <v>0</v>
      </c>
      <c r="T58" s="417">
        <v>0</v>
      </c>
      <c r="U58" s="435">
        <v>0</v>
      </c>
      <c r="V58" s="425">
        <f>+W58+X58</f>
        <v>0</v>
      </c>
      <c r="W58" s="415">
        <v>0</v>
      </c>
      <c r="X58" s="424">
        <v>0</v>
      </c>
      <c r="Y58" s="425">
        <v>37</v>
      </c>
      <c r="Z58" s="425">
        <v>17</v>
      </c>
      <c r="AA58" s="412"/>
      <c r="AB58" s="426" t="s">
        <v>97</v>
      </c>
      <c r="AD58" s="412"/>
      <c r="AE58" s="413" t="s">
        <v>97</v>
      </c>
      <c r="AF58" s="425">
        <f>SUM(AG58+AH58)</f>
        <v>46</v>
      </c>
      <c r="AG58" s="424">
        <v>28</v>
      </c>
      <c r="AH58" s="504">
        <v>18</v>
      </c>
      <c r="AI58" s="417">
        <f>AJ58+AK58</f>
        <v>6</v>
      </c>
      <c r="AJ58" s="417">
        <v>2</v>
      </c>
      <c r="AK58" s="435">
        <v>4</v>
      </c>
      <c r="AL58" s="425">
        <f>SUM(AM58:AN58)</f>
        <v>273</v>
      </c>
      <c r="AM58" s="415">
        <v>139</v>
      </c>
      <c r="AN58" s="416">
        <v>134</v>
      </c>
      <c r="AO58" s="436">
        <f>AF58-AL58</f>
        <v>-227</v>
      </c>
      <c r="AP58" s="425">
        <f>AQ58+AR58</f>
        <v>0</v>
      </c>
      <c r="AQ58" s="420">
        <v>0</v>
      </c>
      <c r="AR58" s="421">
        <v>0</v>
      </c>
      <c r="AS58" s="425">
        <f>AT58+AU58</f>
        <v>0</v>
      </c>
      <c r="AT58" s="422">
        <v>0</v>
      </c>
      <c r="AU58" s="423">
        <v>0</v>
      </c>
      <c r="AV58" s="425">
        <f>+AW58+AX58</f>
        <v>0</v>
      </c>
      <c r="AW58" s="417">
        <v>0</v>
      </c>
      <c r="AX58" s="435">
        <v>0</v>
      </c>
      <c r="AY58" s="425">
        <f>+AZ58+BA58</f>
        <v>0</v>
      </c>
      <c r="AZ58" s="415">
        <v>0</v>
      </c>
      <c r="BA58" s="424">
        <v>0</v>
      </c>
      <c r="BB58" s="425">
        <v>37</v>
      </c>
      <c r="BC58" s="425">
        <v>17</v>
      </c>
      <c r="BD58" s="412"/>
      <c r="BE58" s="426" t="s">
        <v>97</v>
      </c>
    </row>
    <row r="59" spans="1:57" s="390" customFormat="1" ht="31.5" customHeight="1" thickBot="1">
      <c r="A59" s="401" t="s">
        <v>198</v>
      </c>
      <c r="B59" s="437"/>
      <c r="C59" s="394">
        <f>+D59+E59</f>
        <v>689</v>
      </c>
      <c r="D59" s="410">
        <f>SUM(D60:D71)</f>
        <v>338</v>
      </c>
      <c r="E59" s="398">
        <f>SUM(E60:E71)</f>
        <v>351</v>
      </c>
      <c r="F59" s="397">
        <f t="shared" ref="F59:F77" si="72">G59+H59</f>
        <v>61</v>
      </c>
      <c r="G59" s="397">
        <f>SUM(G60:G71)</f>
        <v>29</v>
      </c>
      <c r="H59" s="400">
        <f>SUM(H60:H71)</f>
        <v>32</v>
      </c>
      <c r="I59" s="394">
        <f t="shared" ref="I59:I77" si="73">+J59+K59</f>
        <v>2558</v>
      </c>
      <c r="J59" s="410">
        <f t="shared" ref="J59:O59" si="74">SUM(J60:J71)</f>
        <v>1293</v>
      </c>
      <c r="K59" s="410">
        <f t="shared" si="74"/>
        <v>1265</v>
      </c>
      <c r="L59" s="399">
        <f>SUM(L60:L71)</f>
        <v>-1869</v>
      </c>
      <c r="M59" s="394">
        <f t="shared" si="74"/>
        <v>4</v>
      </c>
      <c r="N59" s="397">
        <f t="shared" si="74"/>
        <v>2</v>
      </c>
      <c r="O59" s="400">
        <f t="shared" si="74"/>
        <v>2</v>
      </c>
      <c r="P59" s="394">
        <f>SUM(P60:P71)</f>
        <v>3</v>
      </c>
      <c r="Q59" s="411">
        <f>SUM(Q60:Q71)</f>
        <v>1</v>
      </c>
      <c r="R59" s="398">
        <f>SUM(R60:R71)</f>
        <v>2</v>
      </c>
      <c r="S59" s="394">
        <f>T59+U59</f>
        <v>27</v>
      </c>
      <c r="T59" s="397">
        <f>SUM(T60:T71)</f>
        <v>9</v>
      </c>
      <c r="U59" s="411">
        <f>SUM(U60:U71)</f>
        <v>18</v>
      </c>
      <c r="V59" s="394">
        <f>W59+X59</f>
        <v>4</v>
      </c>
      <c r="W59" s="411">
        <f>SUM(W60:W71)</f>
        <v>2</v>
      </c>
      <c r="X59" s="410">
        <f>SUM(X60:X71)</f>
        <v>2</v>
      </c>
      <c r="Y59" s="394">
        <f>SUM(Y60:Y71)</f>
        <v>529</v>
      </c>
      <c r="Z59" s="400">
        <f>SUM(Z60:Z71)</f>
        <v>222</v>
      </c>
      <c r="AA59" s="401" t="s">
        <v>198</v>
      </c>
      <c r="AB59" s="402"/>
      <c r="AD59" s="401" t="s">
        <v>198</v>
      </c>
      <c r="AE59" s="437"/>
      <c r="AF59" s="394">
        <f>+AG59+AH59</f>
        <v>689</v>
      </c>
      <c r="AG59" s="410">
        <f>SUM(AG60:AG71)</f>
        <v>338</v>
      </c>
      <c r="AH59" s="398">
        <f>SUM(AH60:AH71)</f>
        <v>351</v>
      </c>
      <c r="AI59" s="397">
        <f t="shared" ref="AI59:AI77" si="75">AJ59+AK59</f>
        <v>61</v>
      </c>
      <c r="AJ59" s="397">
        <f>SUM(AJ60:AJ71)</f>
        <v>29</v>
      </c>
      <c r="AK59" s="400">
        <f>SUM(AK60:AK71)</f>
        <v>32</v>
      </c>
      <c r="AL59" s="394">
        <f t="shared" ref="AL59:AL77" si="76">+AM59+AN59</f>
        <v>2558</v>
      </c>
      <c r="AM59" s="410">
        <f t="shared" ref="AM59:AR59" si="77">SUM(AM60:AM71)</f>
        <v>1293</v>
      </c>
      <c r="AN59" s="410">
        <f t="shared" si="77"/>
        <v>1265</v>
      </c>
      <c r="AO59" s="399">
        <f>SUM(AO60:AO71)</f>
        <v>-1869</v>
      </c>
      <c r="AP59" s="394">
        <f t="shared" si="77"/>
        <v>4</v>
      </c>
      <c r="AQ59" s="397">
        <f t="shared" si="77"/>
        <v>2</v>
      </c>
      <c r="AR59" s="400">
        <f t="shared" si="77"/>
        <v>2</v>
      </c>
      <c r="AS59" s="394">
        <f>SUM(AS60:AS71)</f>
        <v>3</v>
      </c>
      <c r="AT59" s="411">
        <f>SUM(AT60:AT71)</f>
        <v>1</v>
      </c>
      <c r="AU59" s="398">
        <f>SUM(AU60:AU71)</f>
        <v>2</v>
      </c>
      <c r="AV59" s="394">
        <f>AW59+AX59</f>
        <v>27</v>
      </c>
      <c r="AW59" s="397">
        <f>SUM(AW60:AW71)</f>
        <v>9</v>
      </c>
      <c r="AX59" s="411">
        <f>SUM(AX60:AX71)</f>
        <v>18</v>
      </c>
      <c r="AY59" s="394">
        <f>AZ59+BA59</f>
        <v>4</v>
      </c>
      <c r="AZ59" s="411">
        <f>SUM(AZ60:AZ71)</f>
        <v>2</v>
      </c>
      <c r="BA59" s="410">
        <f>SUM(BA60:BA71)</f>
        <v>2</v>
      </c>
      <c r="BB59" s="394">
        <f>SUM(BB60:BB71)</f>
        <v>529</v>
      </c>
      <c r="BC59" s="400">
        <f>SUM(BC60:BC71)</f>
        <v>222</v>
      </c>
      <c r="BD59" s="401" t="s">
        <v>198</v>
      </c>
      <c r="BE59" s="402"/>
    </row>
    <row r="60" spans="1:57" s="390" customFormat="1" ht="31.5" customHeight="1">
      <c r="A60" s="412"/>
      <c r="B60" s="413" t="s">
        <v>99</v>
      </c>
      <c r="C60" s="425">
        <f t="shared" si="70"/>
        <v>186</v>
      </c>
      <c r="D60" s="415">
        <v>94</v>
      </c>
      <c r="E60" s="416">
        <v>92</v>
      </c>
      <c r="F60" s="417">
        <f t="shared" si="72"/>
        <v>14</v>
      </c>
      <c r="G60" s="417">
        <v>9</v>
      </c>
      <c r="H60" s="435">
        <v>5</v>
      </c>
      <c r="I60" s="425">
        <f t="shared" si="73"/>
        <v>493</v>
      </c>
      <c r="J60" s="415">
        <v>261</v>
      </c>
      <c r="K60" s="424">
        <v>232</v>
      </c>
      <c r="L60" s="436">
        <f t="shared" ref="L60:L71" si="78">+C60-I60</f>
        <v>-307</v>
      </c>
      <c r="M60" s="425">
        <f t="shared" ref="M60:M71" si="79">N60+O60</f>
        <v>0</v>
      </c>
      <c r="N60" s="420">
        <v>0</v>
      </c>
      <c r="O60" s="421">
        <v>0</v>
      </c>
      <c r="P60" s="425">
        <f t="shared" ref="P60:P71" si="80">Q60+R60</f>
        <v>0</v>
      </c>
      <c r="Q60" s="422">
        <v>0</v>
      </c>
      <c r="R60" s="423">
        <v>0</v>
      </c>
      <c r="S60" s="425">
        <f t="shared" ref="S60:S71" si="81">+T60+U60</f>
        <v>9</v>
      </c>
      <c r="T60" s="417">
        <v>3</v>
      </c>
      <c r="U60" s="415">
        <v>6</v>
      </c>
      <c r="V60" s="425">
        <f t="shared" ref="V60:V71" si="82">+W60+X60</f>
        <v>0</v>
      </c>
      <c r="W60" s="415">
        <v>0</v>
      </c>
      <c r="X60" s="424">
        <v>0</v>
      </c>
      <c r="Y60" s="425">
        <v>126</v>
      </c>
      <c r="Z60" s="435">
        <v>40</v>
      </c>
      <c r="AA60" s="412"/>
      <c r="AB60" s="426" t="s">
        <v>99</v>
      </c>
      <c r="AD60" s="412"/>
      <c r="AE60" s="413" t="s">
        <v>99</v>
      </c>
      <c r="AF60" s="425">
        <f t="shared" si="71"/>
        <v>186</v>
      </c>
      <c r="AG60" s="415">
        <v>94</v>
      </c>
      <c r="AH60" s="416">
        <v>92</v>
      </c>
      <c r="AI60" s="417">
        <f t="shared" si="75"/>
        <v>14</v>
      </c>
      <c r="AJ60" s="417">
        <v>9</v>
      </c>
      <c r="AK60" s="435">
        <v>5</v>
      </c>
      <c r="AL60" s="425">
        <f t="shared" si="76"/>
        <v>493</v>
      </c>
      <c r="AM60" s="415">
        <v>261</v>
      </c>
      <c r="AN60" s="424">
        <v>232</v>
      </c>
      <c r="AO60" s="436">
        <f t="shared" ref="AO60:AO71" si="83">+AF60-AL60</f>
        <v>-307</v>
      </c>
      <c r="AP60" s="425">
        <f t="shared" ref="AP60:AP71" si="84">AQ60+AR60</f>
        <v>0</v>
      </c>
      <c r="AQ60" s="420">
        <v>0</v>
      </c>
      <c r="AR60" s="421">
        <v>0</v>
      </c>
      <c r="AS60" s="425">
        <f t="shared" ref="AS60:AS71" si="85">AT60+AU60</f>
        <v>0</v>
      </c>
      <c r="AT60" s="422">
        <v>0</v>
      </c>
      <c r="AU60" s="423">
        <v>0</v>
      </c>
      <c r="AV60" s="425">
        <f t="shared" ref="AV60:AV71" si="86">+AW60+AX60</f>
        <v>9</v>
      </c>
      <c r="AW60" s="417">
        <v>3</v>
      </c>
      <c r="AX60" s="415">
        <v>6</v>
      </c>
      <c r="AY60" s="425">
        <f t="shared" ref="AY60:AY71" si="87">+AZ60+BA60</f>
        <v>0</v>
      </c>
      <c r="AZ60" s="415">
        <v>0</v>
      </c>
      <c r="BA60" s="424">
        <v>0</v>
      </c>
      <c r="BB60" s="425">
        <v>126</v>
      </c>
      <c r="BC60" s="435">
        <v>40</v>
      </c>
      <c r="BD60" s="412"/>
      <c r="BE60" s="426" t="s">
        <v>99</v>
      </c>
    </row>
    <row r="61" spans="1:57" s="390" customFormat="1" ht="31.5" customHeight="1">
      <c r="A61" s="427"/>
      <c r="B61" s="428" t="s">
        <v>100</v>
      </c>
      <c r="C61" s="414">
        <f t="shared" si="70"/>
        <v>265</v>
      </c>
      <c r="D61" s="429">
        <v>126</v>
      </c>
      <c r="E61" s="430">
        <v>139</v>
      </c>
      <c r="F61" s="431">
        <f t="shared" si="72"/>
        <v>31</v>
      </c>
      <c r="G61" s="431">
        <v>15</v>
      </c>
      <c r="H61" s="432">
        <v>16</v>
      </c>
      <c r="I61" s="425">
        <f t="shared" si="73"/>
        <v>931</v>
      </c>
      <c r="J61" s="429">
        <v>481</v>
      </c>
      <c r="K61" s="433">
        <v>450</v>
      </c>
      <c r="L61" s="419">
        <f t="shared" si="78"/>
        <v>-666</v>
      </c>
      <c r="M61" s="414">
        <f t="shared" si="79"/>
        <v>2</v>
      </c>
      <c r="N61" s="420">
        <v>1</v>
      </c>
      <c r="O61" s="421">
        <v>1</v>
      </c>
      <c r="P61" s="414">
        <f t="shared" si="80"/>
        <v>2</v>
      </c>
      <c r="Q61" s="422">
        <v>1</v>
      </c>
      <c r="R61" s="423">
        <v>1</v>
      </c>
      <c r="S61" s="414">
        <f t="shared" si="81"/>
        <v>10</v>
      </c>
      <c r="T61" s="431">
        <v>3</v>
      </c>
      <c r="U61" s="429">
        <v>7</v>
      </c>
      <c r="V61" s="414">
        <f t="shared" si="82"/>
        <v>4</v>
      </c>
      <c r="W61" s="415">
        <v>2</v>
      </c>
      <c r="X61" s="433">
        <v>2</v>
      </c>
      <c r="Y61" s="414">
        <v>212</v>
      </c>
      <c r="Z61" s="432">
        <v>79</v>
      </c>
      <c r="AA61" s="427"/>
      <c r="AB61" s="434" t="s">
        <v>230</v>
      </c>
      <c r="AD61" s="427"/>
      <c r="AE61" s="428" t="s">
        <v>100</v>
      </c>
      <c r="AF61" s="414">
        <f t="shared" si="71"/>
        <v>265</v>
      </c>
      <c r="AG61" s="429">
        <v>126</v>
      </c>
      <c r="AH61" s="430">
        <v>139</v>
      </c>
      <c r="AI61" s="431">
        <f t="shared" si="75"/>
        <v>31</v>
      </c>
      <c r="AJ61" s="431">
        <v>15</v>
      </c>
      <c r="AK61" s="432">
        <v>16</v>
      </c>
      <c r="AL61" s="425">
        <f t="shared" si="76"/>
        <v>931</v>
      </c>
      <c r="AM61" s="429">
        <v>481</v>
      </c>
      <c r="AN61" s="433">
        <v>450</v>
      </c>
      <c r="AO61" s="419">
        <f t="shared" si="83"/>
        <v>-666</v>
      </c>
      <c r="AP61" s="414">
        <f t="shared" si="84"/>
        <v>2</v>
      </c>
      <c r="AQ61" s="420">
        <v>1</v>
      </c>
      <c r="AR61" s="421">
        <v>1</v>
      </c>
      <c r="AS61" s="414">
        <f t="shared" si="85"/>
        <v>2</v>
      </c>
      <c r="AT61" s="422">
        <v>1</v>
      </c>
      <c r="AU61" s="423">
        <v>1</v>
      </c>
      <c r="AV61" s="414">
        <f t="shared" si="86"/>
        <v>10</v>
      </c>
      <c r="AW61" s="431">
        <v>3</v>
      </c>
      <c r="AX61" s="429">
        <v>7</v>
      </c>
      <c r="AY61" s="414">
        <f t="shared" si="87"/>
        <v>4</v>
      </c>
      <c r="AZ61" s="415">
        <v>2</v>
      </c>
      <c r="BA61" s="433">
        <v>2</v>
      </c>
      <c r="BB61" s="414">
        <v>212</v>
      </c>
      <c r="BC61" s="432">
        <v>79</v>
      </c>
      <c r="BD61" s="427"/>
      <c r="BE61" s="434" t="s">
        <v>230</v>
      </c>
    </row>
    <row r="62" spans="1:57" s="390" customFormat="1" ht="31.5" customHeight="1">
      <c r="A62" s="412"/>
      <c r="B62" s="413" t="s">
        <v>101</v>
      </c>
      <c r="C62" s="425">
        <f t="shared" si="70"/>
        <v>18</v>
      </c>
      <c r="D62" s="415">
        <v>9</v>
      </c>
      <c r="E62" s="416">
        <v>9</v>
      </c>
      <c r="F62" s="417">
        <f t="shared" si="72"/>
        <v>2</v>
      </c>
      <c r="G62" s="417">
        <v>1</v>
      </c>
      <c r="H62" s="435">
        <v>1</v>
      </c>
      <c r="I62" s="425">
        <f t="shared" si="73"/>
        <v>74</v>
      </c>
      <c r="J62" s="415">
        <v>37</v>
      </c>
      <c r="K62" s="424">
        <v>37</v>
      </c>
      <c r="L62" s="436">
        <f t="shared" si="78"/>
        <v>-56</v>
      </c>
      <c r="M62" s="425">
        <f t="shared" si="79"/>
        <v>1</v>
      </c>
      <c r="N62" s="420">
        <v>1</v>
      </c>
      <c r="O62" s="421">
        <v>0</v>
      </c>
      <c r="P62" s="425">
        <f t="shared" si="80"/>
        <v>0</v>
      </c>
      <c r="Q62" s="422">
        <v>0</v>
      </c>
      <c r="R62" s="423">
        <v>0</v>
      </c>
      <c r="S62" s="425">
        <f t="shared" si="81"/>
        <v>2</v>
      </c>
      <c r="T62" s="417">
        <v>1</v>
      </c>
      <c r="U62" s="415">
        <v>1</v>
      </c>
      <c r="V62" s="425">
        <f t="shared" si="82"/>
        <v>0</v>
      </c>
      <c r="W62" s="415">
        <v>0</v>
      </c>
      <c r="X62" s="424">
        <v>0</v>
      </c>
      <c r="Y62" s="425">
        <v>19</v>
      </c>
      <c r="Z62" s="435">
        <v>7</v>
      </c>
      <c r="AA62" s="412"/>
      <c r="AB62" s="426" t="s">
        <v>101</v>
      </c>
      <c r="AD62" s="412"/>
      <c r="AE62" s="413" t="s">
        <v>101</v>
      </c>
      <c r="AF62" s="425">
        <f t="shared" si="71"/>
        <v>18</v>
      </c>
      <c r="AG62" s="415">
        <v>9</v>
      </c>
      <c r="AH62" s="416">
        <v>9</v>
      </c>
      <c r="AI62" s="417">
        <f t="shared" si="75"/>
        <v>2</v>
      </c>
      <c r="AJ62" s="417">
        <v>1</v>
      </c>
      <c r="AK62" s="435">
        <v>1</v>
      </c>
      <c r="AL62" s="425">
        <f t="shared" si="76"/>
        <v>74</v>
      </c>
      <c r="AM62" s="415">
        <v>37</v>
      </c>
      <c r="AN62" s="424">
        <v>37</v>
      </c>
      <c r="AO62" s="436">
        <f t="shared" si="83"/>
        <v>-56</v>
      </c>
      <c r="AP62" s="425">
        <f t="shared" si="84"/>
        <v>1</v>
      </c>
      <c r="AQ62" s="420">
        <v>1</v>
      </c>
      <c r="AR62" s="421">
        <v>0</v>
      </c>
      <c r="AS62" s="425">
        <f t="shared" si="85"/>
        <v>0</v>
      </c>
      <c r="AT62" s="422">
        <v>0</v>
      </c>
      <c r="AU62" s="423">
        <v>0</v>
      </c>
      <c r="AV62" s="425">
        <f t="shared" si="86"/>
        <v>2</v>
      </c>
      <c r="AW62" s="417">
        <v>1</v>
      </c>
      <c r="AX62" s="415">
        <v>1</v>
      </c>
      <c r="AY62" s="425">
        <f t="shared" si="87"/>
        <v>0</v>
      </c>
      <c r="AZ62" s="415">
        <v>0</v>
      </c>
      <c r="BA62" s="424">
        <v>0</v>
      </c>
      <c r="BB62" s="425">
        <v>19</v>
      </c>
      <c r="BC62" s="435">
        <v>7</v>
      </c>
      <c r="BD62" s="412"/>
      <c r="BE62" s="426" t="s">
        <v>101</v>
      </c>
    </row>
    <row r="63" spans="1:57" s="390" customFormat="1" ht="31.5" customHeight="1">
      <c r="A63" s="427"/>
      <c r="B63" s="428" t="s">
        <v>177</v>
      </c>
      <c r="C63" s="414">
        <f t="shared" si="70"/>
        <v>25</v>
      </c>
      <c r="D63" s="429">
        <v>10</v>
      </c>
      <c r="E63" s="430">
        <v>15</v>
      </c>
      <c r="F63" s="431">
        <f t="shared" si="72"/>
        <v>4</v>
      </c>
      <c r="G63" s="431">
        <v>2</v>
      </c>
      <c r="H63" s="432">
        <v>2</v>
      </c>
      <c r="I63" s="414">
        <f t="shared" si="73"/>
        <v>112</v>
      </c>
      <c r="J63" s="429">
        <v>60</v>
      </c>
      <c r="K63" s="433">
        <v>52</v>
      </c>
      <c r="L63" s="419">
        <f t="shared" si="78"/>
        <v>-87</v>
      </c>
      <c r="M63" s="414">
        <f t="shared" si="79"/>
        <v>0</v>
      </c>
      <c r="N63" s="420">
        <v>0</v>
      </c>
      <c r="O63" s="421">
        <v>0</v>
      </c>
      <c r="P63" s="414">
        <f t="shared" si="80"/>
        <v>0</v>
      </c>
      <c r="Q63" s="422">
        <v>0</v>
      </c>
      <c r="R63" s="423">
        <v>0</v>
      </c>
      <c r="S63" s="414">
        <f t="shared" si="81"/>
        <v>1</v>
      </c>
      <c r="T63" s="431">
        <v>0</v>
      </c>
      <c r="U63" s="429">
        <v>1</v>
      </c>
      <c r="V63" s="414">
        <f t="shared" si="82"/>
        <v>0</v>
      </c>
      <c r="W63" s="415">
        <v>0</v>
      </c>
      <c r="X63" s="433">
        <v>0</v>
      </c>
      <c r="Y63" s="414">
        <v>18</v>
      </c>
      <c r="Z63" s="432">
        <v>5</v>
      </c>
      <c r="AA63" s="427"/>
      <c r="AB63" s="434" t="s">
        <v>177</v>
      </c>
      <c r="AD63" s="427"/>
      <c r="AE63" s="428" t="s">
        <v>177</v>
      </c>
      <c r="AF63" s="414">
        <f t="shared" si="71"/>
        <v>25</v>
      </c>
      <c r="AG63" s="429">
        <v>10</v>
      </c>
      <c r="AH63" s="430">
        <v>15</v>
      </c>
      <c r="AI63" s="431">
        <f t="shared" si="75"/>
        <v>4</v>
      </c>
      <c r="AJ63" s="431">
        <v>2</v>
      </c>
      <c r="AK63" s="432">
        <v>2</v>
      </c>
      <c r="AL63" s="414">
        <f t="shared" si="76"/>
        <v>112</v>
      </c>
      <c r="AM63" s="429">
        <v>60</v>
      </c>
      <c r="AN63" s="433">
        <v>52</v>
      </c>
      <c r="AO63" s="419">
        <f t="shared" si="83"/>
        <v>-87</v>
      </c>
      <c r="AP63" s="414">
        <f t="shared" si="84"/>
        <v>0</v>
      </c>
      <c r="AQ63" s="420">
        <v>0</v>
      </c>
      <c r="AR63" s="421">
        <v>0</v>
      </c>
      <c r="AS63" s="414">
        <f t="shared" si="85"/>
        <v>0</v>
      </c>
      <c r="AT63" s="422">
        <v>0</v>
      </c>
      <c r="AU63" s="423">
        <v>0</v>
      </c>
      <c r="AV63" s="414">
        <f t="shared" si="86"/>
        <v>1</v>
      </c>
      <c r="AW63" s="431">
        <v>0</v>
      </c>
      <c r="AX63" s="429">
        <v>1</v>
      </c>
      <c r="AY63" s="414">
        <f t="shared" si="87"/>
        <v>0</v>
      </c>
      <c r="AZ63" s="415">
        <v>0</v>
      </c>
      <c r="BA63" s="433">
        <v>0</v>
      </c>
      <c r="BB63" s="414">
        <v>18</v>
      </c>
      <c r="BC63" s="432">
        <v>5</v>
      </c>
      <c r="BD63" s="427"/>
      <c r="BE63" s="434" t="s">
        <v>177</v>
      </c>
    </row>
    <row r="64" spans="1:57" s="390" customFormat="1" ht="31.5" customHeight="1">
      <c r="A64" s="427"/>
      <c r="B64" s="428" t="s">
        <v>179</v>
      </c>
      <c r="C64" s="414">
        <f t="shared" si="70"/>
        <v>35</v>
      </c>
      <c r="D64" s="429">
        <v>18</v>
      </c>
      <c r="E64" s="430">
        <v>17</v>
      </c>
      <c r="F64" s="431">
        <f t="shared" si="72"/>
        <v>1</v>
      </c>
      <c r="G64" s="431">
        <v>0</v>
      </c>
      <c r="H64" s="432">
        <v>1</v>
      </c>
      <c r="I64" s="414">
        <f t="shared" si="73"/>
        <v>170</v>
      </c>
      <c r="J64" s="429">
        <v>98</v>
      </c>
      <c r="K64" s="433">
        <v>72</v>
      </c>
      <c r="L64" s="419">
        <f t="shared" si="78"/>
        <v>-135</v>
      </c>
      <c r="M64" s="414">
        <f t="shared" si="79"/>
        <v>0</v>
      </c>
      <c r="N64" s="420">
        <v>0</v>
      </c>
      <c r="O64" s="421">
        <v>0</v>
      </c>
      <c r="P64" s="414">
        <f t="shared" si="80"/>
        <v>0</v>
      </c>
      <c r="Q64" s="422">
        <v>0</v>
      </c>
      <c r="R64" s="423">
        <v>0</v>
      </c>
      <c r="S64" s="414">
        <f t="shared" si="81"/>
        <v>3</v>
      </c>
      <c r="T64" s="431">
        <v>1</v>
      </c>
      <c r="U64" s="429">
        <v>2</v>
      </c>
      <c r="V64" s="414">
        <f t="shared" si="82"/>
        <v>0</v>
      </c>
      <c r="W64" s="415">
        <v>0</v>
      </c>
      <c r="X64" s="433">
        <v>0</v>
      </c>
      <c r="Y64" s="414">
        <v>30</v>
      </c>
      <c r="Z64" s="432">
        <v>23</v>
      </c>
      <c r="AA64" s="427"/>
      <c r="AB64" s="434" t="s">
        <v>179</v>
      </c>
      <c r="AD64" s="427"/>
      <c r="AE64" s="428" t="s">
        <v>179</v>
      </c>
      <c r="AF64" s="414">
        <f t="shared" si="71"/>
        <v>35</v>
      </c>
      <c r="AG64" s="429">
        <v>18</v>
      </c>
      <c r="AH64" s="430">
        <v>17</v>
      </c>
      <c r="AI64" s="431">
        <f t="shared" si="75"/>
        <v>1</v>
      </c>
      <c r="AJ64" s="431">
        <v>0</v>
      </c>
      <c r="AK64" s="432">
        <v>1</v>
      </c>
      <c r="AL64" s="414">
        <f t="shared" si="76"/>
        <v>170</v>
      </c>
      <c r="AM64" s="429">
        <v>98</v>
      </c>
      <c r="AN64" s="433">
        <v>72</v>
      </c>
      <c r="AO64" s="419">
        <f t="shared" si="83"/>
        <v>-135</v>
      </c>
      <c r="AP64" s="414">
        <f t="shared" si="84"/>
        <v>0</v>
      </c>
      <c r="AQ64" s="420">
        <v>0</v>
      </c>
      <c r="AR64" s="421">
        <v>0</v>
      </c>
      <c r="AS64" s="414">
        <f t="shared" si="85"/>
        <v>0</v>
      </c>
      <c r="AT64" s="422">
        <v>0</v>
      </c>
      <c r="AU64" s="423">
        <v>0</v>
      </c>
      <c r="AV64" s="414">
        <f t="shared" si="86"/>
        <v>3</v>
      </c>
      <c r="AW64" s="431">
        <v>1</v>
      </c>
      <c r="AX64" s="429">
        <v>2</v>
      </c>
      <c r="AY64" s="414">
        <f t="shared" si="87"/>
        <v>0</v>
      </c>
      <c r="AZ64" s="415">
        <v>0</v>
      </c>
      <c r="BA64" s="433">
        <v>0</v>
      </c>
      <c r="BB64" s="414">
        <v>30</v>
      </c>
      <c r="BC64" s="432">
        <v>23</v>
      </c>
      <c r="BD64" s="427"/>
      <c r="BE64" s="434" t="s">
        <v>179</v>
      </c>
    </row>
    <row r="65" spans="1:57" s="390" customFormat="1" ht="31.5" customHeight="1">
      <c r="A65" s="427"/>
      <c r="B65" s="428" t="s">
        <v>105</v>
      </c>
      <c r="C65" s="414">
        <f t="shared" si="70"/>
        <v>6</v>
      </c>
      <c r="D65" s="429">
        <v>3</v>
      </c>
      <c r="E65" s="430">
        <v>3</v>
      </c>
      <c r="F65" s="431">
        <f t="shared" si="72"/>
        <v>1</v>
      </c>
      <c r="G65" s="431">
        <v>0</v>
      </c>
      <c r="H65" s="432">
        <v>1</v>
      </c>
      <c r="I65" s="414">
        <f t="shared" si="73"/>
        <v>52</v>
      </c>
      <c r="J65" s="429">
        <v>24</v>
      </c>
      <c r="K65" s="433">
        <v>28</v>
      </c>
      <c r="L65" s="419">
        <f t="shared" si="78"/>
        <v>-46</v>
      </c>
      <c r="M65" s="414">
        <f t="shared" si="79"/>
        <v>0</v>
      </c>
      <c r="N65" s="420">
        <v>0</v>
      </c>
      <c r="O65" s="421">
        <v>0</v>
      </c>
      <c r="P65" s="414">
        <f t="shared" si="80"/>
        <v>0</v>
      </c>
      <c r="Q65" s="422">
        <v>0</v>
      </c>
      <c r="R65" s="423">
        <v>0</v>
      </c>
      <c r="S65" s="414">
        <f t="shared" si="81"/>
        <v>0</v>
      </c>
      <c r="T65" s="431">
        <v>0</v>
      </c>
      <c r="U65" s="429">
        <v>0</v>
      </c>
      <c r="V65" s="414">
        <f t="shared" si="82"/>
        <v>0</v>
      </c>
      <c r="W65" s="415">
        <v>0</v>
      </c>
      <c r="X65" s="433">
        <v>0</v>
      </c>
      <c r="Y65" s="414">
        <v>12</v>
      </c>
      <c r="Z65" s="432">
        <v>2</v>
      </c>
      <c r="AA65" s="427"/>
      <c r="AB65" s="434" t="s">
        <v>105</v>
      </c>
      <c r="AD65" s="427"/>
      <c r="AE65" s="428" t="s">
        <v>105</v>
      </c>
      <c r="AF65" s="414">
        <f t="shared" si="71"/>
        <v>6</v>
      </c>
      <c r="AG65" s="429">
        <v>3</v>
      </c>
      <c r="AH65" s="430">
        <v>3</v>
      </c>
      <c r="AI65" s="431">
        <f t="shared" si="75"/>
        <v>1</v>
      </c>
      <c r="AJ65" s="431">
        <v>0</v>
      </c>
      <c r="AK65" s="432">
        <v>1</v>
      </c>
      <c r="AL65" s="414">
        <f t="shared" si="76"/>
        <v>52</v>
      </c>
      <c r="AM65" s="429">
        <v>24</v>
      </c>
      <c r="AN65" s="433">
        <v>28</v>
      </c>
      <c r="AO65" s="419">
        <f t="shared" si="83"/>
        <v>-46</v>
      </c>
      <c r="AP65" s="414">
        <f t="shared" si="84"/>
        <v>0</v>
      </c>
      <c r="AQ65" s="420">
        <v>0</v>
      </c>
      <c r="AR65" s="421">
        <v>0</v>
      </c>
      <c r="AS65" s="414">
        <f t="shared" si="85"/>
        <v>0</v>
      </c>
      <c r="AT65" s="422">
        <v>0</v>
      </c>
      <c r="AU65" s="423">
        <v>0</v>
      </c>
      <c r="AV65" s="414">
        <f t="shared" si="86"/>
        <v>0</v>
      </c>
      <c r="AW65" s="431">
        <v>0</v>
      </c>
      <c r="AX65" s="429">
        <v>0</v>
      </c>
      <c r="AY65" s="414">
        <f t="shared" si="87"/>
        <v>0</v>
      </c>
      <c r="AZ65" s="415">
        <v>0</v>
      </c>
      <c r="BA65" s="433">
        <v>0</v>
      </c>
      <c r="BB65" s="414">
        <v>12</v>
      </c>
      <c r="BC65" s="432">
        <v>2</v>
      </c>
      <c r="BD65" s="427"/>
      <c r="BE65" s="434" t="s">
        <v>105</v>
      </c>
    </row>
    <row r="66" spans="1:57" s="390" customFormat="1" ht="31.5" customHeight="1">
      <c r="A66" s="427"/>
      <c r="B66" s="428" t="s">
        <v>180</v>
      </c>
      <c r="C66" s="414">
        <f t="shared" si="70"/>
        <v>35</v>
      </c>
      <c r="D66" s="429">
        <v>18</v>
      </c>
      <c r="E66" s="430">
        <v>17</v>
      </c>
      <c r="F66" s="431">
        <f t="shared" si="72"/>
        <v>1</v>
      </c>
      <c r="G66" s="431">
        <v>0</v>
      </c>
      <c r="H66" s="432">
        <v>1</v>
      </c>
      <c r="I66" s="414">
        <f t="shared" si="73"/>
        <v>113</v>
      </c>
      <c r="J66" s="429">
        <v>51</v>
      </c>
      <c r="K66" s="433">
        <v>62</v>
      </c>
      <c r="L66" s="419">
        <f t="shared" si="78"/>
        <v>-78</v>
      </c>
      <c r="M66" s="414">
        <f t="shared" si="79"/>
        <v>0</v>
      </c>
      <c r="N66" s="420">
        <v>0</v>
      </c>
      <c r="O66" s="421">
        <v>0</v>
      </c>
      <c r="P66" s="414">
        <f t="shared" si="80"/>
        <v>0</v>
      </c>
      <c r="Q66" s="422">
        <v>0</v>
      </c>
      <c r="R66" s="423">
        <v>0</v>
      </c>
      <c r="S66" s="414">
        <f t="shared" si="81"/>
        <v>0</v>
      </c>
      <c r="T66" s="431">
        <v>0</v>
      </c>
      <c r="U66" s="429">
        <v>0</v>
      </c>
      <c r="V66" s="414">
        <f t="shared" si="82"/>
        <v>0</v>
      </c>
      <c r="W66" s="415">
        <v>0</v>
      </c>
      <c r="X66" s="433">
        <v>0</v>
      </c>
      <c r="Y66" s="414">
        <v>26</v>
      </c>
      <c r="Z66" s="432">
        <v>15</v>
      </c>
      <c r="AA66" s="427"/>
      <c r="AB66" s="434" t="s">
        <v>180</v>
      </c>
      <c r="AD66" s="427"/>
      <c r="AE66" s="428" t="s">
        <v>180</v>
      </c>
      <c r="AF66" s="414">
        <f t="shared" si="71"/>
        <v>35</v>
      </c>
      <c r="AG66" s="429">
        <v>18</v>
      </c>
      <c r="AH66" s="430">
        <v>17</v>
      </c>
      <c r="AI66" s="431">
        <f t="shared" si="75"/>
        <v>1</v>
      </c>
      <c r="AJ66" s="431">
        <v>0</v>
      </c>
      <c r="AK66" s="432">
        <v>1</v>
      </c>
      <c r="AL66" s="414">
        <f t="shared" si="76"/>
        <v>113</v>
      </c>
      <c r="AM66" s="429">
        <v>51</v>
      </c>
      <c r="AN66" s="433">
        <v>62</v>
      </c>
      <c r="AO66" s="419">
        <f t="shared" si="83"/>
        <v>-78</v>
      </c>
      <c r="AP66" s="414">
        <f t="shared" si="84"/>
        <v>0</v>
      </c>
      <c r="AQ66" s="420">
        <v>0</v>
      </c>
      <c r="AR66" s="421">
        <v>0</v>
      </c>
      <c r="AS66" s="414">
        <f t="shared" si="85"/>
        <v>0</v>
      </c>
      <c r="AT66" s="422">
        <v>0</v>
      </c>
      <c r="AU66" s="423">
        <v>0</v>
      </c>
      <c r="AV66" s="414">
        <f t="shared" si="86"/>
        <v>0</v>
      </c>
      <c r="AW66" s="431">
        <v>0</v>
      </c>
      <c r="AX66" s="429">
        <v>0</v>
      </c>
      <c r="AY66" s="414">
        <f t="shared" si="87"/>
        <v>0</v>
      </c>
      <c r="AZ66" s="415">
        <v>0</v>
      </c>
      <c r="BA66" s="433">
        <v>0</v>
      </c>
      <c r="BB66" s="414">
        <v>26</v>
      </c>
      <c r="BC66" s="432">
        <v>15</v>
      </c>
      <c r="BD66" s="427"/>
      <c r="BE66" s="434" t="s">
        <v>180</v>
      </c>
    </row>
    <row r="67" spans="1:57" s="390" customFormat="1" ht="31.5" customHeight="1">
      <c r="A67" s="427"/>
      <c r="B67" s="428" t="s">
        <v>181</v>
      </c>
      <c r="C67" s="414">
        <f t="shared" si="70"/>
        <v>21</v>
      </c>
      <c r="D67" s="429">
        <v>10</v>
      </c>
      <c r="E67" s="430">
        <v>11</v>
      </c>
      <c r="F67" s="431">
        <f t="shared" si="72"/>
        <v>2</v>
      </c>
      <c r="G67" s="431">
        <v>0</v>
      </c>
      <c r="H67" s="432">
        <v>2</v>
      </c>
      <c r="I67" s="414">
        <f t="shared" si="73"/>
        <v>84</v>
      </c>
      <c r="J67" s="429">
        <v>37</v>
      </c>
      <c r="K67" s="433">
        <v>47</v>
      </c>
      <c r="L67" s="419">
        <f t="shared" si="78"/>
        <v>-63</v>
      </c>
      <c r="M67" s="414">
        <f t="shared" si="79"/>
        <v>0</v>
      </c>
      <c r="N67" s="420">
        <v>0</v>
      </c>
      <c r="O67" s="421">
        <v>0</v>
      </c>
      <c r="P67" s="414">
        <f t="shared" si="80"/>
        <v>0</v>
      </c>
      <c r="Q67" s="422">
        <v>0</v>
      </c>
      <c r="R67" s="423">
        <v>0</v>
      </c>
      <c r="S67" s="414">
        <f t="shared" si="81"/>
        <v>0</v>
      </c>
      <c r="T67" s="431">
        <v>0</v>
      </c>
      <c r="U67" s="429">
        <v>0</v>
      </c>
      <c r="V67" s="414">
        <f t="shared" si="82"/>
        <v>0</v>
      </c>
      <c r="W67" s="415">
        <v>0</v>
      </c>
      <c r="X67" s="433">
        <v>0</v>
      </c>
      <c r="Y67" s="414">
        <v>12</v>
      </c>
      <c r="Z67" s="432">
        <v>8</v>
      </c>
      <c r="AA67" s="427"/>
      <c r="AB67" s="434" t="s">
        <v>181</v>
      </c>
      <c r="AD67" s="427"/>
      <c r="AE67" s="428" t="s">
        <v>181</v>
      </c>
      <c r="AF67" s="414">
        <f t="shared" si="71"/>
        <v>21</v>
      </c>
      <c r="AG67" s="429">
        <v>10</v>
      </c>
      <c r="AH67" s="430">
        <v>11</v>
      </c>
      <c r="AI67" s="431">
        <f t="shared" si="75"/>
        <v>2</v>
      </c>
      <c r="AJ67" s="431">
        <v>0</v>
      </c>
      <c r="AK67" s="432">
        <v>2</v>
      </c>
      <c r="AL67" s="414">
        <f t="shared" si="76"/>
        <v>84</v>
      </c>
      <c r="AM67" s="429">
        <v>37</v>
      </c>
      <c r="AN67" s="433">
        <v>47</v>
      </c>
      <c r="AO67" s="419">
        <f t="shared" si="83"/>
        <v>-63</v>
      </c>
      <c r="AP67" s="414">
        <f t="shared" si="84"/>
        <v>0</v>
      </c>
      <c r="AQ67" s="420">
        <v>0</v>
      </c>
      <c r="AR67" s="421">
        <v>0</v>
      </c>
      <c r="AS67" s="414">
        <f t="shared" si="85"/>
        <v>0</v>
      </c>
      <c r="AT67" s="422">
        <v>0</v>
      </c>
      <c r="AU67" s="423">
        <v>0</v>
      </c>
      <c r="AV67" s="414">
        <f t="shared" si="86"/>
        <v>0</v>
      </c>
      <c r="AW67" s="431">
        <v>0</v>
      </c>
      <c r="AX67" s="429">
        <v>0</v>
      </c>
      <c r="AY67" s="414">
        <f t="shared" si="87"/>
        <v>0</v>
      </c>
      <c r="AZ67" s="415">
        <v>0</v>
      </c>
      <c r="BA67" s="433">
        <v>0</v>
      </c>
      <c r="BB67" s="414">
        <v>12</v>
      </c>
      <c r="BC67" s="432">
        <v>8</v>
      </c>
      <c r="BD67" s="427"/>
      <c r="BE67" s="434" t="s">
        <v>181</v>
      </c>
    </row>
    <row r="68" spans="1:57" s="390" customFormat="1" ht="31.5" customHeight="1">
      <c r="A68" s="427"/>
      <c r="B68" s="428" t="s">
        <v>182</v>
      </c>
      <c r="C68" s="414">
        <f t="shared" si="70"/>
        <v>40</v>
      </c>
      <c r="D68" s="429">
        <v>17</v>
      </c>
      <c r="E68" s="430">
        <v>23</v>
      </c>
      <c r="F68" s="431">
        <f t="shared" si="72"/>
        <v>2</v>
      </c>
      <c r="G68" s="431">
        <v>0</v>
      </c>
      <c r="H68" s="432">
        <v>2</v>
      </c>
      <c r="I68" s="414">
        <f t="shared" si="73"/>
        <v>280</v>
      </c>
      <c r="J68" s="429">
        <v>132</v>
      </c>
      <c r="K68" s="433">
        <v>148</v>
      </c>
      <c r="L68" s="419">
        <f t="shared" si="78"/>
        <v>-240</v>
      </c>
      <c r="M68" s="414">
        <f t="shared" si="79"/>
        <v>1</v>
      </c>
      <c r="N68" s="420">
        <v>0</v>
      </c>
      <c r="O68" s="421">
        <v>1</v>
      </c>
      <c r="P68" s="414">
        <f t="shared" si="80"/>
        <v>1</v>
      </c>
      <c r="Q68" s="422">
        <v>0</v>
      </c>
      <c r="R68" s="423">
        <v>1</v>
      </c>
      <c r="S68" s="414">
        <f t="shared" si="81"/>
        <v>0</v>
      </c>
      <c r="T68" s="431">
        <v>0</v>
      </c>
      <c r="U68" s="429">
        <v>0</v>
      </c>
      <c r="V68" s="414">
        <f t="shared" si="82"/>
        <v>0</v>
      </c>
      <c r="W68" s="415">
        <v>0</v>
      </c>
      <c r="X68" s="433">
        <v>0</v>
      </c>
      <c r="Y68" s="414">
        <v>38</v>
      </c>
      <c r="Z68" s="432">
        <v>19</v>
      </c>
      <c r="AA68" s="427"/>
      <c r="AB68" s="434" t="s">
        <v>182</v>
      </c>
      <c r="AD68" s="427"/>
      <c r="AE68" s="428" t="s">
        <v>182</v>
      </c>
      <c r="AF68" s="414">
        <f t="shared" si="71"/>
        <v>40</v>
      </c>
      <c r="AG68" s="429">
        <v>17</v>
      </c>
      <c r="AH68" s="430">
        <v>23</v>
      </c>
      <c r="AI68" s="431">
        <f t="shared" si="75"/>
        <v>2</v>
      </c>
      <c r="AJ68" s="431">
        <v>0</v>
      </c>
      <c r="AK68" s="432">
        <v>2</v>
      </c>
      <c r="AL68" s="414">
        <f t="shared" si="76"/>
        <v>280</v>
      </c>
      <c r="AM68" s="429">
        <v>132</v>
      </c>
      <c r="AN68" s="433">
        <v>148</v>
      </c>
      <c r="AO68" s="419">
        <f t="shared" si="83"/>
        <v>-240</v>
      </c>
      <c r="AP68" s="414">
        <f t="shared" si="84"/>
        <v>1</v>
      </c>
      <c r="AQ68" s="420">
        <v>0</v>
      </c>
      <c r="AR68" s="421">
        <v>1</v>
      </c>
      <c r="AS68" s="414">
        <f t="shared" si="85"/>
        <v>1</v>
      </c>
      <c r="AT68" s="422">
        <v>0</v>
      </c>
      <c r="AU68" s="423">
        <v>1</v>
      </c>
      <c r="AV68" s="414">
        <f t="shared" si="86"/>
        <v>0</v>
      </c>
      <c r="AW68" s="431">
        <v>0</v>
      </c>
      <c r="AX68" s="429">
        <v>0</v>
      </c>
      <c r="AY68" s="414">
        <f t="shared" si="87"/>
        <v>0</v>
      </c>
      <c r="AZ68" s="415">
        <v>0</v>
      </c>
      <c r="BA68" s="433">
        <v>0</v>
      </c>
      <c r="BB68" s="414">
        <v>38</v>
      </c>
      <c r="BC68" s="432">
        <v>19</v>
      </c>
      <c r="BD68" s="427"/>
      <c r="BE68" s="434" t="s">
        <v>182</v>
      </c>
    </row>
    <row r="69" spans="1:57" s="390" customFormat="1" ht="31.5" customHeight="1">
      <c r="A69" s="427"/>
      <c r="B69" s="428" t="s">
        <v>183</v>
      </c>
      <c r="C69" s="414">
        <f t="shared" si="70"/>
        <v>3</v>
      </c>
      <c r="D69" s="429">
        <v>2</v>
      </c>
      <c r="E69" s="430">
        <v>1</v>
      </c>
      <c r="F69" s="431">
        <f t="shared" si="72"/>
        <v>0</v>
      </c>
      <c r="G69" s="431">
        <v>0</v>
      </c>
      <c r="H69" s="432">
        <v>0</v>
      </c>
      <c r="I69" s="414">
        <f t="shared" si="73"/>
        <v>37</v>
      </c>
      <c r="J69" s="429">
        <v>18</v>
      </c>
      <c r="K69" s="433">
        <v>19</v>
      </c>
      <c r="L69" s="419">
        <f t="shared" si="78"/>
        <v>-34</v>
      </c>
      <c r="M69" s="414">
        <f t="shared" si="79"/>
        <v>0</v>
      </c>
      <c r="N69" s="420">
        <v>0</v>
      </c>
      <c r="O69" s="421">
        <v>0</v>
      </c>
      <c r="P69" s="414">
        <f t="shared" si="80"/>
        <v>0</v>
      </c>
      <c r="Q69" s="422">
        <v>0</v>
      </c>
      <c r="R69" s="423">
        <v>0</v>
      </c>
      <c r="S69" s="414">
        <f t="shared" si="81"/>
        <v>1</v>
      </c>
      <c r="T69" s="431">
        <v>1</v>
      </c>
      <c r="U69" s="429">
        <v>0</v>
      </c>
      <c r="V69" s="414">
        <f t="shared" si="82"/>
        <v>0</v>
      </c>
      <c r="W69" s="415">
        <v>0</v>
      </c>
      <c r="X69" s="433">
        <v>0</v>
      </c>
      <c r="Y69" s="414">
        <v>4</v>
      </c>
      <c r="Z69" s="432">
        <v>5</v>
      </c>
      <c r="AA69" s="427"/>
      <c r="AB69" s="434" t="s">
        <v>183</v>
      </c>
      <c r="AD69" s="427"/>
      <c r="AE69" s="428" t="s">
        <v>183</v>
      </c>
      <c r="AF69" s="414">
        <f t="shared" si="71"/>
        <v>3</v>
      </c>
      <c r="AG69" s="429">
        <v>2</v>
      </c>
      <c r="AH69" s="430">
        <v>1</v>
      </c>
      <c r="AI69" s="431">
        <f t="shared" si="75"/>
        <v>0</v>
      </c>
      <c r="AJ69" s="431">
        <v>0</v>
      </c>
      <c r="AK69" s="432">
        <v>0</v>
      </c>
      <c r="AL69" s="414">
        <f t="shared" si="76"/>
        <v>37</v>
      </c>
      <c r="AM69" s="429">
        <v>18</v>
      </c>
      <c r="AN69" s="433">
        <v>19</v>
      </c>
      <c r="AO69" s="419">
        <f t="shared" si="83"/>
        <v>-34</v>
      </c>
      <c r="AP69" s="414">
        <f t="shared" si="84"/>
        <v>0</v>
      </c>
      <c r="AQ69" s="420">
        <v>0</v>
      </c>
      <c r="AR69" s="421">
        <v>0</v>
      </c>
      <c r="AS69" s="414">
        <f t="shared" si="85"/>
        <v>0</v>
      </c>
      <c r="AT69" s="422">
        <v>0</v>
      </c>
      <c r="AU69" s="423">
        <v>0</v>
      </c>
      <c r="AV69" s="414">
        <f t="shared" si="86"/>
        <v>1</v>
      </c>
      <c r="AW69" s="431">
        <v>1</v>
      </c>
      <c r="AX69" s="429">
        <v>0</v>
      </c>
      <c r="AY69" s="414">
        <f t="shared" si="87"/>
        <v>0</v>
      </c>
      <c r="AZ69" s="415">
        <v>0</v>
      </c>
      <c r="BA69" s="433">
        <v>0</v>
      </c>
      <c r="BB69" s="414">
        <v>4</v>
      </c>
      <c r="BC69" s="432">
        <v>5</v>
      </c>
      <c r="BD69" s="427"/>
      <c r="BE69" s="434" t="s">
        <v>183</v>
      </c>
    </row>
    <row r="70" spans="1:57" s="390" customFormat="1" ht="31.5" customHeight="1">
      <c r="A70" s="427"/>
      <c r="B70" s="428" t="s">
        <v>110</v>
      </c>
      <c r="C70" s="414">
        <f t="shared" si="70"/>
        <v>45</v>
      </c>
      <c r="D70" s="429">
        <v>25</v>
      </c>
      <c r="E70" s="430">
        <v>20</v>
      </c>
      <c r="F70" s="431">
        <f t="shared" si="72"/>
        <v>3</v>
      </c>
      <c r="G70" s="431">
        <v>2</v>
      </c>
      <c r="H70" s="432">
        <v>1</v>
      </c>
      <c r="I70" s="414">
        <f t="shared" si="73"/>
        <v>124</v>
      </c>
      <c r="J70" s="429">
        <v>52</v>
      </c>
      <c r="K70" s="433">
        <v>72</v>
      </c>
      <c r="L70" s="419">
        <f t="shared" si="78"/>
        <v>-79</v>
      </c>
      <c r="M70" s="414">
        <f t="shared" si="79"/>
        <v>0</v>
      </c>
      <c r="N70" s="420">
        <v>0</v>
      </c>
      <c r="O70" s="421">
        <v>0</v>
      </c>
      <c r="P70" s="414">
        <f t="shared" si="80"/>
        <v>0</v>
      </c>
      <c r="Q70" s="422">
        <v>0</v>
      </c>
      <c r="R70" s="423">
        <v>0</v>
      </c>
      <c r="S70" s="414">
        <f t="shared" si="81"/>
        <v>1</v>
      </c>
      <c r="T70" s="431">
        <v>0</v>
      </c>
      <c r="U70" s="429">
        <v>1</v>
      </c>
      <c r="V70" s="414">
        <f t="shared" si="82"/>
        <v>0</v>
      </c>
      <c r="W70" s="415">
        <v>0</v>
      </c>
      <c r="X70" s="433">
        <v>0</v>
      </c>
      <c r="Y70" s="414">
        <v>25</v>
      </c>
      <c r="Z70" s="432">
        <v>15</v>
      </c>
      <c r="AA70" s="427"/>
      <c r="AB70" s="434" t="s">
        <v>110</v>
      </c>
      <c r="AD70" s="427"/>
      <c r="AE70" s="428" t="s">
        <v>110</v>
      </c>
      <c r="AF70" s="414">
        <f t="shared" si="71"/>
        <v>45</v>
      </c>
      <c r="AG70" s="429">
        <v>25</v>
      </c>
      <c r="AH70" s="430">
        <v>20</v>
      </c>
      <c r="AI70" s="431">
        <f t="shared" si="75"/>
        <v>3</v>
      </c>
      <c r="AJ70" s="431">
        <v>2</v>
      </c>
      <c r="AK70" s="432">
        <v>1</v>
      </c>
      <c r="AL70" s="414">
        <f t="shared" si="76"/>
        <v>124</v>
      </c>
      <c r="AM70" s="429">
        <v>52</v>
      </c>
      <c r="AN70" s="433">
        <v>72</v>
      </c>
      <c r="AO70" s="419">
        <f t="shared" si="83"/>
        <v>-79</v>
      </c>
      <c r="AP70" s="414">
        <f t="shared" si="84"/>
        <v>0</v>
      </c>
      <c r="AQ70" s="420">
        <v>0</v>
      </c>
      <c r="AR70" s="421">
        <v>0</v>
      </c>
      <c r="AS70" s="414">
        <f t="shared" si="85"/>
        <v>0</v>
      </c>
      <c r="AT70" s="422">
        <v>0</v>
      </c>
      <c r="AU70" s="423">
        <v>0</v>
      </c>
      <c r="AV70" s="414">
        <f t="shared" si="86"/>
        <v>1</v>
      </c>
      <c r="AW70" s="431">
        <v>0</v>
      </c>
      <c r="AX70" s="429">
        <v>1</v>
      </c>
      <c r="AY70" s="414">
        <f t="shared" si="87"/>
        <v>0</v>
      </c>
      <c r="AZ70" s="415">
        <v>0</v>
      </c>
      <c r="BA70" s="433">
        <v>0</v>
      </c>
      <c r="BB70" s="414">
        <v>25</v>
      </c>
      <c r="BC70" s="432">
        <v>15</v>
      </c>
      <c r="BD70" s="427"/>
      <c r="BE70" s="434" t="s">
        <v>110</v>
      </c>
    </row>
    <row r="71" spans="1:57" s="390" customFormat="1" ht="31.5" customHeight="1" thickBot="1">
      <c r="A71" s="427"/>
      <c r="B71" s="428" t="s">
        <v>184</v>
      </c>
      <c r="C71" s="414">
        <f t="shared" si="70"/>
        <v>10</v>
      </c>
      <c r="D71" s="429">
        <v>6</v>
      </c>
      <c r="E71" s="430">
        <v>4</v>
      </c>
      <c r="F71" s="431">
        <f t="shared" si="72"/>
        <v>0</v>
      </c>
      <c r="G71" s="431">
        <v>0</v>
      </c>
      <c r="H71" s="432">
        <v>0</v>
      </c>
      <c r="I71" s="414">
        <f t="shared" si="73"/>
        <v>88</v>
      </c>
      <c r="J71" s="429">
        <v>42</v>
      </c>
      <c r="K71" s="433">
        <v>46</v>
      </c>
      <c r="L71" s="419">
        <f t="shared" si="78"/>
        <v>-78</v>
      </c>
      <c r="M71" s="414">
        <f t="shared" si="79"/>
        <v>0</v>
      </c>
      <c r="N71" s="420">
        <v>0</v>
      </c>
      <c r="O71" s="421">
        <v>0</v>
      </c>
      <c r="P71" s="414">
        <f t="shared" si="80"/>
        <v>0</v>
      </c>
      <c r="Q71" s="422">
        <v>0</v>
      </c>
      <c r="R71" s="423">
        <v>0</v>
      </c>
      <c r="S71" s="414">
        <f t="shared" si="81"/>
        <v>0</v>
      </c>
      <c r="T71" s="431">
        <v>0</v>
      </c>
      <c r="U71" s="429">
        <v>0</v>
      </c>
      <c r="V71" s="414">
        <f t="shared" si="82"/>
        <v>0</v>
      </c>
      <c r="W71" s="415">
        <v>0</v>
      </c>
      <c r="X71" s="433">
        <v>0</v>
      </c>
      <c r="Y71" s="414">
        <v>7</v>
      </c>
      <c r="Z71" s="432">
        <v>4</v>
      </c>
      <c r="AA71" s="427"/>
      <c r="AB71" s="434" t="s">
        <v>184</v>
      </c>
      <c r="AD71" s="427"/>
      <c r="AE71" s="428" t="s">
        <v>184</v>
      </c>
      <c r="AF71" s="414">
        <f t="shared" si="71"/>
        <v>10</v>
      </c>
      <c r="AG71" s="429">
        <v>6</v>
      </c>
      <c r="AH71" s="430">
        <v>4</v>
      </c>
      <c r="AI71" s="431">
        <f t="shared" si="75"/>
        <v>0</v>
      </c>
      <c r="AJ71" s="431">
        <v>0</v>
      </c>
      <c r="AK71" s="432">
        <v>0</v>
      </c>
      <c r="AL71" s="414">
        <f t="shared" si="76"/>
        <v>88</v>
      </c>
      <c r="AM71" s="429">
        <v>42</v>
      </c>
      <c r="AN71" s="433">
        <v>46</v>
      </c>
      <c r="AO71" s="419">
        <f t="shared" si="83"/>
        <v>-78</v>
      </c>
      <c r="AP71" s="414">
        <f t="shared" si="84"/>
        <v>0</v>
      </c>
      <c r="AQ71" s="420">
        <v>0</v>
      </c>
      <c r="AR71" s="421">
        <v>0</v>
      </c>
      <c r="AS71" s="414">
        <f t="shared" si="85"/>
        <v>0</v>
      </c>
      <c r="AT71" s="422">
        <v>0</v>
      </c>
      <c r="AU71" s="423">
        <v>0</v>
      </c>
      <c r="AV71" s="414">
        <f t="shared" si="86"/>
        <v>0</v>
      </c>
      <c r="AW71" s="431">
        <v>0</v>
      </c>
      <c r="AX71" s="429">
        <v>0</v>
      </c>
      <c r="AY71" s="414">
        <f t="shared" si="87"/>
        <v>0</v>
      </c>
      <c r="AZ71" s="415">
        <v>0</v>
      </c>
      <c r="BA71" s="433">
        <v>0</v>
      </c>
      <c r="BB71" s="414">
        <v>7</v>
      </c>
      <c r="BC71" s="432">
        <v>4</v>
      </c>
      <c r="BD71" s="427"/>
      <c r="BE71" s="434" t="s">
        <v>184</v>
      </c>
    </row>
    <row r="72" spans="1:57" s="390" customFormat="1" ht="31.5" customHeight="1" thickBot="1">
      <c r="A72" s="505" t="s">
        <v>231</v>
      </c>
      <c r="B72" s="437"/>
      <c r="C72" s="394">
        <f>+D72+E72</f>
        <v>1561</v>
      </c>
      <c r="D72" s="411">
        <f>+D73</f>
        <v>857</v>
      </c>
      <c r="E72" s="398">
        <f>+E73</f>
        <v>704</v>
      </c>
      <c r="F72" s="397">
        <f>G72+H72</f>
        <v>123</v>
      </c>
      <c r="G72" s="397">
        <f>+G73</f>
        <v>58</v>
      </c>
      <c r="H72" s="400">
        <f>+H73</f>
        <v>65</v>
      </c>
      <c r="I72" s="394">
        <f t="shared" si="73"/>
        <v>3757</v>
      </c>
      <c r="J72" s="411">
        <f>+J73</f>
        <v>1855</v>
      </c>
      <c r="K72" s="410">
        <f>+K73</f>
        <v>1902</v>
      </c>
      <c r="L72" s="399">
        <f>+L73</f>
        <v>-2196</v>
      </c>
      <c r="M72" s="394">
        <f>M73</f>
        <v>3</v>
      </c>
      <c r="N72" s="397">
        <f>+N73</f>
        <v>2</v>
      </c>
      <c r="O72" s="400">
        <f>+O73</f>
        <v>1</v>
      </c>
      <c r="P72" s="394">
        <f>P73</f>
        <v>1</v>
      </c>
      <c r="Q72" s="411">
        <f>+Q73</f>
        <v>0</v>
      </c>
      <c r="R72" s="398">
        <f>+R73</f>
        <v>1</v>
      </c>
      <c r="S72" s="394">
        <f>T72+U72</f>
        <v>27</v>
      </c>
      <c r="T72" s="397">
        <f>+T73</f>
        <v>12</v>
      </c>
      <c r="U72" s="411">
        <f>+U73</f>
        <v>15</v>
      </c>
      <c r="V72" s="394">
        <f>W72+X72</f>
        <v>4</v>
      </c>
      <c r="W72" s="525">
        <f>+W73</f>
        <v>3</v>
      </c>
      <c r="X72" s="517">
        <f>+X73</f>
        <v>1</v>
      </c>
      <c r="Y72" s="394">
        <f>Y73</f>
        <v>977</v>
      </c>
      <c r="Z72" s="400">
        <f>Z73</f>
        <v>376</v>
      </c>
      <c r="AA72" s="401" t="s">
        <v>24</v>
      </c>
      <c r="AB72" s="402"/>
      <c r="AD72" s="505" t="s">
        <v>231</v>
      </c>
      <c r="AE72" s="437"/>
      <c r="AF72" s="394">
        <f>+AG72+AH72</f>
        <v>1561</v>
      </c>
      <c r="AG72" s="411">
        <f>+AG73</f>
        <v>857</v>
      </c>
      <c r="AH72" s="398">
        <f>+AH73</f>
        <v>704</v>
      </c>
      <c r="AI72" s="397">
        <f>AJ72+AK72</f>
        <v>123</v>
      </c>
      <c r="AJ72" s="397">
        <f>+AJ73</f>
        <v>58</v>
      </c>
      <c r="AK72" s="400">
        <f>+AK73</f>
        <v>65</v>
      </c>
      <c r="AL72" s="394">
        <f t="shared" si="76"/>
        <v>3757</v>
      </c>
      <c r="AM72" s="411">
        <f>+AM73</f>
        <v>1855</v>
      </c>
      <c r="AN72" s="410">
        <f>+AN73</f>
        <v>1902</v>
      </c>
      <c r="AO72" s="399">
        <f>+AO73</f>
        <v>-2196</v>
      </c>
      <c r="AP72" s="394">
        <f>AP73</f>
        <v>3</v>
      </c>
      <c r="AQ72" s="397">
        <f>+AQ73</f>
        <v>2</v>
      </c>
      <c r="AR72" s="400">
        <f>+AR73</f>
        <v>1</v>
      </c>
      <c r="AS72" s="394">
        <f>AS73</f>
        <v>1</v>
      </c>
      <c r="AT72" s="411">
        <f>+AT73</f>
        <v>0</v>
      </c>
      <c r="AU72" s="398">
        <f>+AU73</f>
        <v>1</v>
      </c>
      <c r="AV72" s="394">
        <f>AW72+AX72</f>
        <v>27</v>
      </c>
      <c r="AW72" s="397">
        <f>+AW73</f>
        <v>12</v>
      </c>
      <c r="AX72" s="411">
        <f>+AX73</f>
        <v>15</v>
      </c>
      <c r="AY72" s="394">
        <f>AZ72+BA72</f>
        <v>4</v>
      </c>
      <c r="AZ72" s="525">
        <f>+AZ73</f>
        <v>1</v>
      </c>
      <c r="BA72" s="517">
        <f>+BA73</f>
        <v>3</v>
      </c>
      <c r="BB72" s="394">
        <f>BB73</f>
        <v>977</v>
      </c>
      <c r="BC72" s="400">
        <f>BC73</f>
        <v>376</v>
      </c>
      <c r="BD72" s="401" t="s">
        <v>24</v>
      </c>
      <c r="BE72" s="402"/>
    </row>
    <row r="73" spans="1:57" s="390" customFormat="1" ht="31.5" customHeight="1" thickBot="1">
      <c r="A73" s="506"/>
      <c r="B73" s="507" t="s">
        <v>232</v>
      </c>
      <c r="C73" s="394">
        <f>+D73+E73</f>
        <v>1561</v>
      </c>
      <c r="D73" s="411">
        <v>857</v>
      </c>
      <c r="E73" s="398">
        <v>704</v>
      </c>
      <c r="F73" s="397">
        <f>G73+H73</f>
        <v>123</v>
      </c>
      <c r="G73" s="397">
        <v>58</v>
      </c>
      <c r="H73" s="400">
        <v>65</v>
      </c>
      <c r="I73" s="394">
        <f t="shared" si="73"/>
        <v>3757</v>
      </c>
      <c r="J73" s="411">
        <v>1855</v>
      </c>
      <c r="K73" s="410">
        <v>1902</v>
      </c>
      <c r="L73" s="399">
        <f>+C73-I73</f>
        <v>-2196</v>
      </c>
      <c r="M73" s="394">
        <f>N73+O73</f>
        <v>3</v>
      </c>
      <c r="N73" s="420">
        <v>2</v>
      </c>
      <c r="O73" s="421">
        <v>1</v>
      </c>
      <c r="P73" s="394">
        <f>Q73+R73</f>
        <v>1</v>
      </c>
      <c r="Q73" s="422">
        <v>0</v>
      </c>
      <c r="R73" s="423">
        <v>1</v>
      </c>
      <c r="S73" s="394">
        <f>+T73+U73</f>
        <v>27</v>
      </c>
      <c r="T73" s="397">
        <v>12</v>
      </c>
      <c r="U73" s="411">
        <v>15</v>
      </c>
      <c r="V73" s="394">
        <f>+W73+X73</f>
        <v>4</v>
      </c>
      <c r="W73" s="525">
        <v>3</v>
      </c>
      <c r="X73" s="517">
        <v>1</v>
      </c>
      <c r="Y73" s="394">
        <v>977</v>
      </c>
      <c r="Z73" s="400">
        <v>376</v>
      </c>
      <c r="AA73" s="508"/>
      <c r="AB73" s="509" t="s">
        <v>233</v>
      </c>
      <c r="AD73" s="506"/>
      <c r="AE73" s="507" t="s">
        <v>232</v>
      </c>
      <c r="AF73" s="394">
        <f>+AG73+AH73</f>
        <v>1561</v>
      </c>
      <c r="AG73" s="411">
        <v>857</v>
      </c>
      <c r="AH73" s="398">
        <v>704</v>
      </c>
      <c r="AI73" s="397">
        <f>AJ73+AK73</f>
        <v>123</v>
      </c>
      <c r="AJ73" s="397">
        <v>58</v>
      </c>
      <c r="AK73" s="400">
        <v>65</v>
      </c>
      <c r="AL73" s="394">
        <f t="shared" si="76"/>
        <v>3757</v>
      </c>
      <c r="AM73" s="411">
        <v>1855</v>
      </c>
      <c r="AN73" s="410">
        <v>1902</v>
      </c>
      <c r="AO73" s="399">
        <f>+AF73-AL73</f>
        <v>-2196</v>
      </c>
      <c r="AP73" s="394">
        <f>AQ73+AR73</f>
        <v>3</v>
      </c>
      <c r="AQ73" s="420">
        <v>2</v>
      </c>
      <c r="AR73" s="421">
        <v>1</v>
      </c>
      <c r="AS73" s="394">
        <f>AT73+AU73</f>
        <v>1</v>
      </c>
      <c r="AT73" s="422">
        <v>0</v>
      </c>
      <c r="AU73" s="423">
        <v>1</v>
      </c>
      <c r="AV73" s="394">
        <f>+AW73+AX73</f>
        <v>27</v>
      </c>
      <c r="AW73" s="397">
        <v>12</v>
      </c>
      <c r="AX73" s="411">
        <v>15</v>
      </c>
      <c r="AY73" s="394">
        <f>+AZ73+BA73</f>
        <v>4</v>
      </c>
      <c r="AZ73" s="525">
        <v>1</v>
      </c>
      <c r="BA73" s="517">
        <v>3</v>
      </c>
      <c r="BB73" s="394">
        <v>977</v>
      </c>
      <c r="BC73" s="400">
        <v>376</v>
      </c>
      <c r="BD73" s="508"/>
      <c r="BE73" s="509" t="s">
        <v>233</v>
      </c>
    </row>
    <row r="74" spans="1:57" s="390" customFormat="1" ht="31.5" customHeight="1" thickBot="1">
      <c r="A74" s="401" t="s">
        <v>40</v>
      </c>
      <c r="B74" s="437"/>
      <c r="C74" s="394">
        <f>+D74+E74</f>
        <v>1989</v>
      </c>
      <c r="D74" s="411">
        <f>+D75</f>
        <v>1026</v>
      </c>
      <c r="E74" s="398">
        <f>+E75</f>
        <v>963</v>
      </c>
      <c r="F74" s="397">
        <f t="shared" si="72"/>
        <v>192</v>
      </c>
      <c r="G74" s="397">
        <f>+G75</f>
        <v>91</v>
      </c>
      <c r="H74" s="400">
        <f>+H75</f>
        <v>101</v>
      </c>
      <c r="I74" s="394">
        <f t="shared" si="73"/>
        <v>3767</v>
      </c>
      <c r="J74" s="411">
        <f>+J75</f>
        <v>1886</v>
      </c>
      <c r="K74" s="410">
        <f>+K75</f>
        <v>1881</v>
      </c>
      <c r="L74" s="399">
        <f>+L75</f>
        <v>-1778</v>
      </c>
      <c r="M74" s="394">
        <f>M75</f>
        <v>7</v>
      </c>
      <c r="N74" s="397">
        <f>+N75</f>
        <v>5</v>
      </c>
      <c r="O74" s="400">
        <f>+O75</f>
        <v>2</v>
      </c>
      <c r="P74" s="394">
        <f>P75</f>
        <v>4</v>
      </c>
      <c r="Q74" s="411">
        <f>+Q75</f>
        <v>3</v>
      </c>
      <c r="R74" s="398">
        <f>+R75</f>
        <v>1</v>
      </c>
      <c r="S74" s="394">
        <f>T74+U74</f>
        <v>39</v>
      </c>
      <c r="T74" s="397">
        <f>+T75</f>
        <v>23</v>
      </c>
      <c r="U74" s="411">
        <f>+U75</f>
        <v>16</v>
      </c>
      <c r="V74" s="514">
        <f>+W74+X74</f>
        <v>10</v>
      </c>
      <c r="W74" s="525">
        <f>+W75</f>
        <v>7</v>
      </c>
      <c r="X74" s="517">
        <f>+X75</f>
        <v>3</v>
      </c>
      <c r="Y74" s="394">
        <f>Y75</f>
        <v>1309</v>
      </c>
      <c r="Z74" s="400">
        <f>Z75</f>
        <v>541</v>
      </c>
      <c r="AA74" s="401" t="s">
        <v>40</v>
      </c>
      <c r="AB74" s="402"/>
      <c r="AD74" s="401" t="s">
        <v>40</v>
      </c>
      <c r="AE74" s="437"/>
      <c r="AF74" s="394">
        <f>+AG74+AH74</f>
        <v>1989</v>
      </c>
      <c r="AG74" s="411">
        <f>+AG75</f>
        <v>1026</v>
      </c>
      <c r="AH74" s="398">
        <f>+AH75</f>
        <v>963</v>
      </c>
      <c r="AI74" s="397">
        <f t="shared" si="75"/>
        <v>192</v>
      </c>
      <c r="AJ74" s="397">
        <f>+AJ75</f>
        <v>91</v>
      </c>
      <c r="AK74" s="400">
        <f>+AK75</f>
        <v>101</v>
      </c>
      <c r="AL74" s="394">
        <f t="shared" si="76"/>
        <v>3767</v>
      </c>
      <c r="AM74" s="411">
        <f>+AM75</f>
        <v>1886</v>
      </c>
      <c r="AN74" s="410">
        <f>+AN75</f>
        <v>1881</v>
      </c>
      <c r="AO74" s="399">
        <f>+AO75</f>
        <v>-1778</v>
      </c>
      <c r="AP74" s="394">
        <f>AP75</f>
        <v>7</v>
      </c>
      <c r="AQ74" s="397">
        <f>+AQ75</f>
        <v>5</v>
      </c>
      <c r="AR74" s="400">
        <f>+AR75</f>
        <v>2</v>
      </c>
      <c r="AS74" s="394">
        <f>AS75</f>
        <v>4</v>
      </c>
      <c r="AT74" s="411">
        <f>+AT75</f>
        <v>3</v>
      </c>
      <c r="AU74" s="398">
        <f>+AU75</f>
        <v>1</v>
      </c>
      <c r="AV74" s="394">
        <f>AW74+AX74</f>
        <v>39</v>
      </c>
      <c r="AW74" s="397">
        <f>+AW75</f>
        <v>23</v>
      </c>
      <c r="AX74" s="411">
        <f>+AX75</f>
        <v>16</v>
      </c>
      <c r="AY74" s="514">
        <f>AZ74+BA74</f>
        <v>9</v>
      </c>
      <c r="AZ74" s="525">
        <f>+AZ75</f>
        <v>6</v>
      </c>
      <c r="BA74" s="517">
        <f>+BA75</f>
        <v>3</v>
      </c>
      <c r="BB74" s="394">
        <f>BB75</f>
        <v>1309</v>
      </c>
      <c r="BC74" s="400">
        <f>BC75</f>
        <v>541</v>
      </c>
      <c r="BD74" s="401" t="s">
        <v>40</v>
      </c>
      <c r="BE74" s="402"/>
    </row>
    <row r="75" spans="1:57" s="390" customFormat="1" ht="31.5" customHeight="1" thickBot="1">
      <c r="A75" s="508"/>
      <c r="B75" s="507" t="s">
        <v>113</v>
      </c>
      <c r="C75" s="394">
        <f t="shared" si="70"/>
        <v>1989</v>
      </c>
      <c r="D75" s="411">
        <v>1026</v>
      </c>
      <c r="E75" s="398">
        <v>963</v>
      </c>
      <c r="F75" s="397">
        <f t="shared" si="72"/>
        <v>192</v>
      </c>
      <c r="G75" s="397">
        <v>91</v>
      </c>
      <c r="H75" s="400">
        <v>101</v>
      </c>
      <c r="I75" s="394">
        <f t="shared" si="73"/>
        <v>3767</v>
      </c>
      <c r="J75" s="411">
        <v>1886</v>
      </c>
      <c r="K75" s="410">
        <v>1881</v>
      </c>
      <c r="L75" s="399">
        <f>+C75-I75</f>
        <v>-1778</v>
      </c>
      <c r="M75" s="394">
        <f>N75+O75</f>
        <v>7</v>
      </c>
      <c r="N75" s="420">
        <v>5</v>
      </c>
      <c r="O75" s="421">
        <v>2</v>
      </c>
      <c r="P75" s="394">
        <f>Q75+R75</f>
        <v>4</v>
      </c>
      <c r="Q75" s="422">
        <v>3</v>
      </c>
      <c r="R75" s="423">
        <v>1</v>
      </c>
      <c r="S75" s="394">
        <f>+T75+U75</f>
        <v>39</v>
      </c>
      <c r="T75" s="397">
        <v>23</v>
      </c>
      <c r="U75" s="411">
        <v>16</v>
      </c>
      <c r="V75" s="514">
        <f>+W75+X75</f>
        <v>10</v>
      </c>
      <c r="W75" s="525">
        <v>7</v>
      </c>
      <c r="X75" s="517">
        <v>3</v>
      </c>
      <c r="Y75" s="394">
        <v>1309</v>
      </c>
      <c r="Z75" s="400">
        <v>541</v>
      </c>
      <c r="AA75" s="508"/>
      <c r="AB75" s="509" t="s">
        <v>113</v>
      </c>
      <c r="AD75" s="508"/>
      <c r="AE75" s="507" t="s">
        <v>113</v>
      </c>
      <c r="AF75" s="394">
        <f t="shared" si="71"/>
        <v>1989</v>
      </c>
      <c r="AG75" s="411">
        <v>1026</v>
      </c>
      <c r="AH75" s="398">
        <v>963</v>
      </c>
      <c r="AI75" s="397">
        <f t="shared" si="75"/>
        <v>192</v>
      </c>
      <c r="AJ75" s="397">
        <v>91</v>
      </c>
      <c r="AK75" s="400">
        <v>101</v>
      </c>
      <c r="AL75" s="394">
        <f t="shared" si="76"/>
        <v>3767</v>
      </c>
      <c r="AM75" s="411">
        <v>1886</v>
      </c>
      <c r="AN75" s="410">
        <v>1881</v>
      </c>
      <c r="AO75" s="399">
        <f>+AF75-AL75</f>
        <v>-1778</v>
      </c>
      <c r="AP75" s="394">
        <f>AQ75+AR75</f>
        <v>7</v>
      </c>
      <c r="AQ75" s="420">
        <v>5</v>
      </c>
      <c r="AR75" s="421">
        <v>2</v>
      </c>
      <c r="AS75" s="394">
        <f>AT75+AU75</f>
        <v>4</v>
      </c>
      <c r="AT75" s="422">
        <v>3</v>
      </c>
      <c r="AU75" s="423">
        <v>1</v>
      </c>
      <c r="AV75" s="394">
        <f>+AW75+AX75</f>
        <v>39</v>
      </c>
      <c r="AW75" s="397">
        <v>23</v>
      </c>
      <c r="AX75" s="411">
        <v>16</v>
      </c>
      <c r="AY75" s="514">
        <f>+AZ75+BA75</f>
        <v>9</v>
      </c>
      <c r="AZ75" s="525">
        <v>6</v>
      </c>
      <c r="BA75" s="517">
        <v>3</v>
      </c>
      <c r="BB75" s="394">
        <v>1309</v>
      </c>
      <c r="BC75" s="400">
        <v>541</v>
      </c>
      <c r="BD75" s="508"/>
      <c r="BE75" s="509" t="s">
        <v>113</v>
      </c>
    </row>
    <row r="76" spans="1:57" s="390" customFormat="1" ht="31.5" customHeight="1" thickBot="1">
      <c r="A76" s="401" t="s">
        <v>114</v>
      </c>
      <c r="B76" s="437"/>
      <c r="C76" s="394">
        <f>+D76+E76</f>
        <v>1749</v>
      </c>
      <c r="D76" s="411">
        <f>+D77</f>
        <v>867</v>
      </c>
      <c r="E76" s="398">
        <f>+E77</f>
        <v>882</v>
      </c>
      <c r="F76" s="397">
        <f t="shared" si="72"/>
        <v>154</v>
      </c>
      <c r="G76" s="397">
        <f>+G77</f>
        <v>46</v>
      </c>
      <c r="H76" s="400">
        <f>+H77</f>
        <v>108</v>
      </c>
      <c r="I76" s="394">
        <f t="shared" si="73"/>
        <v>4715</v>
      </c>
      <c r="J76" s="411">
        <f>+J77</f>
        <v>2353</v>
      </c>
      <c r="K76" s="410">
        <f>+K77</f>
        <v>2362</v>
      </c>
      <c r="L76" s="399">
        <f>+L77</f>
        <v>-2966</v>
      </c>
      <c r="M76" s="394">
        <f>M77</f>
        <v>2</v>
      </c>
      <c r="N76" s="397">
        <f>+N77</f>
        <v>0</v>
      </c>
      <c r="O76" s="400">
        <f>+O77</f>
        <v>2</v>
      </c>
      <c r="P76" s="394">
        <f>P77</f>
        <v>2</v>
      </c>
      <c r="Q76" s="411">
        <f>+Q77</f>
        <v>0</v>
      </c>
      <c r="R76" s="398">
        <f>+R77</f>
        <v>2</v>
      </c>
      <c r="S76" s="394">
        <f>T76+U76</f>
        <v>27</v>
      </c>
      <c r="T76" s="397">
        <f>T77</f>
        <v>14</v>
      </c>
      <c r="U76" s="411">
        <f>+U77</f>
        <v>13</v>
      </c>
      <c r="V76" s="394">
        <f>W76+X76</f>
        <v>3</v>
      </c>
      <c r="W76" s="411">
        <f>+W77</f>
        <v>1</v>
      </c>
      <c r="X76" s="410">
        <f>+X77</f>
        <v>2</v>
      </c>
      <c r="Y76" s="394">
        <f>+Y77</f>
        <v>1114</v>
      </c>
      <c r="Z76" s="400">
        <f>+Z77</f>
        <v>507</v>
      </c>
      <c r="AA76" s="401" t="s">
        <v>114</v>
      </c>
      <c r="AB76" s="402"/>
      <c r="AD76" s="401" t="s">
        <v>114</v>
      </c>
      <c r="AE76" s="437"/>
      <c r="AF76" s="394">
        <f>+AG76+AH76</f>
        <v>1749</v>
      </c>
      <c r="AG76" s="411">
        <f>+AG77</f>
        <v>867</v>
      </c>
      <c r="AH76" s="398">
        <f>+AH77</f>
        <v>882</v>
      </c>
      <c r="AI76" s="397">
        <f t="shared" si="75"/>
        <v>154</v>
      </c>
      <c r="AJ76" s="397">
        <f>+AJ77</f>
        <v>46</v>
      </c>
      <c r="AK76" s="400">
        <f>+AK77</f>
        <v>108</v>
      </c>
      <c r="AL76" s="394">
        <f t="shared" si="76"/>
        <v>4715</v>
      </c>
      <c r="AM76" s="411">
        <f>+AM77</f>
        <v>2353</v>
      </c>
      <c r="AN76" s="410">
        <f>+AN77</f>
        <v>2362</v>
      </c>
      <c r="AO76" s="399">
        <f>+AO77</f>
        <v>-2966</v>
      </c>
      <c r="AP76" s="394">
        <f>AP77</f>
        <v>2</v>
      </c>
      <c r="AQ76" s="397">
        <f>+AQ77</f>
        <v>0</v>
      </c>
      <c r="AR76" s="400">
        <f>+AR77</f>
        <v>2</v>
      </c>
      <c r="AS76" s="394">
        <f>AS77</f>
        <v>2</v>
      </c>
      <c r="AT76" s="411">
        <f>+AT77</f>
        <v>0</v>
      </c>
      <c r="AU76" s="398">
        <f>+AU77</f>
        <v>2</v>
      </c>
      <c r="AV76" s="394">
        <f>AW76+AX76</f>
        <v>27</v>
      </c>
      <c r="AW76" s="397">
        <f>AW77</f>
        <v>14</v>
      </c>
      <c r="AX76" s="411">
        <f>+AX77</f>
        <v>13</v>
      </c>
      <c r="AY76" s="394">
        <f>AZ76+BA76</f>
        <v>3</v>
      </c>
      <c r="AZ76" s="411">
        <f>+AZ77</f>
        <v>1</v>
      </c>
      <c r="BA76" s="410">
        <f>+BA77</f>
        <v>2</v>
      </c>
      <c r="BB76" s="394">
        <f>+BB77</f>
        <v>1114</v>
      </c>
      <c r="BC76" s="400">
        <f>+BC77</f>
        <v>507</v>
      </c>
      <c r="BD76" s="401" t="s">
        <v>114</v>
      </c>
      <c r="BE76" s="402"/>
    </row>
    <row r="77" spans="1:57" s="390" customFormat="1" ht="31.5" customHeight="1" thickBot="1">
      <c r="A77" s="508"/>
      <c r="B77" s="507" t="s">
        <v>115</v>
      </c>
      <c r="C77" s="394">
        <f t="shared" si="70"/>
        <v>1749</v>
      </c>
      <c r="D77" s="411">
        <v>867</v>
      </c>
      <c r="E77" s="398">
        <v>882</v>
      </c>
      <c r="F77" s="397">
        <f t="shared" si="72"/>
        <v>154</v>
      </c>
      <c r="G77" s="397">
        <v>46</v>
      </c>
      <c r="H77" s="400">
        <v>108</v>
      </c>
      <c r="I77" s="394">
        <f t="shared" si="73"/>
        <v>4715</v>
      </c>
      <c r="J77" s="411">
        <v>2353</v>
      </c>
      <c r="K77" s="410">
        <v>2362</v>
      </c>
      <c r="L77" s="399">
        <f>+C77-I77</f>
        <v>-2966</v>
      </c>
      <c r="M77" s="394">
        <f>N77+O77</f>
        <v>2</v>
      </c>
      <c r="N77" s="510">
        <v>0</v>
      </c>
      <c r="O77" s="511">
        <v>2</v>
      </c>
      <c r="P77" s="394">
        <f>Q77+R77</f>
        <v>2</v>
      </c>
      <c r="Q77" s="512">
        <v>0</v>
      </c>
      <c r="R77" s="513">
        <v>2</v>
      </c>
      <c r="S77" s="394">
        <f>+T77+U77</f>
        <v>27</v>
      </c>
      <c r="T77" s="397">
        <v>14</v>
      </c>
      <c r="U77" s="411">
        <v>13</v>
      </c>
      <c r="V77" s="394">
        <f>W77+X77</f>
        <v>3</v>
      </c>
      <c r="W77" s="411">
        <v>1</v>
      </c>
      <c r="X77" s="410">
        <v>2</v>
      </c>
      <c r="Y77" s="394">
        <v>1114</v>
      </c>
      <c r="Z77" s="400">
        <v>507</v>
      </c>
      <c r="AA77" s="508"/>
      <c r="AB77" s="509" t="s">
        <v>115</v>
      </c>
      <c r="AD77" s="508"/>
      <c r="AE77" s="507" t="s">
        <v>115</v>
      </c>
      <c r="AF77" s="394">
        <f t="shared" si="71"/>
        <v>1749</v>
      </c>
      <c r="AG77" s="411">
        <v>867</v>
      </c>
      <c r="AH77" s="398">
        <v>882</v>
      </c>
      <c r="AI77" s="397">
        <f t="shared" si="75"/>
        <v>154</v>
      </c>
      <c r="AJ77" s="397">
        <v>46</v>
      </c>
      <c r="AK77" s="400">
        <v>108</v>
      </c>
      <c r="AL77" s="394">
        <f t="shared" si="76"/>
        <v>4715</v>
      </c>
      <c r="AM77" s="411">
        <v>2353</v>
      </c>
      <c r="AN77" s="410">
        <v>2362</v>
      </c>
      <c r="AO77" s="399">
        <f>+AF77-AL77</f>
        <v>-2966</v>
      </c>
      <c r="AP77" s="394">
        <f>AQ77+AR77</f>
        <v>2</v>
      </c>
      <c r="AQ77" s="510">
        <v>0</v>
      </c>
      <c r="AR77" s="511">
        <v>2</v>
      </c>
      <c r="AS77" s="394">
        <f>AT77+AU77</f>
        <v>2</v>
      </c>
      <c r="AT77" s="512">
        <v>0</v>
      </c>
      <c r="AU77" s="513">
        <v>2</v>
      </c>
      <c r="AV77" s="394">
        <f>+AW77+AX77</f>
        <v>27</v>
      </c>
      <c r="AW77" s="397">
        <v>14</v>
      </c>
      <c r="AX77" s="411">
        <v>13</v>
      </c>
      <c r="AY77" s="394">
        <f>AZ77+BA77</f>
        <v>3</v>
      </c>
      <c r="AZ77" s="411">
        <v>1</v>
      </c>
      <c r="BA77" s="410">
        <v>2</v>
      </c>
      <c r="BB77" s="394">
        <v>1114</v>
      </c>
      <c r="BC77" s="400">
        <v>507</v>
      </c>
      <c r="BD77" s="508"/>
      <c r="BE77" s="509" t="s">
        <v>115</v>
      </c>
    </row>
  </sheetData>
  <mergeCells count="62">
    <mergeCell ref="M7:M8"/>
    <mergeCell ref="N7:N8"/>
    <mergeCell ref="O7:O8"/>
    <mergeCell ref="AD6:AE8"/>
    <mergeCell ref="P7:P8"/>
    <mergeCell ref="Q7:Q8"/>
    <mergeCell ref="R7:R8"/>
    <mergeCell ref="S7:S8"/>
    <mergeCell ref="T7:T8"/>
    <mergeCell ref="U7:U8"/>
    <mergeCell ref="V6:X6"/>
    <mergeCell ref="Y6:Y8"/>
    <mergeCell ref="Z6:Z8"/>
    <mergeCell ref="AA6:AB8"/>
    <mergeCell ref="P6:R6"/>
    <mergeCell ref="S6:U6"/>
    <mergeCell ref="V7:V8"/>
    <mergeCell ref="W7:W8"/>
    <mergeCell ref="X7:X8"/>
    <mergeCell ref="A9:B9"/>
    <mergeCell ref="AA9:AB9"/>
    <mergeCell ref="C7:C8"/>
    <mergeCell ref="D7:D8"/>
    <mergeCell ref="E7:E8"/>
    <mergeCell ref="F7:H7"/>
    <mergeCell ref="I7:I8"/>
    <mergeCell ref="J7:J8"/>
    <mergeCell ref="A6:B8"/>
    <mergeCell ref="C6:H6"/>
    <mergeCell ref="I6:K6"/>
    <mergeCell ref="L6:L8"/>
    <mergeCell ref="K7:K8"/>
    <mergeCell ref="AS6:AU6"/>
    <mergeCell ref="AV6:AX6"/>
    <mergeCell ref="AY6:BA6"/>
    <mergeCell ref="AP7:AP8"/>
    <mergeCell ref="AQ7:AQ8"/>
    <mergeCell ref="AR7:AR8"/>
    <mergeCell ref="AS7:AS8"/>
    <mergeCell ref="AZ7:AZ8"/>
    <mergeCell ref="BA7:BA8"/>
    <mergeCell ref="AM7:AM8"/>
    <mergeCell ref="AN7:AN8"/>
    <mergeCell ref="AF6:AK6"/>
    <mergeCell ref="AL6:AN6"/>
    <mergeCell ref="AO6:AO8"/>
    <mergeCell ref="AD9:AE9"/>
    <mergeCell ref="BD9:BE9"/>
    <mergeCell ref="AT7:AT8"/>
    <mergeCell ref="AU7:AU8"/>
    <mergeCell ref="AV7:AV8"/>
    <mergeCell ref="AW7:AW8"/>
    <mergeCell ref="AX7:AX8"/>
    <mergeCell ref="AY7:AY8"/>
    <mergeCell ref="BB6:BB8"/>
    <mergeCell ref="BC6:BC8"/>
    <mergeCell ref="BD6:BE8"/>
    <mergeCell ref="AF7:AF8"/>
    <mergeCell ref="AG7:AG8"/>
    <mergeCell ref="AH7:AH8"/>
    <mergeCell ref="AI7:AK7"/>
    <mergeCell ref="AL7:AL8"/>
  </mergeCells>
  <phoneticPr fontId="3"/>
  <printOptions horizontalCentered="1" verticalCentered="1"/>
  <pageMargins left="0.9055118110236221" right="0.31496062992125984" top="0.74803149606299213" bottom="0.74803149606299213" header="0.31496062992125984" footer="0.31496062992125984"/>
  <pageSetup paperSize="8" scale="2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BADB0-828E-4604-ABB2-0995BC203887}">
  <sheetPr>
    <pageSetUpPr fitToPage="1"/>
  </sheetPr>
  <dimension ref="A2:AI18"/>
  <sheetViews>
    <sheetView topLeftCell="F1" zoomScale="70" zoomScaleNormal="70" workbookViewId="0">
      <selection activeCell="AD18" activeCellId="1" sqref="L18 AD18"/>
    </sheetView>
  </sheetViews>
  <sheetFormatPr defaultRowHeight="18"/>
  <cols>
    <col min="1" max="1" width="1.796875" customWidth="1"/>
    <col min="2" max="2" width="12.3984375" customWidth="1"/>
    <col min="3" max="3" width="10.8984375" customWidth="1"/>
    <col min="4" max="4" width="9.796875" customWidth="1"/>
    <col min="5" max="5" width="10.8984375" customWidth="1"/>
    <col min="6" max="6" width="9.296875" customWidth="1"/>
    <col min="7" max="7" width="10" customWidth="1"/>
    <col min="8" max="11" width="8.59765625" customWidth="1"/>
    <col min="12" max="13" width="11.59765625" customWidth="1"/>
    <col min="14" max="15" width="10.8984375" customWidth="1"/>
    <col min="16" max="16" width="2.09765625" customWidth="1"/>
    <col min="17" max="17" width="12.19921875" customWidth="1"/>
    <col min="18" max="18" width="5.296875" customWidth="1"/>
    <col min="19" max="19" width="1.796875" customWidth="1"/>
    <col min="20" max="20" width="12.3984375" customWidth="1"/>
    <col min="21" max="21" width="10.8984375" customWidth="1"/>
    <col min="22" max="22" width="9.796875" customWidth="1"/>
    <col min="23" max="23" width="10.8984375" customWidth="1"/>
    <col min="24" max="24" width="9.296875" customWidth="1"/>
    <col min="25" max="25" width="10" customWidth="1"/>
    <col min="26" max="29" width="8.59765625" customWidth="1"/>
    <col min="30" max="31" width="11.59765625" customWidth="1"/>
    <col min="32" max="33" width="10.8984375" customWidth="1"/>
    <col min="34" max="34" width="2.09765625" customWidth="1"/>
    <col min="35" max="35" width="12.19921875" customWidth="1"/>
    <col min="36" max="44" width="6.796875" customWidth="1"/>
    <col min="45" max="45" width="2.09765625" customWidth="1"/>
    <col min="46" max="46" width="9.296875" customWidth="1"/>
    <col min="257" max="257" width="1.796875" customWidth="1"/>
    <col min="258" max="258" width="12.3984375" customWidth="1"/>
    <col min="259" max="259" width="10.8984375" customWidth="1"/>
    <col min="260" max="260" width="9.796875" customWidth="1"/>
    <col min="261" max="261" width="10.8984375" customWidth="1"/>
    <col min="262" max="262" width="9.296875" customWidth="1"/>
    <col min="263" max="263" width="10" customWidth="1"/>
    <col min="264" max="267" width="8.59765625" customWidth="1"/>
    <col min="268" max="269" width="11.59765625" customWidth="1"/>
    <col min="270" max="271" width="10.8984375" customWidth="1"/>
    <col min="272" max="272" width="2.09765625" customWidth="1"/>
    <col min="273" max="273" width="12.19921875" customWidth="1"/>
    <col min="274" max="274" width="5.296875" customWidth="1"/>
    <col min="275" max="275" width="12.5" customWidth="1"/>
    <col min="276" max="277" width="6.09765625" customWidth="1"/>
    <col min="278" max="278" width="2.09765625" customWidth="1"/>
    <col min="279" max="279" width="9.5" customWidth="1"/>
    <col min="280" max="289" width="6.796875" customWidth="1"/>
    <col min="290" max="290" width="6.3984375" customWidth="1"/>
    <col min="291" max="291" width="5.69921875" customWidth="1"/>
    <col min="292" max="300" width="6.796875" customWidth="1"/>
    <col min="301" max="301" width="2.09765625" customWidth="1"/>
    <col min="302" max="302" width="9.296875" customWidth="1"/>
    <col min="513" max="513" width="1.796875" customWidth="1"/>
    <col min="514" max="514" width="12.3984375" customWidth="1"/>
    <col min="515" max="515" width="10.8984375" customWidth="1"/>
    <col min="516" max="516" width="9.796875" customWidth="1"/>
    <col min="517" max="517" width="10.8984375" customWidth="1"/>
    <col min="518" max="518" width="9.296875" customWidth="1"/>
    <col min="519" max="519" width="10" customWidth="1"/>
    <col min="520" max="523" width="8.59765625" customWidth="1"/>
    <col min="524" max="525" width="11.59765625" customWidth="1"/>
    <col min="526" max="527" width="10.8984375" customWidth="1"/>
    <col min="528" max="528" width="2.09765625" customWidth="1"/>
    <col min="529" max="529" width="12.19921875" customWidth="1"/>
    <col min="530" max="530" width="5.296875" customWidth="1"/>
    <col min="531" max="531" width="12.5" customWidth="1"/>
    <col min="532" max="533" width="6.09765625" customWidth="1"/>
    <col min="534" max="534" width="2.09765625" customWidth="1"/>
    <col min="535" max="535" width="9.5" customWidth="1"/>
    <col min="536" max="545" width="6.796875" customWidth="1"/>
    <col min="546" max="546" width="6.3984375" customWidth="1"/>
    <col min="547" max="547" width="5.69921875" customWidth="1"/>
    <col min="548" max="556" width="6.796875" customWidth="1"/>
    <col min="557" max="557" width="2.09765625" customWidth="1"/>
    <col min="558" max="558" width="9.296875" customWidth="1"/>
    <col min="769" max="769" width="1.796875" customWidth="1"/>
    <col min="770" max="770" width="12.3984375" customWidth="1"/>
    <col min="771" max="771" width="10.8984375" customWidth="1"/>
    <col min="772" max="772" width="9.796875" customWidth="1"/>
    <col min="773" max="773" width="10.8984375" customWidth="1"/>
    <col min="774" max="774" width="9.296875" customWidth="1"/>
    <col min="775" max="775" width="10" customWidth="1"/>
    <col min="776" max="779" width="8.59765625" customWidth="1"/>
    <col min="780" max="781" width="11.59765625" customWidth="1"/>
    <col min="782" max="783" width="10.8984375" customWidth="1"/>
    <col min="784" max="784" width="2.09765625" customWidth="1"/>
    <col min="785" max="785" width="12.19921875" customWidth="1"/>
    <col min="786" max="786" width="5.296875" customWidth="1"/>
    <col min="787" max="787" width="12.5" customWidth="1"/>
    <col min="788" max="789" width="6.09765625" customWidth="1"/>
    <col min="790" max="790" width="2.09765625" customWidth="1"/>
    <col min="791" max="791" width="9.5" customWidth="1"/>
    <col min="792" max="801" width="6.796875" customWidth="1"/>
    <col min="802" max="802" width="6.3984375" customWidth="1"/>
    <col min="803" max="803" width="5.69921875" customWidth="1"/>
    <col min="804" max="812" width="6.796875" customWidth="1"/>
    <col min="813" max="813" width="2.09765625" customWidth="1"/>
    <col min="814" max="814" width="9.296875" customWidth="1"/>
    <col min="1025" max="1025" width="1.796875" customWidth="1"/>
    <col min="1026" max="1026" width="12.3984375" customWidth="1"/>
    <col min="1027" max="1027" width="10.8984375" customWidth="1"/>
    <col min="1028" max="1028" width="9.796875" customWidth="1"/>
    <col min="1029" max="1029" width="10.8984375" customWidth="1"/>
    <col min="1030" max="1030" width="9.296875" customWidth="1"/>
    <col min="1031" max="1031" width="10" customWidth="1"/>
    <col min="1032" max="1035" width="8.59765625" customWidth="1"/>
    <col min="1036" max="1037" width="11.59765625" customWidth="1"/>
    <col min="1038" max="1039" width="10.8984375" customWidth="1"/>
    <col min="1040" max="1040" width="2.09765625" customWidth="1"/>
    <col min="1041" max="1041" width="12.19921875" customWidth="1"/>
    <col min="1042" max="1042" width="5.296875" customWidth="1"/>
    <col min="1043" max="1043" width="12.5" customWidth="1"/>
    <col min="1044" max="1045" width="6.09765625" customWidth="1"/>
    <col min="1046" max="1046" width="2.09765625" customWidth="1"/>
    <col min="1047" max="1047" width="9.5" customWidth="1"/>
    <col min="1048" max="1057" width="6.796875" customWidth="1"/>
    <col min="1058" max="1058" width="6.3984375" customWidth="1"/>
    <col min="1059" max="1059" width="5.69921875" customWidth="1"/>
    <col min="1060" max="1068" width="6.796875" customWidth="1"/>
    <col min="1069" max="1069" width="2.09765625" customWidth="1"/>
    <col min="1070" max="1070" width="9.296875" customWidth="1"/>
    <col min="1281" max="1281" width="1.796875" customWidth="1"/>
    <col min="1282" max="1282" width="12.3984375" customWidth="1"/>
    <col min="1283" max="1283" width="10.8984375" customWidth="1"/>
    <col min="1284" max="1284" width="9.796875" customWidth="1"/>
    <col min="1285" max="1285" width="10.8984375" customWidth="1"/>
    <col min="1286" max="1286" width="9.296875" customWidth="1"/>
    <col min="1287" max="1287" width="10" customWidth="1"/>
    <col min="1288" max="1291" width="8.59765625" customWidth="1"/>
    <col min="1292" max="1293" width="11.59765625" customWidth="1"/>
    <col min="1294" max="1295" width="10.8984375" customWidth="1"/>
    <col min="1296" max="1296" width="2.09765625" customWidth="1"/>
    <col min="1297" max="1297" width="12.19921875" customWidth="1"/>
    <col min="1298" max="1298" width="5.296875" customWidth="1"/>
    <col min="1299" max="1299" width="12.5" customWidth="1"/>
    <col min="1300" max="1301" width="6.09765625" customWidth="1"/>
    <col min="1302" max="1302" width="2.09765625" customWidth="1"/>
    <col min="1303" max="1303" width="9.5" customWidth="1"/>
    <col min="1304" max="1313" width="6.796875" customWidth="1"/>
    <col min="1314" max="1314" width="6.3984375" customWidth="1"/>
    <col min="1315" max="1315" width="5.69921875" customWidth="1"/>
    <col min="1316" max="1324" width="6.796875" customWidth="1"/>
    <col min="1325" max="1325" width="2.09765625" customWidth="1"/>
    <col min="1326" max="1326" width="9.296875" customWidth="1"/>
    <col min="1537" max="1537" width="1.796875" customWidth="1"/>
    <col min="1538" max="1538" width="12.3984375" customWidth="1"/>
    <col min="1539" max="1539" width="10.8984375" customWidth="1"/>
    <col min="1540" max="1540" width="9.796875" customWidth="1"/>
    <col min="1541" max="1541" width="10.8984375" customWidth="1"/>
    <col min="1542" max="1542" width="9.296875" customWidth="1"/>
    <col min="1543" max="1543" width="10" customWidth="1"/>
    <col min="1544" max="1547" width="8.59765625" customWidth="1"/>
    <col min="1548" max="1549" width="11.59765625" customWidth="1"/>
    <col min="1550" max="1551" width="10.8984375" customWidth="1"/>
    <col min="1552" max="1552" width="2.09765625" customWidth="1"/>
    <col min="1553" max="1553" width="12.19921875" customWidth="1"/>
    <col min="1554" max="1554" width="5.296875" customWidth="1"/>
    <col min="1555" max="1555" width="12.5" customWidth="1"/>
    <col min="1556" max="1557" width="6.09765625" customWidth="1"/>
    <col min="1558" max="1558" width="2.09765625" customWidth="1"/>
    <col min="1559" max="1559" width="9.5" customWidth="1"/>
    <col min="1560" max="1569" width="6.796875" customWidth="1"/>
    <col min="1570" max="1570" width="6.3984375" customWidth="1"/>
    <col min="1571" max="1571" width="5.69921875" customWidth="1"/>
    <col min="1572" max="1580" width="6.796875" customWidth="1"/>
    <col min="1581" max="1581" width="2.09765625" customWidth="1"/>
    <col min="1582" max="1582" width="9.296875" customWidth="1"/>
    <col min="1793" max="1793" width="1.796875" customWidth="1"/>
    <col min="1794" max="1794" width="12.3984375" customWidth="1"/>
    <col min="1795" max="1795" width="10.8984375" customWidth="1"/>
    <col min="1796" max="1796" width="9.796875" customWidth="1"/>
    <col min="1797" max="1797" width="10.8984375" customWidth="1"/>
    <col min="1798" max="1798" width="9.296875" customWidth="1"/>
    <col min="1799" max="1799" width="10" customWidth="1"/>
    <col min="1800" max="1803" width="8.59765625" customWidth="1"/>
    <col min="1804" max="1805" width="11.59765625" customWidth="1"/>
    <col min="1806" max="1807" width="10.8984375" customWidth="1"/>
    <col min="1808" max="1808" width="2.09765625" customWidth="1"/>
    <col min="1809" max="1809" width="12.19921875" customWidth="1"/>
    <col min="1810" max="1810" width="5.296875" customWidth="1"/>
    <col min="1811" max="1811" width="12.5" customWidth="1"/>
    <col min="1812" max="1813" width="6.09765625" customWidth="1"/>
    <col min="1814" max="1814" width="2.09765625" customWidth="1"/>
    <col min="1815" max="1815" width="9.5" customWidth="1"/>
    <col min="1816" max="1825" width="6.796875" customWidth="1"/>
    <col min="1826" max="1826" width="6.3984375" customWidth="1"/>
    <col min="1827" max="1827" width="5.69921875" customWidth="1"/>
    <col min="1828" max="1836" width="6.796875" customWidth="1"/>
    <col min="1837" max="1837" width="2.09765625" customWidth="1"/>
    <col min="1838" max="1838" width="9.296875" customWidth="1"/>
    <col min="2049" max="2049" width="1.796875" customWidth="1"/>
    <col min="2050" max="2050" width="12.3984375" customWidth="1"/>
    <col min="2051" max="2051" width="10.8984375" customWidth="1"/>
    <col min="2052" max="2052" width="9.796875" customWidth="1"/>
    <col min="2053" max="2053" width="10.8984375" customWidth="1"/>
    <col min="2054" max="2054" width="9.296875" customWidth="1"/>
    <col min="2055" max="2055" width="10" customWidth="1"/>
    <col min="2056" max="2059" width="8.59765625" customWidth="1"/>
    <col min="2060" max="2061" width="11.59765625" customWidth="1"/>
    <col min="2062" max="2063" width="10.8984375" customWidth="1"/>
    <col min="2064" max="2064" width="2.09765625" customWidth="1"/>
    <col min="2065" max="2065" width="12.19921875" customWidth="1"/>
    <col min="2066" max="2066" width="5.296875" customWidth="1"/>
    <col min="2067" max="2067" width="12.5" customWidth="1"/>
    <col min="2068" max="2069" width="6.09765625" customWidth="1"/>
    <col min="2070" max="2070" width="2.09765625" customWidth="1"/>
    <col min="2071" max="2071" width="9.5" customWidth="1"/>
    <col min="2072" max="2081" width="6.796875" customWidth="1"/>
    <col min="2082" max="2082" width="6.3984375" customWidth="1"/>
    <col min="2083" max="2083" width="5.69921875" customWidth="1"/>
    <col min="2084" max="2092" width="6.796875" customWidth="1"/>
    <col min="2093" max="2093" width="2.09765625" customWidth="1"/>
    <col min="2094" max="2094" width="9.296875" customWidth="1"/>
    <col min="2305" max="2305" width="1.796875" customWidth="1"/>
    <col min="2306" max="2306" width="12.3984375" customWidth="1"/>
    <col min="2307" max="2307" width="10.8984375" customWidth="1"/>
    <col min="2308" max="2308" width="9.796875" customWidth="1"/>
    <col min="2309" max="2309" width="10.8984375" customWidth="1"/>
    <col min="2310" max="2310" width="9.296875" customWidth="1"/>
    <col min="2311" max="2311" width="10" customWidth="1"/>
    <col min="2312" max="2315" width="8.59765625" customWidth="1"/>
    <col min="2316" max="2317" width="11.59765625" customWidth="1"/>
    <col min="2318" max="2319" width="10.8984375" customWidth="1"/>
    <col min="2320" max="2320" width="2.09765625" customWidth="1"/>
    <col min="2321" max="2321" width="12.19921875" customWidth="1"/>
    <col min="2322" max="2322" width="5.296875" customWidth="1"/>
    <col min="2323" max="2323" width="12.5" customWidth="1"/>
    <col min="2324" max="2325" width="6.09765625" customWidth="1"/>
    <col min="2326" max="2326" width="2.09765625" customWidth="1"/>
    <col min="2327" max="2327" width="9.5" customWidth="1"/>
    <col min="2328" max="2337" width="6.796875" customWidth="1"/>
    <col min="2338" max="2338" width="6.3984375" customWidth="1"/>
    <col min="2339" max="2339" width="5.69921875" customWidth="1"/>
    <col min="2340" max="2348" width="6.796875" customWidth="1"/>
    <col min="2349" max="2349" width="2.09765625" customWidth="1"/>
    <col min="2350" max="2350" width="9.296875" customWidth="1"/>
    <col min="2561" max="2561" width="1.796875" customWidth="1"/>
    <col min="2562" max="2562" width="12.3984375" customWidth="1"/>
    <col min="2563" max="2563" width="10.8984375" customWidth="1"/>
    <col min="2564" max="2564" width="9.796875" customWidth="1"/>
    <col min="2565" max="2565" width="10.8984375" customWidth="1"/>
    <col min="2566" max="2566" width="9.296875" customWidth="1"/>
    <col min="2567" max="2567" width="10" customWidth="1"/>
    <col min="2568" max="2571" width="8.59765625" customWidth="1"/>
    <col min="2572" max="2573" width="11.59765625" customWidth="1"/>
    <col min="2574" max="2575" width="10.8984375" customWidth="1"/>
    <col min="2576" max="2576" width="2.09765625" customWidth="1"/>
    <col min="2577" max="2577" width="12.19921875" customWidth="1"/>
    <col min="2578" max="2578" width="5.296875" customWidth="1"/>
    <col min="2579" max="2579" width="12.5" customWidth="1"/>
    <col min="2580" max="2581" width="6.09765625" customWidth="1"/>
    <col min="2582" max="2582" width="2.09765625" customWidth="1"/>
    <col min="2583" max="2583" width="9.5" customWidth="1"/>
    <col min="2584" max="2593" width="6.796875" customWidth="1"/>
    <col min="2594" max="2594" width="6.3984375" customWidth="1"/>
    <col min="2595" max="2595" width="5.69921875" customWidth="1"/>
    <col min="2596" max="2604" width="6.796875" customWidth="1"/>
    <col min="2605" max="2605" width="2.09765625" customWidth="1"/>
    <col min="2606" max="2606" width="9.296875" customWidth="1"/>
    <col min="2817" max="2817" width="1.796875" customWidth="1"/>
    <col min="2818" max="2818" width="12.3984375" customWidth="1"/>
    <col min="2819" max="2819" width="10.8984375" customWidth="1"/>
    <col min="2820" max="2820" width="9.796875" customWidth="1"/>
    <col min="2821" max="2821" width="10.8984375" customWidth="1"/>
    <col min="2822" max="2822" width="9.296875" customWidth="1"/>
    <col min="2823" max="2823" width="10" customWidth="1"/>
    <col min="2824" max="2827" width="8.59765625" customWidth="1"/>
    <col min="2828" max="2829" width="11.59765625" customWidth="1"/>
    <col min="2830" max="2831" width="10.8984375" customWidth="1"/>
    <col min="2832" max="2832" width="2.09765625" customWidth="1"/>
    <col min="2833" max="2833" width="12.19921875" customWidth="1"/>
    <col min="2834" max="2834" width="5.296875" customWidth="1"/>
    <col min="2835" max="2835" width="12.5" customWidth="1"/>
    <col min="2836" max="2837" width="6.09765625" customWidth="1"/>
    <col min="2838" max="2838" width="2.09765625" customWidth="1"/>
    <col min="2839" max="2839" width="9.5" customWidth="1"/>
    <col min="2840" max="2849" width="6.796875" customWidth="1"/>
    <col min="2850" max="2850" width="6.3984375" customWidth="1"/>
    <col min="2851" max="2851" width="5.69921875" customWidth="1"/>
    <col min="2852" max="2860" width="6.796875" customWidth="1"/>
    <col min="2861" max="2861" width="2.09765625" customWidth="1"/>
    <col min="2862" max="2862" width="9.296875" customWidth="1"/>
    <col min="3073" max="3073" width="1.796875" customWidth="1"/>
    <col min="3074" max="3074" width="12.3984375" customWidth="1"/>
    <col min="3075" max="3075" width="10.8984375" customWidth="1"/>
    <col min="3076" max="3076" width="9.796875" customWidth="1"/>
    <col min="3077" max="3077" width="10.8984375" customWidth="1"/>
    <col min="3078" max="3078" width="9.296875" customWidth="1"/>
    <col min="3079" max="3079" width="10" customWidth="1"/>
    <col min="3080" max="3083" width="8.59765625" customWidth="1"/>
    <col min="3084" max="3085" width="11.59765625" customWidth="1"/>
    <col min="3086" max="3087" width="10.8984375" customWidth="1"/>
    <col min="3088" max="3088" width="2.09765625" customWidth="1"/>
    <col min="3089" max="3089" width="12.19921875" customWidth="1"/>
    <col min="3090" max="3090" width="5.296875" customWidth="1"/>
    <col min="3091" max="3091" width="12.5" customWidth="1"/>
    <col min="3092" max="3093" width="6.09765625" customWidth="1"/>
    <col min="3094" max="3094" width="2.09765625" customWidth="1"/>
    <col min="3095" max="3095" width="9.5" customWidth="1"/>
    <col min="3096" max="3105" width="6.796875" customWidth="1"/>
    <col min="3106" max="3106" width="6.3984375" customWidth="1"/>
    <col min="3107" max="3107" width="5.69921875" customWidth="1"/>
    <col min="3108" max="3116" width="6.796875" customWidth="1"/>
    <col min="3117" max="3117" width="2.09765625" customWidth="1"/>
    <col min="3118" max="3118" width="9.296875" customWidth="1"/>
    <col min="3329" max="3329" width="1.796875" customWidth="1"/>
    <col min="3330" max="3330" width="12.3984375" customWidth="1"/>
    <col min="3331" max="3331" width="10.8984375" customWidth="1"/>
    <col min="3332" max="3332" width="9.796875" customWidth="1"/>
    <col min="3333" max="3333" width="10.8984375" customWidth="1"/>
    <col min="3334" max="3334" width="9.296875" customWidth="1"/>
    <col min="3335" max="3335" width="10" customWidth="1"/>
    <col min="3336" max="3339" width="8.59765625" customWidth="1"/>
    <col min="3340" max="3341" width="11.59765625" customWidth="1"/>
    <col min="3342" max="3343" width="10.8984375" customWidth="1"/>
    <col min="3344" max="3344" width="2.09765625" customWidth="1"/>
    <col min="3345" max="3345" width="12.19921875" customWidth="1"/>
    <col min="3346" max="3346" width="5.296875" customWidth="1"/>
    <col min="3347" max="3347" width="12.5" customWidth="1"/>
    <col min="3348" max="3349" width="6.09765625" customWidth="1"/>
    <col min="3350" max="3350" width="2.09765625" customWidth="1"/>
    <col min="3351" max="3351" width="9.5" customWidth="1"/>
    <col min="3352" max="3361" width="6.796875" customWidth="1"/>
    <col min="3362" max="3362" width="6.3984375" customWidth="1"/>
    <col min="3363" max="3363" width="5.69921875" customWidth="1"/>
    <col min="3364" max="3372" width="6.796875" customWidth="1"/>
    <col min="3373" max="3373" width="2.09765625" customWidth="1"/>
    <col min="3374" max="3374" width="9.296875" customWidth="1"/>
    <col min="3585" max="3585" width="1.796875" customWidth="1"/>
    <col min="3586" max="3586" width="12.3984375" customWidth="1"/>
    <col min="3587" max="3587" width="10.8984375" customWidth="1"/>
    <col min="3588" max="3588" width="9.796875" customWidth="1"/>
    <col min="3589" max="3589" width="10.8984375" customWidth="1"/>
    <col min="3590" max="3590" width="9.296875" customWidth="1"/>
    <col min="3591" max="3591" width="10" customWidth="1"/>
    <col min="3592" max="3595" width="8.59765625" customWidth="1"/>
    <col min="3596" max="3597" width="11.59765625" customWidth="1"/>
    <col min="3598" max="3599" width="10.8984375" customWidth="1"/>
    <col min="3600" max="3600" width="2.09765625" customWidth="1"/>
    <col min="3601" max="3601" width="12.19921875" customWidth="1"/>
    <col min="3602" max="3602" width="5.296875" customWidth="1"/>
    <col min="3603" max="3603" width="12.5" customWidth="1"/>
    <col min="3604" max="3605" width="6.09765625" customWidth="1"/>
    <col min="3606" max="3606" width="2.09765625" customWidth="1"/>
    <col min="3607" max="3607" width="9.5" customWidth="1"/>
    <col min="3608" max="3617" width="6.796875" customWidth="1"/>
    <col min="3618" max="3618" width="6.3984375" customWidth="1"/>
    <col min="3619" max="3619" width="5.69921875" customWidth="1"/>
    <col min="3620" max="3628" width="6.796875" customWidth="1"/>
    <col min="3629" max="3629" width="2.09765625" customWidth="1"/>
    <col min="3630" max="3630" width="9.296875" customWidth="1"/>
    <col min="3841" max="3841" width="1.796875" customWidth="1"/>
    <col min="3842" max="3842" width="12.3984375" customWidth="1"/>
    <col min="3843" max="3843" width="10.8984375" customWidth="1"/>
    <col min="3844" max="3844" width="9.796875" customWidth="1"/>
    <col min="3845" max="3845" width="10.8984375" customWidth="1"/>
    <col min="3846" max="3846" width="9.296875" customWidth="1"/>
    <col min="3847" max="3847" width="10" customWidth="1"/>
    <col min="3848" max="3851" width="8.59765625" customWidth="1"/>
    <col min="3852" max="3853" width="11.59765625" customWidth="1"/>
    <col min="3854" max="3855" width="10.8984375" customWidth="1"/>
    <col min="3856" max="3856" width="2.09765625" customWidth="1"/>
    <col min="3857" max="3857" width="12.19921875" customWidth="1"/>
    <col min="3858" max="3858" width="5.296875" customWidth="1"/>
    <col min="3859" max="3859" width="12.5" customWidth="1"/>
    <col min="3860" max="3861" width="6.09765625" customWidth="1"/>
    <col min="3862" max="3862" width="2.09765625" customWidth="1"/>
    <col min="3863" max="3863" width="9.5" customWidth="1"/>
    <col min="3864" max="3873" width="6.796875" customWidth="1"/>
    <col min="3874" max="3874" width="6.3984375" customWidth="1"/>
    <col min="3875" max="3875" width="5.69921875" customWidth="1"/>
    <col min="3876" max="3884" width="6.796875" customWidth="1"/>
    <col min="3885" max="3885" width="2.09765625" customWidth="1"/>
    <col min="3886" max="3886" width="9.296875" customWidth="1"/>
    <col min="4097" max="4097" width="1.796875" customWidth="1"/>
    <col min="4098" max="4098" width="12.3984375" customWidth="1"/>
    <col min="4099" max="4099" width="10.8984375" customWidth="1"/>
    <col min="4100" max="4100" width="9.796875" customWidth="1"/>
    <col min="4101" max="4101" width="10.8984375" customWidth="1"/>
    <col min="4102" max="4102" width="9.296875" customWidth="1"/>
    <col min="4103" max="4103" width="10" customWidth="1"/>
    <col min="4104" max="4107" width="8.59765625" customWidth="1"/>
    <col min="4108" max="4109" width="11.59765625" customWidth="1"/>
    <col min="4110" max="4111" width="10.8984375" customWidth="1"/>
    <col min="4112" max="4112" width="2.09765625" customWidth="1"/>
    <col min="4113" max="4113" width="12.19921875" customWidth="1"/>
    <col min="4114" max="4114" width="5.296875" customWidth="1"/>
    <col min="4115" max="4115" width="12.5" customWidth="1"/>
    <col min="4116" max="4117" width="6.09765625" customWidth="1"/>
    <col min="4118" max="4118" width="2.09765625" customWidth="1"/>
    <col min="4119" max="4119" width="9.5" customWidth="1"/>
    <col min="4120" max="4129" width="6.796875" customWidth="1"/>
    <col min="4130" max="4130" width="6.3984375" customWidth="1"/>
    <col min="4131" max="4131" width="5.69921875" customWidth="1"/>
    <col min="4132" max="4140" width="6.796875" customWidth="1"/>
    <col min="4141" max="4141" width="2.09765625" customWidth="1"/>
    <col min="4142" max="4142" width="9.296875" customWidth="1"/>
    <col min="4353" max="4353" width="1.796875" customWidth="1"/>
    <col min="4354" max="4354" width="12.3984375" customWidth="1"/>
    <col min="4355" max="4355" width="10.8984375" customWidth="1"/>
    <col min="4356" max="4356" width="9.796875" customWidth="1"/>
    <col min="4357" max="4357" width="10.8984375" customWidth="1"/>
    <col min="4358" max="4358" width="9.296875" customWidth="1"/>
    <col min="4359" max="4359" width="10" customWidth="1"/>
    <col min="4360" max="4363" width="8.59765625" customWidth="1"/>
    <col min="4364" max="4365" width="11.59765625" customWidth="1"/>
    <col min="4366" max="4367" width="10.8984375" customWidth="1"/>
    <col min="4368" max="4368" width="2.09765625" customWidth="1"/>
    <col min="4369" max="4369" width="12.19921875" customWidth="1"/>
    <col min="4370" max="4370" width="5.296875" customWidth="1"/>
    <col min="4371" max="4371" width="12.5" customWidth="1"/>
    <col min="4372" max="4373" width="6.09765625" customWidth="1"/>
    <col min="4374" max="4374" width="2.09765625" customWidth="1"/>
    <col min="4375" max="4375" width="9.5" customWidth="1"/>
    <col min="4376" max="4385" width="6.796875" customWidth="1"/>
    <col min="4386" max="4386" width="6.3984375" customWidth="1"/>
    <col min="4387" max="4387" width="5.69921875" customWidth="1"/>
    <col min="4388" max="4396" width="6.796875" customWidth="1"/>
    <col min="4397" max="4397" width="2.09765625" customWidth="1"/>
    <col min="4398" max="4398" width="9.296875" customWidth="1"/>
    <col min="4609" max="4609" width="1.796875" customWidth="1"/>
    <col min="4610" max="4610" width="12.3984375" customWidth="1"/>
    <col min="4611" max="4611" width="10.8984375" customWidth="1"/>
    <col min="4612" max="4612" width="9.796875" customWidth="1"/>
    <col min="4613" max="4613" width="10.8984375" customWidth="1"/>
    <col min="4614" max="4614" width="9.296875" customWidth="1"/>
    <col min="4615" max="4615" width="10" customWidth="1"/>
    <col min="4616" max="4619" width="8.59765625" customWidth="1"/>
    <col min="4620" max="4621" width="11.59765625" customWidth="1"/>
    <col min="4622" max="4623" width="10.8984375" customWidth="1"/>
    <col min="4624" max="4624" width="2.09765625" customWidth="1"/>
    <col min="4625" max="4625" width="12.19921875" customWidth="1"/>
    <col min="4626" max="4626" width="5.296875" customWidth="1"/>
    <col min="4627" max="4627" width="12.5" customWidth="1"/>
    <col min="4628" max="4629" width="6.09765625" customWidth="1"/>
    <col min="4630" max="4630" width="2.09765625" customWidth="1"/>
    <col min="4631" max="4631" width="9.5" customWidth="1"/>
    <col min="4632" max="4641" width="6.796875" customWidth="1"/>
    <col min="4642" max="4642" width="6.3984375" customWidth="1"/>
    <col min="4643" max="4643" width="5.69921875" customWidth="1"/>
    <col min="4644" max="4652" width="6.796875" customWidth="1"/>
    <col min="4653" max="4653" width="2.09765625" customWidth="1"/>
    <col min="4654" max="4654" width="9.296875" customWidth="1"/>
    <col min="4865" max="4865" width="1.796875" customWidth="1"/>
    <col min="4866" max="4866" width="12.3984375" customWidth="1"/>
    <col min="4867" max="4867" width="10.8984375" customWidth="1"/>
    <col min="4868" max="4868" width="9.796875" customWidth="1"/>
    <col min="4869" max="4869" width="10.8984375" customWidth="1"/>
    <col min="4870" max="4870" width="9.296875" customWidth="1"/>
    <col min="4871" max="4871" width="10" customWidth="1"/>
    <col min="4872" max="4875" width="8.59765625" customWidth="1"/>
    <col min="4876" max="4877" width="11.59765625" customWidth="1"/>
    <col min="4878" max="4879" width="10.8984375" customWidth="1"/>
    <col min="4880" max="4880" width="2.09765625" customWidth="1"/>
    <col min="4881" max="4881" width="12.19921875" customWidth="1"/>
    <col min="4882" max="4882" width="5.296875" customWidth="1"/>
    <col min="4883" max="4883" width="12.5" customWidth="1"/>
    <col min="4884" max="4885" width="6.09765625" customWidth="1"/>
    <col min="4886" max="4886" width="2.09765625" customWidth="1"/>
    <col min="4887" max="4887" width="9.5" customWidth="1"/>
    <col min="4888" max="4897" width="6.796875" customWidth="1"/>
    <col min="4898" max="4898" width="6.3984375" customWidth="1"/>
    <col min="4899" max="4899" width="5.69921875" customWidth="1"/>
    <col min="4900" max="4908" width="6.796875" customWidth="1"/>
    <col min="4909" max="4909" width="2.09765625" customWidth="1"/>
    <col min="4910" max="4910" width="9.296875" customWidth="1"/>
    <col min="5121" max="5121" width="1.796875" customWidth="1"/>
    <col min="5122" max="5122" width="12.3984375" customWidth="1"/>
    <col min="5123" max="5123" width="10.8984375" customWidth="1"/>
    <col min="5124" max="5124" width="9.796875" customWidth="1"/>
    <col min="5125" max="5125" width="10.8984375" customWidth="1"/>
    <col min="5126" max="5126" width="9.296875" customWidth="1"/>
    <col min="5127" max="5127" width="10" customWidth="1"/>
    <col min="5128" max="5131" width="8.59765625" customWidth="1"/>
    <col min="5132" max="5133" width="11.59765625" customWidth="1"/>
    <col min="5134" max="5135" width="10.8984375" customWidth="1"/>
    <col min="5136" max="5136" width="2.09765625" customWidth="1"/>
    <col min="5137" max="5137" width="12.19921875" customWidth="1"/>
    <col min="5138" max="5138" width="5.296875" customWidth="1"/>
    <col min="5139" max="5139" width="12.5" customWidth="1"/>
    <col min="5140" max="5141" width="6.09765625" customWidth="1"/>
    <col min="5142" max="5142" width="2.09765625" customWidth="1"/>
    <col min="5143" max="5143" width="9.5" customWidth="1"/>
    <col min="5144" max="5153" width="6.796875" customWidth="1"/>
    <col min="5154" max="5154" width="6.3984375" customWidth="1"/>
    <col min="5155" max="5155" width="5.69921875" customWidth="1"/>
    <col min="5156" max="5164" width="6.796875" customWidth="1"/>
    <col min="5165" max="5165" width="2.09765625" customWidth="1"/>
    <col min="5166" max="5166" width="9.296875" customWidth="1"/>
    <col min="5377" max="5377" width="1.796875" customWidth="1"/>
    <col min="5378" max="5378" width="12.3984375" customWidth="1"/>
    <col min="5379" max="5379" width="10.8984375" customWidth="1"/>
    <col min="5380" max="5380" width="9.796875" customWidth="1"/>
    <col min="5381" max="5381" width="10.8984375" customWidth="1"/>
    <col min="5382" max="5382" width="9.296875" customWidth="1"/>
    <col min="5383" max="5383" width="10" customWidth="1"/>
    <col min="5384" max="5387" width="8.59765625" customWidth="1"/>
    <col min="5388" max="5389" width="11.59765625" customWidth="1"/>
    <col min="5390" max="5391" width="10.8984375" customWidth="1"/>
    <col min="5392" max="5392" width="2.09765625" customWidth="1"/>
    <col min="5393" max="5393" width="12.19921875" customWidth="1"/>
    <col min="5394" max="5394" width="5.296875" customWidth="1"/>
    <col min="5395" max="5395" width="12.5" customWidth="1"/>
    <col min="5396" max="5397" width="6.09765625" customWidth="1"/>
    <col min="5398" max="5398" width="2.09765625" customWidth="1"/>
    <col min="5399" max="5399" width="9.5" customWidth="1"/>
    <col min="5400" max="5409" width="6.796875" customWidth="1"/>
    <col min="5410" max="5410" width="6.3984375" customWidth="1"/>
    <col min="5411" max="5411" width="5.69921875" customWidth="1"/>
    <col min="5412" max="5420" width="6.796875" customWidth="1"/>
    <col min="5421" max="5421" width="2.09765625" customWidth="1"/>
    <col min="5422" max="5422" width="9.296875" customWidth="1"/>
    <col min="5633" max="5633" width="1.796875" customWidth="1"/>
    <col min="5634" max="5634" width="12.3984375" customWidth="1"/>
    <col min="5635" max="5635" width="10.8984375" customWidth="1"/>
    <col min="5636" max="5636" width="9.796875" customWidth="1"/>
    <col min="5637" max="5637" width="10.8984375" customWidth="1"/>
    <col min="5638" max="5638" width="9.296875" customWidth="1"/>
    <col min="5639" max="5639" width="10" customWidth="1"/>
    <col min="5640" max="5643" width="8.59765625" customWidth="1"/>
    <col min="5644" max="5645" width="11.59765625" customWidth="1"/>
    <col min="5646" max="5647" width="10.8984375" customWidth="1"/>
    <col min="5648" max="5648" width="2.09765625" customWidth="1"/>
    <col min="5649" max="5649" width="12.19921875" customWidth="1"/>
    <col min="5650" max="5650" width="5.296875" customWidth="1"/>
    <col min="5651" max="5651" width="12.5" customWidth="1"/>
    <col min="5652" max="5653" width="6.09765625" customWidth="1"/>
    <col min="5654" max="5654" width="2.09765625" customWidth="1"/>
    <col min="5655" max="5655" width="9.5" customWidth="1"/>
    <col min="5656" max="5665" width="6.796875" customWidth="1"/>
    <col min="5666" max="5666" width="6.3984375" customWidth="1"/>
    <col min="5667" max="5667" width="5.69921875" customWidth="1"/>
    <col min="5668" max="5676" width="6.796875" customWidth="1"/>
    <col min="5677" max="5677" width="2.09765625" customWidth="1"/>
    <col min="5678" max="5678" width="9.296875" customWidth="1"/>
    <col min="5889" max="5889" width="1.796875" customWidth="1"/>
    <col min="5890" max="5890" width="12.3984375" customWidth="1"/>
    <col min="5891" max="5891" width="10.8984375" customWidth="1"/>
    <col min="5892" max="5892" width="9.796875" customWidth="1"/>
    <col min="5893" max="5893" width="10.8984375" customWidth="1"/>
    <col min="5894" max="5894" width="9.296875" customWidth="1"/>
    <col min="5895" max="5895" width="10" customWidth="1"/>
    <col min="5896" max="5899" width="8.59765625" customWidth="1"/>
    <col min="5900" max="5901" width="11.59765625" customWidth="1"/>
    <col min="5902" max="5903" width="10.8984375" customWidth="1"/>
    <col min="5904" max="5904" width="2.09765625" customWidth="1"/>
    <col min="5905" max="5905" width="12.19921875" customWidth="1"/>
    <col min="5906" max="5906" width="5.296875" customWidth="1"/>
    <col min="5907" max="5907" width="12.5" customWidth="1"/>
    <col min="5908" max="5909" width="6.09765625" customWidth="1"/>
    <col min="5910" max="5910" width="2.09765625" customWidth="1"/>
    <col min="5911" max="5911" width="9.5" customWidth="1"/>
    <col min="5912" max="5921" width="6.796875" customWidth="1"/>
    <col min="5922" max="5922" width="6.3984375" customWidth="1"/>
    <col min="5923" max="5923" width="5.69921875" customWidth="1"/>
    <col min="5924" max="5932" width="6.796875" customWidth="1"/>
    <col min="5933" max="5933" width="2.09765625" customWidth="1"/>
    <col min="5934" max="5934" width="9.296875" customWidth="1"/>
    <col min="6145" max="6145" width="1.796875" customWidth="1"/>
    <col min="6146" max="6146" width="12.3984375" customWidth="1"/>
    <col min="6147" max="6147" width="10.8984375" customWidth="1"/>
    <col min="6148" max="6148" width="9.796875" customWidth="1"/>
    <col min="6149" max="6149" width="10.8984375" customWidth="1"/>
    <col min="6150" max="6150" width="9.296875" customWidth="1"/>
    <col min="6151" max="6151" width="10" customWidth="1"/>
    <col min="6152" max="6155" width="8.59765625" customWidth="1"/>
    <col min="6156" max="6157" width="11.59765625" customWidth="1"/>
    <col min="6158" max="6159" width="10.8984375" customWidth="1"/>
    <col min="6160" max="6160" width="2.09765625" customWidth="1"/>
    <col min="6161" max="6161" width="12.19921875" customWidth="1"/>
    <col min="6162" max="6162" width="5.296875" customWidth="1"/>
    <col min="6163" max="6163" width="12.5" customWidth="1"/>
    <col min="6164" max="6165" width="6.09765625" customWidth="1"/>
    <col min="6166" max="6166" width="2.09765625" customWidth="1"/>
    <col min="6167" max="6167" width="9.5" customWidth="1"/>
    <col min="6168" max="6177" width="6.796875" customWidth="1"/>
    <col min="6178" max="6178" width="6.3984375" customWidth="1"/>
    <col min="6179" max="6179" width="5.69921875" customWidth="1"/>
    <col min="6180" max="6188" width="6.796875" customWidth="1"/>
    <col min="6189" max="6189" width="2.09765625" customWidth="1"/>
    <col min="6190" max="6190" width="9.296875" customWidth="1"/>
    <col min="6401" max="6401" width="1.796875" customWidth="1"/>
    <col min="6402" max="6402" width="12.3984375" customWidth="1"/>
    <col min="6403" max="6403" width="10.8984375" customWidth="1"/>
    <col min="6404" max="6404" width="9.796875" customWidth="1"/>
    <col min="6405" max="6405" width="10.8984375" customWidth="1"/>
    <col min="6406" max="6406" width="9.296875" customWidth="1"/>
    <col min="6407" max="6407" width="10" customWidth="1"/>
    <col min="6408" max="6411" width="8.59765625" customWidth="1"/>
    <col min="6412" max="6413" width="11.59765625" customWidth="1"/>
    <col min="6414" max="6415" width="10.8984375" customWidth="1"/>
    <col min="6416" max="6416" width="2.09765625" customWidth="1"/>
    <col min="6417" max="6417" width="12.19921875" customWidth="1"/>
    <col min="6418" max="6418" width="5.296875" customWidth="1"/>
    <col min="6419" max="6419" width="12.5" customWidth="1"/>
    <col min="6420" max="6421" width="6.09765625" customWidth="1"/>
    <col min="6422" max="6422" width="2.09765625" customWidth="1"/>
    <col min="6423" max="6423" width="9.5" customWidth="1"/>
    <col min="6424" max="6433" width="6.796875" customWidth="1"/>
    <col min="6434" max="6434" width="6.3984375" customWidth="1"/>
    <col min="6435" max="6435" width="5.69921875" customWidth="1"/>
    <col min="6436" max="6444" width="6.796875" customWidth="1"/>
    <col min="6445" max="6445" width="2.09765625" customWidth="1"/>
    <col min="6446" max="6446" width="9.296875" customWidth="1"/>
    <col min="6657" max="6657" width="1.796875" customWidth="1"/>
    <col min="6658" max="6658" width="12.3984375" customWidth="1"/>
    <col min="6659" max="6659" width="10.8984375" customWidth="1"/>
    <col min="6660" max="6660" width="9.796875" customWidth="1"/>
    <col min="6661" max="6661" width="10.8984375" customWidth="1"/>
    <col min="6662" max="6662" width="9.296875" customWidth="1"/>
    <col min="6663" max="6663" width="10" customWidth="1"/>
    <col min="6664" max="6667" width="8.59765625" customWidth="1"/>
    <col min="6668" max="6669" width="11.59765625" customWidth="1"/>
    <col min="6670" max="6671" width="10.8984375" customWidth="1"/>
    <col min="6672" max="6672" width="2.09765625" customWidth="1"/>
    <col min="6673" max="6673" width="12.19921875" customWidth="1"/>
    <col min="6674" max="6674" width="5.296875" customWidth="1"/>
    <col min="6675" max="6675" width="12.5" customWidth="1"/>
    <col min="6676" max="6677" width="6.09765625" customWidth="1"/>
    <col min="6678" max="6678" width="2.09765625" customWidth="1"/>
    <col min="6679" max="6679" width="9.5" customWidth="1"/>
    <col min="6680" max="6689" width="6.796875" customWidth="1"/>
    <col min="6690" max="6690" width="6.3984375" customWidth="1"/>
    <col min="6691" max="6691" width="5.69921875" customWidth="1"/>
    <col min="6692" max="6700" width="6.796875" customWidth="1"/>
    <col min="6701" max="6701" width="2.09765625" customWidth="1"/>
    <col min="6702" max="6702" width="9.296875" customWidth="1"/>
    <col min="6913" max="6913" width="1.796875" customWidth="1"/>
    <col min="6914" max="6914" width="12.3984375" customWidth="1"/>
    <col min="6915" max="6915" width="10.8984375" customWidth="1"/>
    <col min="6916" max="6916" width="9.796875" customWidth="1"/>
    <col min="6917" max="6917" width="10.8984375" customWidth="1"/>
    <col min="6918" max="6918" width="9.296875" customWidth="1"/>
    <col min="6919" max="6919" width="10" customWidth="1"/>
    <col min="6920" max="6923" width="8.59765625" customWidth="1"/>
    <col min="6924" max="6925" width="11.59765625" customWidth="1"/>
    <col min="6926" max="6927" width="10.8984375" customWidth="1"/>
    <col min="6928" max="6928" width="2.09765625" customWidth="1"/>
    <col min="6929" max="6929" width="12.19921875" customWidth="1"/>
    <col min="6930" max="6930" width="5.296875" customWidth="1"/>
    <col min="6931" max="6931" width="12.5" customWidth="1"/>
    <col min="6932" max="6933" width="6.09765625" customWidth="1"/>
    <col min="6934" max="6934" width="2.09765625" customWidth="1"/>
    <col min="6935" max="6935" width="9.5" customWidth="1"/>
    <col min="6936" max="6945" width="6.796875" customWidth="1"/>
    <col min="6946" max="6946" width="6.3984375" customWidth="1"/>
    <col min="6947" max="6947" width="5.69921875" customWidth="1"/>
    <col min="6948" max="6956" width="6.796875" customWidth="1"/>
    <col min="6957" max="6957" width="2.09765625" customWidth="1"/>
    <col min="6958" max="6958" width="9.296875" customWidth="1"/>
    <col min="7169" max="7169" width="1.796875" customWidth="1"/>
    <col min="7170" max="7170" width="12.3984375" customWidth="1"/>
    <col min="7171" max="7171" width="10.8984375" customWidth="1"/>
    <col min="7172" max="7172" width="9.796875" customWidth="1"/>
    <col min="7173" max="7173" width="10.8984375" customWidth="1"/>
    <col min="7174" max="7174" width="9.296875" customWidth="1"/>
    <col min="7175" max="7175" width="10" customWidth="1"/>
    <col min="7176" max="7179" width="8.59765625" customWidth="1"/>
    <col min="7180" max="7181" width="11.59765625" customWidth="1"/>
    <col min="7182" max="7183" width="10.8984375" customWidth="1"/>
    <col min="7184" max="7184" width="2.09765625" customWidth="1"/>
    <col min="7185" max="7185" width="12.19921875" customWidth="1"/>
    <col min="7186" max="7186" width="5.296875" customWidth="1"/>
    <col min="7187" max="7187" width="12.5" customWidth="1"/>
    <col min="7188" max="7189" width="6.09765625" customWidth="1"/>
    <col min="7190" max="7190" width="2.09765625" customWidth="1"/>
    <col min="7191" max="7191" width="9.5" customWidth="1"/>
    <col min="7192" max="7201" width="6.796875" customWidth="1"/>
    <col min="7202" max="7202" width="6.3984375" customWidth="1"/>
    <col min="7203" max="7203" width="5.69921875" customWidth="1"/>
    <col min="7204" max="7212" width="6.796875" customWidth="1"/>
    <col min="7213" max="7213" width="2.09765625" customWidth="1"/>
    <col min="7214" max="7214" width="9.296875" customWidth="1"/>
    <col min="7425" max="7425" width="1.796875" customWidth="1"/>
    <col min="7426" max="7426" width="12.3984375" customWidth="1"/>
    <col min="7427" max="7427" width="10.8984375" customWidth="1"/>
    <col min="7428" max="7428" width="9.796875" customWidth="1"/>
    <col min="7429" max="7429" width="10.8984375" customWidth="1"/>
    <col min="7430" max="7430" width="9.296875" customWidth="1"/>
    <col min="7431" max="7431" width="10" customWidth="1"/>
    <col min="7432" max="7435" width="8.59765625" customWidth="1"/>
    <col min="7436" max="7437" width="11.59765625" customWidth="1"/>
    <col min="7438" max="7439" width="10.8984375" customWidth="1"/>
    <col min="7440" max="7440" width="2.09765625" customWidth="1"/>
    <col min="7441" max="7441" width="12.19921875" customWidth="1"/>
    <col min="7442" max="7442" width="5.296875" customWidth="1"/>
    <col min="7443" max="7443" width="12.5" customWidth="1"/>
    <col min="7444" max="7445" width="6.09765625" customWidth="1"/>
    <col min="7446" max="7446" width="2.09765625" customWidth="1"/>
    <col min="7447" max="7447" width="9.5" customWidth="1"/>
    <col min="7448" max="7457" width="6.796875" customWidth="1"/>
    <col min="7458" max="7458" width="6.3984375" customWidth="1"/>
    <col min="7459" max="7459" width="5.69921875" customWidth="1"/>
    <col min="7460" max="7468" width="6.796875" customWidth="1"/>
    <col min="7469" max="7469" width="2.09765625" customWidth="1"/>
    <col min="7470" max="7470" width="9.296875" customWidth="1"/>
    <col min="7681" max="7681" width="1.796875" customWidth="1"/>
    <col min="7682" max="7682" width="12.3984375" customWidth="1"/>
    <col min="7683" max="7683" width="10.8984375" customWidth="1"/>
    <col min="7684" max="7684" width="9.796875" customWidth="1"/>
    <col min="7685" max="7685" width="10.8984375" customWidth="1"/>
    <col min="7686" max="7686" width="9.296875" customWidth="1"/>
    <col min="7687" max="7687" width="10" customWidth="1"/>
    <col min="7688" max="7691" width="8.59765625" customWidth="1"/>
    <col min="7692" max="7693" width="11.59765625" customWidth="1"/>
    <col min="7694" max="7695" width="10.8984375" customWidth="1"/>
    <col min="7696" max="7696" width="2.09765625" customWidth="1"/>
    <col min="7697" max="7697" width="12.19921875" customWidth="1"/>
    <col min="7698" max="7698" width="5.296875" customWidth="1"/>
    <col min="7699" max="7699" width="12.5" customWidth="1"/>
    <col min="7700" max="7701" width="6.09765625" customWidth="1"/>
    <col min="7702" max="7702" width="2.09765625" customWidth="1"/>
    <col min="7703" max="7703" width="9.5" customWidth="1"/>
    <col min="7704" max="7713" width="6.796875" customWidth="1"/>
    <col min="7714" max="7714" width="6.3984375" customWidth="1"/>
    <col min="7715" max="7715" width="5.69921875" customWidth="1"/>
    <col min="7716" max="7724" width="6.796875" customWidth="1"/>
    <col min="7725" max="7725" width="2.09765625" customWidth="1"/>
    <col min="7726" max="7726" width="9.296875" customWidth="1"/>
    <col min="7937" max="7937" width="1.796875" customWidth="1"/>
    <col min="7938" max="7938" width="12.3984375" customWidth="1"/>
    <col min="7939" max="7939" width="10.8984375" customWidth="1"/>
    <col min="7940" max="7940" width="9.796875" customWidth="1"/>
    <col min="7941" max="7941" width="10.8984375" customWidth="1"/>
    <col min="7942" max="7942" width="9.296875" customWidth="1"/>
    <col min="7943" max="7943" width="10" customWidth="1"/>
    <col min="7944" max="7947" width="8.59765625" customWidth="1"/>
    <col min="7948" max="7949" width="11.59765625" customWidth="1"/>
    <col min="7950" max="7951" width="10.8984375" customWidth="1"/>
    <col min="7952" max="7952" width="2.09765625" customWidth="1"/>
    <col min="7953" max="7953" width="12.19921875" customWidth="1"/>
    <col min="7954" max="7954" width="5.296875" customWidth="1"/>
    <col min="7955" max="7955" width="12.5" customWidth="1"/>
    <col min="7956" max="7957" width="6.09765625" customWidth="1"/>
    <col min="7958" max="7958" width="2.09765625" customWidth="1"/>
    <col min="7959" max="7959" width="9.5" customWidth="1"/>
    <col min="7960" max="7969" width="6.796875" customWidth="1"/>
    <col min="7970" max="7970" width="6.3984375" customWidth="1"/>
    <col min="7971" max="7971" width="5.69921875" customWidth="1"/>
    <col min="7972" max="7980" width="6.796875" customWidth="1"/>
    <col min="7981" max="7981" width="2.09765625" customWidth="1"/>
    <col min="7982" max="7982" width="9.296875" customWidth="1"/>
    <col min="8193" max="8193" width="1.796875" customWidth="1"/>
    <col min="8194" max="8194" width="12.3984375" customWidth="1"/>
    <col min="8195" max="8195" width="10.8984375" customWidth="1"/>
    <col min="8196" max="8196" width="9.796875" customWidth="1"/>
    <col min="8197" max="8197" width="10.8984375" customWidth="1"/>
    <col min="8198" max="8198" width="9.296875" customWidth="1"/>
    <col min="8199" max="8199" width="10" customWidth="1"/>
    <col min="8200" max="8203" width="8.59765625" customWidth="1"/>
    <col min="8204" max="8205" width="11.59765625" customWidth="1"/>
    <col min="8206" max="8207" width="10.8984375" customWidth="1"/>
    <col min="8208" max="8208" width="2.09765625" customWidth="1"/>
    <col min="8209" max="8209" width="12.19921875" customWidth="1"/>
    <col min="8210" max="8210" width="5.296875" customWidth="1"/>
    <col min="8211" max="8211" width="12.5" customWidth="1"/>
    <col min="8212" max="8213" width="6.09765625" customWidth="1"/>
    <col min="8214" max="8214" width="2.09765625" customWidth="1"/>
    <col min="8215" max="8215" width="9.5" customWidth="1"/>
    <col min="8216" max="8225" width="6.796875" customWidth="1"/>
    <col min="8226" max="8226" width="6.3984375" customWidth="1"/>
    <col min="8227" max="8227" width="5.69921875" customWidth="1"/>
    <col min="8228" max="8236" width="6.796875" customWidth="1"/>
    <col min="8237" max="8237" width="2.09765625" customWidth="1"/>
    <col min="8238" max="8238" width="9.296875" customWidth="1"/>
    <col min="8449" max="8449" width="1.796875" customWidth="1"/>
    <col min="8450" max="8450" width="12.3984375" customWidth="1"/>
    <col min="8451" max="8451" width="10.8984375" customWidth="1"/>
    <col min="8452" max="8452" width="9.796875" customWidth="1"/>
    <col min="8453" max="8453" width="10.8984375" customWidth="1"/>
    <col min="8454" max="8454" width="9.296875" customWidth="1"/>
    <col min="8455" max="8455" width="10" customWidth="1"/>
    <col min="8456" max="8459" width="8.59765625" customWidth="1"/>
    <col min="8460" max="8461" width="11.59765625" customWidth="1"/>
    <col min="8462" max="8463" width="10.8984375" customWidth="1"/>
    <col min="8464" max="8464" width="2.09765625" customWidth="1"/>
    <col min="8465" max="8465" width="12.19921875" customWidth="1"/>
    <col min="8466" max="8466" width="5.296875" customWidth="1"/>
    <col min="8467" max="8467" width="12.5" customWidth="1"/>
    <col min="8468" max="8469" width="6.09765625" customWidth="1"/>
    <col min="8470" max="8470" width="2.09765625" customWidth="1"/>
    <col min="8471" max="8471" width="9.5" customWidth="1"/>
    <col min="8472" max="8481" width="6.796875" customWidth="1"/>
    <col min="8482" max="8482" width="6.3984375" customWidth="1"/>
    <col min="8483" max="8483" width="5.69921875" customWidth="1"/>
    <col min="8484" max="8492" width="6.796875" customWidth="1"/>
    <col min="8493" max="8493" width="2.09765625" customWidth="1"/>
    <col min="8494" max="8494" width="9.296875" customWidth="1"/>
    <col min="8705" max="8705" width="1.796875" customWidth="1"/>
    <col min="8706" max="8706" width="12.3984375" customWidth="1"/>
    <col min="8707" max="8707" width="10.8984375" customWidth="1"/>
    <col min="8708" max="8708" width="9.796875" customWidth="1"/>
    <col min="8709" max="8709" width="10.8984375" customWidth="1"/>
    <col min="8710" max="8710" width="9.296875" customWidth="1"/>
    <col min="8711" max="8711" width="10" customWidth="1"/>
    <col min="8712" max="8715" width="8.59765625" customWidth="1"/>
    <col min="8716" max="8717" width="11.59765625" customWidth="1"/>
    <col min="8718" max="8719" width="10.8984375" customWidth="1"/>
    <col min="8720" max="8720" width="2.09765625" customWidth="1"/>
    <col min="8721" max="8721" width="12.19921875" customWidth="1"/>
    <col min="8722" max="8722" width="5.296875" customWidth="1"/>
    <col min="8723" max="8723" width="12.5" customWidth="1"/>
    <col min="8724" max="8725" width="6.09765625" customWidth="1"/>
    <col min="8726" max="8726" width="2.09765625" customWidth="1"/>
    <col min="8727" max="8727" width="9.5" customWidth="1"/>
    <col min="8728" max="8737" width="6.796875" customWidth="1"/>
    <col min="8738" max="8738" width="6.3984375" customWidth="1"/>
    <col min="8739" max="8739" width="5.69921875" customWidth="1"/>
    <col min="8740" max="8748" width="6.796875" customWidth="1"/>
    <col min="8749" max="8749" width="2.09765625" customWidth="1"/>
    <col min="8750" max="8750" width="9.296875" customWidth="1"/>
    <col min="8961" max="8961" width="1.796875" customWidth="1"/>
    <col min="8962" max="8962" width="12.3984375" customWidth="1"/>
    <col min="8963" max="8963" width="10.8984375" customWidth="1"/>
    <col min="8964" max="8964" width="9.796875" customWidth="1"/>
    <col min="8965" max="8965" width="10.8984375" customWidth="1"/>
    <col min="8966" max="8966" width="9.296875" customWidth="1"/>
    <col min="8967" max="8967" width="10" customWidth="1"/>
    <col min="8968" max="8971" width="8.59765625" customWidth="1"/>
    <col min="8972" max="8973" width="11.59765625" customWidth="1"/>
    <col min="8974" max="8975" width="10.8984375" customWidth="1"/>
    <col min="8976" max="8976" width="2.09765625" customWidth="1"/>
    <col min="8977" max="8977" width="12.19921875" customWidth="1"/>
    <col min="8978" max="8978" width="5.296875" customWidth="1"/>
    <col min="8979" max="8979" width="12.5" customWidth="1"/>
    <col min="8980" max="8981" width="6.09765625" customWidth="1"/>
    <col min="8982" max="8982" width="2.09765625" customWidth="1"/>
    <col min="8983" max="8983" width="9.5" customWidth="1"/>
    <col min="8984" max="8993" width="6.796875" customWidth="1"/>
    <col min="8994" max="8994" width="6.3984375" customWidth="1"/>
    <col min="8995" max="8995" width="5.69921875" customWidth="1"/>
    <col min="8996" max="9004" width="6.796875" customWidth="1"/>
    <col min="9005" max="9005" width="2.09765625" customWidth="1"/>
    <col min="9006" max="9006" width="9.296875" customWidth="1"/>
    <col min="9217" max="9217" width="1.796875" customWidth="1"/>
    <col min="9218" max="9218" width="12.3984375" customWidth="1"/>
    <col min="9219" max="9219" width="10.8984375" customWidth="1"/>
    <col min="9220" max="9220" width="9.796875" customWidth="1"/>
    <col min="9221" max="9221" width="10.8984375" customWidth="1"/>
    <col min="9222" max="9222" width="9.296875" customWidth="1"/>
    <col min="9223" max="9223" width="10" customWidth="1"/>
    <col min="9224" max="9227" width="8.59765625" customWidth="1"/>
    <col min="9228" max="9229" width="11.59765625" customWidth="1"/>
    <col min="9230" max="9231" width="10.8984375" customWidth="1"/>
    <col min="9232" max="9232" width="2.09765625" customWidth="1"/>
    <col min="9233" max="9233" width="12.19921875" customWidth="1"/>
    <col min="9234" max="9234" width="5.296875" customWidth="1"/>
    <col min="9235" max="9235" width="12.5" customWidth="1"/>
    <col min="9236" max="9237" width="6.09765625" customWidth="1"/>
    <col min="9238" max="9238" width="2.09765625" customWidth="1"/>
    <col min="9239" max="9239" width="9.5" customWidth="1"/>
    <col min="9240" max="9249" width="6.796875" customWidth="1"/>
    <col min="9250" max="9250" width="6.3984375" customWidth="1"/>
    <col min="9251" max="9251" width="5.69921875" customWidth="1"/>
    <col min="9252" max="9260" width="6.796875" customWidth="1"/>
    <col min="9261" max="9261" width="2.09765625" customWidth="1"/>
    <col min="9262" max="9262" width="9.296875" customWidth="1"/>
    <col min="9473" max="9473" width="1.796875" customWidth="1"/>
    <col min="9474" max="9474" width="12.3984375" customWidth="1"/>
    <col min="9475" max="9475" width="10.8984375" customWidth="1"/>
    <col min="9476" max="9476" width="9.796875" customWidth="1"/>
    <col min="9477" max="9477" width="10.8984375" customWidth="1"/>
    <col min="9478" max="9478" width="9.296875" customWidth="1"/>
    <col min="9479" max="9479" width="10" customWidth="1"/>
    <col min="9480" max="9483" width="8.59765625" customWidth="1"/>
    <col min="9484" max="9485" width="11.59765625" customWidth="1"/>
    <col min="9486" max="9487" width="10.8984375" customWidth="1"/>
    <col min="9488" max="9488" width="2.09765625" customWidth="1"/>
    <col min="9489" max="9489" width="12.19921875" customWidth="1"/>
    <col min="9490" max="9490" width="5.296875" customWidth="1"/>
    <col min="9491" max="9491" width="12.5" customWidth="1"/>
    <col min="9492" max="9493" width="6.09765625" customWidth="1"/>
    <col min="9494" max="9494" width="2.09765625" customWidth="1"/>
    <col min="9495" max="9495" width="9.5" customWidth="1"/>
    <col min="9496" max="9505" width="6.796875" customWidth="1"/>
    <col min="9506" max="9506" width="6.3984375" customWidth="1"/>
    <col min="9507" max="9507" width="5.69921875" customWidth="1"/>
    <col min="9508" max="9516" width="6.796875" customWidth="1"/>
    <col min="9517" max="9517" width="2.09765625" customWidth="1"/>
    <col min="9518" max="9518" width="9.296875" customWidth="1"/>
    <col min="9729" max="9729" width="1.796875" customWidth="1"/>
    <col min="9730" max="9730" width="12.3984375" customWidth="1"/>
    <col min="9731" max="9731" width="10.8984375" customWidth="1"/>
    <col min="9732" max="9732" width="9.796875" customWidth="1"/>
    <col min="9733" max="9733" width="10.8984375" customWidth="1"/>
    <col min="9734" max="9734" width="9.296875" customWidth="1"/>
    <col min="9735" max="9735" width="10" customWidth="1"/>
    <col min="9736" max="9739" width="8.59765625" customWidth="1"/>
    <col min="9740" max="9741" width="11.59765625" customWidth="1"/>
    <col min="9742" max="9743" width="10.8984375" customWidth="1"/>
    <col min="9744" max="9744" width="2.09765625" customWidth="1"/>
    <col min="9745" max="9745" width="12.19921875" customWidth="1"/>
    <col min="9746" max="9746" width="5.296875" customWidth="1"/>
    <col min="9747" max="9747" width="12.5" customWidth="1"/>
    <col min="9748" max="9749" width="6.09765625" customWidth="1"/>
    <col min="9750" max="9750" width="2.09765625" customWidth="1"/>
    <col min="9751" max="9751" width="9.5" customWidth="1"/>
    <col min="9752" max="9761" width="6.796875" customWidth="1"/>
    <col min="9762" max="9762" width="6.3984375" customWidth="1"/>
    <col min="9763" max="9763" width="5.69921875" customWidth="1"/>
    <col min="9764" max="9772" width="6.796875" customWidth="1"/>
    <col min="9773" max="9773" width="2.09765625" customWidth="1"/>
    <col min="9774" max="9774" width="9.296875" customWidth="1"/>
    <col min="9985" max="9985" width="1.796875" customWidth="1"/>
    <col min="9986" max="9986" width="12.3984375" customWidth="1"/>
    <col min="9987" max="9987" width="10.8984375" customWidth="1"/>
    <col min="9988" max="9988" width="9.796875" customWidth="1"/>
    <col min="9989" max="9989" width="10.8984375" customWidth="1"/>
    <col min="9990" max="9990" width="9.296875" customWidth="1"/>
    <col min="9991" max="9991" width="10" customWidth="1"/>
    <col min="9992" max="9995" width="8.59765625" customWidth="1"/>
    <col min="9996" max="9997" width="11.59765625" customWidth="1"/>
    <col min="9998" max="9999" width="10.8984375" customWidth="1"/>
    <col min="10000" max="10000" width="2.09765625" customWidth="1"/>
    <col min="10001" max="10001" width="12.19921875" customWidth="1"/>
    <col min="10002" max="10002" width="5.296875" customWidth="1"/>
    <col min="10003" max="10003" width="12.5" customWidth="1"/>
    <col min="10004" max="10005" width="6.09765625" customWidth="1"/>
    <col min="10006" max="10006" width="2.09765625" customWidth="1"/>
    <col min="10007" max="10007" width="9.5" customWidth="1"/>
    <col min="10008" max="10017" width="6.796875" customWidth="1"/>
    <col min="10018" max="10018" width="6.3984375" customWidth="1"/>
    <col min="10019" max="10019" width="5.69921875" customWidth="1"/>
    <col min="10020" max="10028" width="6.796875" customWidth="1"/>
    <col min="10029" max="10029" width="2.09765625" customWidth="1"/>
    <col min="10030" max="10030" width="9.296875" customWidth="1"/>
    <col min="10241" max="10241" width="1.796875" customWidth="1"/>
    <col min="10242" max="10242" width="12.3984375" customWidth="1"/>
    <col min="10243" max="10243" width="10.8984375" customWidth="1"/>
    <col min="10244" max="10244" width="9.796875" customWidth="1"/>
    <col min="10245" max="10245" width="10.8984375" customWidth="1"/>
    <col min="10246" max="10246" width="9.296875" customWidth="1"/>
    <col min="10247" max="10247" width="10" customWidth="1"/>
    <col min="10248" max="10251" width="8.59765625" customWidth="1"/>
    <col min="10252" max="10253" width="11.59765625" customWidth="1"/>
    <col min="10254" max="10255" width="10.8984375" customWidth="1"/>
    <col min="10256" max="10256" width="2.09765625" customWidth="1"/>
    <col min="10257" max="10257" width="12.19921875" customWidth="1"/>
    <col min="10258" max="10258" width="5.296875" customWidth="1"/>
    <col min="10259" max="10259" width="12.5" customWidth="1"/>
    <col min="10260" max="10261" width="6.09765625" customWidth="1"/>
    <col min="10262" max="10262" width="2.09765625" customWidth="1"/>
    <col min="10263" max="10263" width="9.5" customWidth="1"/>
    <col min="10264" max="10273" width="6.796875" customWidth="1"/>
    <col min="10274" max="10274" width="6.3984375" customWidth="1"/>
    <col min="10275" max="10275" width="5.69921875" customWidth="1"/>
    <col min="10276" max="10284" width="6.796875" customWidth="1"/>
    <col min="10285" max="10285" width="2.09765625" customWidth="1"/>
    <col min="10286" max="10286" width="9.296875" customWidth="1"/>
    <col min="10497" max="10497" width="1.796875" customWidth="1"/>
    <col min="10498" max="10498" width="12.3984375" customWidth="1"/>
    <col min="10499" max="10499" width="10.8984375" customWidth="1"/>
    <col min="10500" max="10500" width="9.796875" customWidth="1"/>
    <col min="10501" max="10501" width="10.8984375" customWidth="1"/>
    <col min="10502" max="10502" width="9.296875" customWidth="1"/>
    <col min="10503" max="10503" width="10" customWidth="1"/>
    <col min="10504" max="10507" width="8.59765625" customWidth="1"/>
    <col min="10508" max="10509" width="11.59765625" customWidth="1"/>
    <col min="10510" max="10511" width="10.8984375" customWidth="1"/>
    <col min="10512" max="10512" width="2.09765625" customWidth="1"/>
    <col min="10513" max="10513" width="12.19921875" customWidth="1"/>
    <col min="10514" max="10514" width="5.296875" customWidth="1"/>
    <col min="10515" max="10515" width="12.5" customWidth="1"/>
    <col min="10516" max="10517" width="6.09765625" customWidth="1"/>
    <col min="10518" max="10518" width="2.09765625" customWidth="1"/>
    <col min="10519" max="10519" width="9.5" customWidth="1"/>
    <col min="10520" max="10529" width="6.796875" customWidth="1"/>
    <col min="10530" max="10530" width="6.3984375" customWidth="1"/>
    <col min="10531" max="10531" width="5.69921875" customWidth="1"/>
    <col min="10532" max="10540" width="6.796875" customWidth="1"/>
    <col min="10541" max="10541" width="2.09765625" customWidth="1"/>
    <col min="10542" max="10542" width="9.296875" customWidth="1"/>
    <col min="10753" max="10753" width="1.796875" customWidth="1"/>
    <col min="10754" max="10754" width="12.3984375" customWidth="1"/>
    <col min="10755" max="10755" width="10.8984375" customWidth="1"/>
    <col min="10756" max="10756" width="9.796875" customWidth="1"/>
    <col min="10757" max="10757" width="10.8984375" customWidth="1"/>
    <col min="10758" max="10758" width="9.296875" customWidth="1"/>
    <col min="10759" max="10759" width="10" customWidth="1"/>
    <col min="10760" max="10763" width="8.59765625" customWidth="1"/>
    <col min="10764" max="10765" width="11.59765625" customWidth="1"/>
    <col min="10766" max="10767" width="10.8984375" customWidth="1"/>
    <col min="10768" max="10768" width="2.09765625" customWidth="1"/>
    <col min="10769" max="10769" width="12.19921875" customWidth="1"/>
    <col min="10770" max="10770" width="5.296875" customWidth="1"/>
    <col min="10771" max="10771" width="12.5" customWidth="1"/>
    <col min="10772" max="10773" width="6.09765625" customWidth="1"/>
    <col min="10774" max="10774" width="2.09765625" customWidth="1"/>
    <col min="10775" max="10775" width="9.5" customWidth="1"/>
    <col min="10776" max="10785" width="6.796875" customWidth="1"/>
    <col min="10786" max="10786" width="6.3984375" customWidth="1"/>
    <col min="10787" max="10787" width="5.69921875" customWidth="1"/>
    <col min="10788" max="10796" width="6.796875" customWidth="1"/>
    <col min="10797" max="10797" width="2.09765625" customWidth="1"/>
    <col min="10798" max="10798" width="9.296875" customWidth="1"/>
    <col min="11009" max="11009" width="1.796875" customWidth="1"/>
    <col min="11010" max="11010" width="12.3984375" customWidth="1"/>
    <col min="11011" max="11011" width="10.8984375" customWidth="1"/>
    <col min="11012" max="11012" width="9.796875" customWidth="1"/>
    <col min="11013" max="11013" width="10.8984375" customWidth="1"/>
    <col min="11014" max="11014" width="9.296875" customWidth="1"/>
    <col min="11015" max="11015" width="10" customWidth="1"/>
    <col min="11016" max="11019" width="8.59765625" customWidth="1"/>
    <col min="11020" max="11021" width="11.59765625" customWidth="1"/>
    <col min="11022" max="11023" width="10.8984375" customWidth="1"/>
    <col min="11024" max="11024" width="2.09765625" customWidth="1"/>
    <col min="11025" max="11025" width="12.19921875" customWidth="1"/>
    <col min="11026" max="11026" width="5.296875" customWidth="1"/>
    <col min="11027" max="11027" width="12.5" customWidth="1"/>
    <col min="11028" max="11029" width="6.09765625" customWidth="1"/>
    <col min="11030" max="11030" width="2.09765625" customWidth="1"/>
    <col min="11031" max="11031" width="9.5" customWidth="1"/>
    <col min="11032" max="11041" width="6.796875" customWidth="1"/>
    <col min="11042" max="11042" width="6.3984375" customWidth="1"/>
    <col min="11043" max="11043" width="5.69921875" customWidth="1"/>
    <col min="11044" max="11052" width="6.796875" customWidth="1"/>
    <col min="11053" max="11053" width="2.09765625" customWidth="1"/>
    <col min="11054" max="11054" width="9.296875" customWidth="1"/>
    <col min="11265" max="11265" width="1.796875" customWidth="1"/>
    <col min="11266" max="11266" width="12.3984375" customWidth="1"/>
    <col min="11267" max="11267" width="10.8984375" customWidth="1"/>
    <col min="11268" max="11268" width="9.796875" customWidth="1"/>
    <col min="11269" max="11269" width="10.8984375" customWidth="1"/>
    <col min="11270" max="11270" width="9.296875" customWidth="1"/>
    <col min="11271" max="11271" width="10" customWidth="1"/>
    <col min="11272" max="11275" width="8.59765625" customWidth="1"/>
    <col min="11276" max="11277" width="11.59765625" customWidth="1"/>
    <col min="11278" max="11279" width="10.8984375" customWidth="1"/>
    <col min="11280" max="11280" width="2.09765625" customWidth="1"/>
    <col min="11281" max="11281" width="12.19921875" customWidth="1"/>
    <col min="11282" max="11282" width="5.296875" customWidth="1"/>
    <col min="11283" max="11283" width="12.5" customWidth="1"/>
    <col min="11284" max="11285" width="6.09765625" customWidth="1"/>
    <col min="11286" max="11286" width="2.09765625" customWidth="1"/>
    <col min="11287" max="11287" width="9.5" customWidth="1"/>
    <col min="11288" max="11297" width="6.796875" customWidth="1"/>
    <col min="11298" max="11298" width="6.3984375" customWidth="1"/>
    <col min="11299" max="11299" width="5.69921875" customWidth="1"/>
    <col min="11300" max="11308" width="6.796875" customWidth="1"/>
    <col min="11309" max="11309" width="2.09765625" customWidth="1"/>
    <col min="11310" max="11310" width="9.296875" customWidth="1"/>
    <col min="11521" max="11521" width="1.796875" customWidth="1"/>
    <col min="11522" max="11522" width="12.3984375" customWidth="1"/>
    <col min="11523" max="11523" width="10.8984375" customWidth="1"/>
    <col min="11524" max="11524" width="9.796875" customWidth="1"/>
    <col min="11525" max="11525" width="10.8984375" customWidth="1"/>
    <col min="11526" max="11526" width="9.296875" customWidth="1"/>
    <col min="11527" max="11527" width="10" customWidth="1"/>
    <col min="11528" max="11531" width="8.59765625" customWidth="1"/>
    <col min="11532" max="11533" width="11.59765625" customWidth="1"/>
    <col min="11534" max="11535" width="10.8984375" customWidth="1"/>
    <col min="11536" max="11536" width="2.09765625" customWidth="1"/>
    <col min="11537" max="11537" width="12.19921875" customWidth="1"/>
    <col min="11538" max="11538" width="5.296875" customWidth="1"/>
    <col min="11539" max="11539" width="12.5" customWidth="1"/>
    <col min="11540" max="11541" width="6.09765625" customWidth="1"/>
    <col min="11542" max="11542" width="2.09765625" customWidth="1"/>
    <col min="11543" max="11543" width="9.5" customWidth="1"/>
    <col min="11544" max="11553" width="6.796875" customWidth="1"/>
    <col min="11554" max="11554" width="6.3984375" customWidth="1"/>
    <col min="11555" max="11555" width="5.69921875" customWidth="1"/>
    <col min="11556" max="11564" width="6.796875" customWidth="1"/>
    <col min="11565" max="11565" width="2.09765625" customWidth="1"/>
    <col min="11566" max="11566" width="9.296875" customWidth="1"/>
    <col min="11777" max="11777" width="1.796875" customWidth="1"/>
    <col min="11778" max="11778" width="12.3984375" customWidth="1"/>
    <col min="11779" max="11779" width="10.8984375" customWidth="1"/>
    <col min="11780" max="11780" width="9.796875" customWidth="1"/>
    <col min="11781" max="11781" width="10.8984375" customWidth="1"/>
    <col min="11782" max="11782" width="9.296875" customWidth="1"/>
    <col min="11783" max="11783" width="10" customWidth="1"/>
    <col min="11784" max="11787" width="8.59765625" customWidth="1"/>
    <col min="11788" max="11789" width="11.59765625" customWidth="1"/>
    <col min="11790" max="11791" width="10.8984375" customWidth="1"/>
    <col min="11792" max="11792" width="2.09765625" customWidth="1"/>
    <col min="11793" max="11793" width="12.19921875" customWidth="1"/>
    <col min="11794" max="11794" width="5.296875" customWidth="1"/>
    <col min="11795" max="11795" width="12.5" customWidth="1"/>
    <col min="11796" max="11797" width="6.09765625" customWidth="1"/>
    <col min="11798" max="11798" width="2.09765625" customWidth="1"/>
    <col min="11799" max="11799" width="9.5" customWidth="1"/>
    <col min="11800" max="11809" width="6.796875" customWidth="1"/>
    <col min="11810" max="11810" width="6.3984375" customWidth="1"/>
    <col min="11811" max="11811" width="5.69921875" customWidth="1"/>
    <col min="11812" max="11820" width="6.796875" customWidth="1"/>
    <col min="11821" max="11821" width="2.09765625" customWidth="1"/>
    <col min="11822" max="11822" width="9.296875" customWidth="1"/>
    <col min="12033" max="12033" width="1.796875" customWidth="1"/>
    <col min="12034" max="12034" width="12.3984375" customWidth="1"/>
    <col min="12035" max="12035" width="10.8984375" customWidth="1"/>
    <col min="12036" max="12036" width="9.796875" customWidth="1"/>
    <col min="12037" max="12037" width="10.8984375" customWidth="1"/>
    <col min="12038" max="12038" width="9.296875" customWidth="1"/>
    <col min="12039" max="12039" width="10" customWidth="1"/>
    <col min="12040" max="12043" width="8.59765625" customWidth="1"/>
    <col min="12044" max="12045" width="11.59765625" customWidth="1"/>
    <col min="12046" max="12047" width="10.8984375" customWidth="1"/>
    <col min="12048" max="12048" width="2.09765625" customWidth="1"/>
    <col min="12049" max="12049" width="12.19921875" customWidth="1"/>
    <col min="12050" max="12050" width="5.296875" customWidth="1"/>
    <col min="12051" max="12051" width="12.5" customWidth="1"/>
    <col min="12052" max="12053" width="6.09765625" customWidth="1"/>
    <col min="12054" max="12054" width="2.09765625" customWidth="1"/>
    <col min="12055" max="12055" width="9.5" customWidth="1"/>
    <col min="12056" max="12065" width="6.796875" customWidth="1"/>
    <col min="12066" max="12066" width="6.3984375" customWidth="1"/>
    <col min="12067" max="12067" width="5.69921875" customWidth="1"/>
    <col min="12068" max="12076" width="6.796875" customWidth="1"/>
    <col min="12077" max="12077" width="2.09765625" customWidth="1"/>
    <col min="12078" max="12078" width="9.296875" customWidth="1"/>
    <col min="12289" max="12289" width="1.796875" customWidth="1"/>
    <col min="12290" max="12290" width="12.3984375" customWidth="1"/>
    <col min="12291" max="12291" width="10.8984375" customWidth="1"/>
    <col min="12292" max="12292" width="9.796875" customWidth="1"/>
    <col min="12293" max="12293" width="10.8984375" customWidth="1"/>
    <col min="12294" max="12294" width="9.296875" customWidth="1"/>
    <col min="12295" max="12295" width="10" customWidth="1"/>
    <col min="12296" max="12299" width="8.59765625" customWidth="1"/>
    <col min="12300" max="12301" width="11.59765625" customWidth="1"/>
    <col min="12302" max="12303" width="10.8984375" customWidth="1"/>
    <col min="12304" max="12304" width="2.09765625" customWidth="1"/>
    <col min="12305" max="12305" width="12.19921875" customWidth="1"/>
    <col min="12306" max="12306" width="5.296875" customWidth="1"/>
    <col min="12307" max="12307" width="12.5" customWidth="1"/>
    <col min="12308" max="12309" width="6.09765625" customWidth="1"/>
    <col min="12310" max="12310" width="2.09765625" customWidth="1"/>
    <col min="12311" max="12311" width="9.5" customWidth="1"/>
    <col min="12312" max="12321" width="6.796875" customWidth="1"/>
    <col min="12322" max="12322" width="6.3984375" customWidth="1"/>
    <col min="12323" max="12323" width="5.69921875" customWidth="1"/>
    <col min="12324" max="12332" width="6.796875" customWidth="1"/>
    <col min="12333" max="12333" width="2.09765625" customWidth="1"/>
    <col min="12334" max="12334" width="9.296875" customWidth="1"/>
    <col min="12545" max="12545" width="1.796875" customWidth="1"/>
    <col min="12546" max="12546" width="12.3984375" customWidth="1"/>
    <col min="12547" max="12547" width="10.8984375" customWidth="1"/>
    <col min="12548" max="12548" width="9.796875" customWidth="1"/>
    <col min="12549" max="12549" width="10.8984375" customWidth="1"/>
    <col min="12550" max="12550" width="9.296875" customWidth="1"/>
    <col min="12551" max="12551" width="10" customWidth="1"/>
    <col min="12552" max="12555" width="8.59765625" customWidth="1"/>
    <col min="12556" max="12557" width="11.59765625" customWidth="1"/>
    <col min="12558" max="12559" width="10.8984375" customWidth="1"/>
    <col min="12560" max="12560" width="2.09765625" customWidth="1"/>
    <col min="12561" max="12561" width="12.19921875" customWidth="1"/>
    <col min="12562" max="12562" width="5.296875" customWidth="1"/>
    <col min="12563" max="12563" width="12.5" customWidth="1"/>
    <col min="12564" max="12565" width="6.09765625" customWidth="1"/>
    <col min="12566" max="12566" width="2.09765625" customWidth="1"/>
    <col min="12567" max="12567" width="9.5" customWidth="1"/>
    <col min="12568" max="12577" width="6.796875" customWidth="1"/>
    <col min="12578" max="12578" width="6.3984375" customWidth="1"/>
    <col min="12579" max="12579" width="5.69921875" customWidth="1"/>
    <col min="12580" max="12588" width="6.796875" customWidth="1"/>
    <col min="12589" max="12589" width="2.09765625" customWidth="1"/>
    <col min="12590" max="12590" width="9.296875" customWidth="1"/>
    <col min="12801" max="12801" width="1.796875" customWidth="1"/>
    <col min="12802" max="12802" width="12.3984375" customWidth="1"/>
    <col min="12803" max="12803" width="10.8984375" customWidth="1"/>
    <col min="12804" max="12804" width="9.796875" customWidth="1"/>
    <col min="12805" max="12805" width="10.8984375" customWidth="1"/>
    <col min="12806" max="12806" width="9.296875" customWidth="1"/>
    <col min="12807" max="12807" width="10" customWidth="1"/>
    <col min="12808" max="12811" width="8.59765625" customWidth="1"/>
    <col min="12812" max="12813" width="11.59765625" customWidth="1"/>
    <col min="12814" max="12815" width="10.8984375" customWidth="1"/>
    <col min="12816" max="12816" width="2.09765625" customWidth="1"/>
    <col min="12817" max="12817" width="12.19921875" customWidth="1"/>
    <col min="12818" max="12818" width="5.296875" customWidth="1"/>
    <col min="12819" max="12819" width="12.5" customWidth="1"/>
    <col min="12820" max="12821" width="6.09765625" customWidth="1"/>
    <col min="12822" max="12822" width="2.09765625" customWidth="1"/>
    <col min="12823" max="12823" width="9.5" customWidth="1"/>
    <col min="12824" max="12833" width="6.796875" customWidth="1"/>
    <col min="12834" max="12834" width="6.3984375" customWidth="1"/>
    <col min="12835" max="12835" width="5.69921875" customWidth="1"/>
    <col min="12836" max="12844" width="6.796875" customWidth="1"/>
    <col min="12845" max="12845" width="2.09765625" customWidth="1"/>
    <col min="12846" max="12846" width="9.296875" customWidth="1"/>
    <col min="13057" max="13057" width="1.796875" customWidth="1"/>
    <col min="13058" max="13058" width="12.3984375" customWidth="1"/>
    <col min="13059" max="13059" width="10.8984375" customWidth="1"/>
    <col min="13060" max="13060" width="9.796875" customWidth="1"/>
    <col min="13061" max="13061" width="10.8984375" customWidth="1"/>
    <col min="13062" max="13062" width="9.296875" customWidth="1"/>
    <col min="13063" max="13063" width="10" customWidth="1"/>
    <col min="13064" max="13067" width="8.59765625" customWidth="1"/>
    <col min="13068" max="13069" width="11.59765625" customWidth="1"/>
    <col min="13070" max="13071" width="10.8984375" customWidth="1"/>
    <col min="13072" max="13072" width="2.09765625" customWidth="1"/>
    <col min="13073" max="13073" width="12.19921875" customWidth="1"/>
    <col min="13074" max="13074" width="5.296875" customWidth="1"/>
    <col min="13075" max="13075" width="12.5" customWidth="1"/>
    <col min="13076" max="13077" width="6.09765625" customWidth="1"/>
    <col min="13078" max="13078" width="2.09765625" customWidth="1"/>
    <col min="13079" max="13079" width="9.5" customWidth="1"/>
    <col min="13080" max="13089" width="6.796875" customWidth="1"/>
    <col min="13090" max="13090" width="6.3984375" customWidth="1"/>
    <col min="13091" max="13091" width="5.69921875" customWidth="1"/>
    <col min="13092" max="13100" width="6.796875" customWidth="1"/>
    <col min="13101" max="13101" width="2.09765625" customWidth="1"/>
    <col min="13102" max="13102" width="9.296875" customWidth="1"/>
    <col min="13313" max="13313" width="1.796875" customWidth="1"/>
    <col min="13314" max="13314" width="12.3984375" customWidth="1"/>
    <col min="13315" max="13315" width="10.8984375" customWidth="1"/>
    <col min="13316" max="13316" width="9.796875" customWidth="1"/>
    <col min="13317" max="13317" width="10.8984375" customWidth="1"/>
    <col min="13318" max="13318" width="9.296875" customWidth="1"/>
    <col min="13319" max="13319" width="10" customWidth="1"/>
    <col min="13320" max="13323" width="8.59765625" customWidth="1"/>
    <col min="13324" max="13325" width="11.59765625" customWidth="1"/>
    <col min="13326" max="13327" width="10.8984375" customWidth="1"/>
    <col min="13328" max="13328" width="2.09765625" customWidth="1"/>
    <col min="13329" max="13329" width="12.19921875" customWidth="1"/>
    <col min="13330" max="13330" width="5.296875" customWidth="1"/>
    <col min="13331" max="13331" width="12.5" customWidth="1"/>
    <col min="13332" max="13333" width="6.09765625" customWidth="1"/>
    <col min="13334" max="13334" width="2.09765625" customWidth="1"/>
    <col min="13335" max="13335" width="9.5" customWidth="1"/>
    <col min="13336" max="13345" width="6.796875" customWidth="1"/>
    <col min="13346" max="13346" width="6.3984375" customWidth="1"/>
    <col min="13347" max="13347" width="5.69921875" customWidth="1"/>
    <col min="13348" max="13356" width="6.796875" customWidth="1"/>
    <col min="13357" max="13357" width="2.09765625" customWidth="1"/>
    <col min="13358" max="13358" width="9.296875" customWidth="1"/>
    <col min="13569" max="13569" width="1.796875" customWidth="1"/>
    <col min="13570" max="13570" width="12.3984375" customWidth="1"/>
    <col min="13571" max="13571" width="10.8984375" customWidth="1"/>
    <col min="13572" max="13572" width="9.796875" customWidth="1"/>
    <col min="13573" max="13573" width="10.8984375" customWidth="1"/>
    <col min="13574" max="13574" width="9.296875" customWidth="1"/>
    <col min="13575" max="13575" width="10" customWidth="1"/>
    <col min="13576" max="13579" width="8.59765625" customWidth="1"/>
    <col min="13580" max="13581" width="11.59765625" customWidth="1"/>
    <col min="13582" max="13583" width="10.8984375" customWidth="1"/>
    <col min="13584" max="13584" width="2.09765625" customWidth="1"/>
    <col min="13585" max="13585" width="12.19921875" customWidth="1"/>
    <col min="13586" max="13586" width="5.296875" customWidth="1"/>
    <col min="13587" max="13587" width="12.5" customWidth="1"/>
    <col min="13588" max="13589" width="6.09765625" customWidth="1"/>
    <col min="13590" max="13590" width="2.09765625" customWidth="1"/>
    <col min="13591" max="13591" width="9.5" customWidth="1"/>
    <col min="13592" max="13601" width="6.796875" customWidth="1"/>
    <col min="13602" max="13602" width="6.3984375" customWidth="1"/>
    <col min="13603" max="13603" width="5.69921875" customWidth="1"/>
    <col min="13604" max="13612" width="6.796875" customWidth="1"/>
    <col min="13613" max="13613" width="2.09765625" customWidth="1"/>
    <col min="13614" max="13614" width="9.296875" customWidth="1"/>
    <col min="13825" max="13825" width="1.796875" customWidth="1"/>
    <col min="13826" max="13826" width="12.3984375" customWidth="1"/>
    <col min="13827" max="13827" width="10.8984375" customWidth="1"/>
    <col min="13828" max="13828" width="9.796875" customWidth="1"/>
    <col min="13829" max="13829" width="10.8984375" customWidth="1"/>
    <col min="13830" max="13830" width="9.296875" customWidth="1"/>
    <col min="13831" max="13831" width="10" customWidth="1"/>
    <col min="13832" max="13835" width="8.59765625" customWidth="1"/>
    <col min="13836" max="13837" width="11.59765625" customWidth="1"/>
    <col min="13838" max="13839" width="10.8984375" customWidth="1"/>
    <col min="13840" max="13840" width="2.09765625" customWidth="1"/>
    <col min="13841" max="13841" width="12.19921875" customWidth="1"/>
    <col min="13842" max="13842" width="5.296875" customWidth="1"/>
    <col min="13843" max="13843" width="12.5" customWidth="1"/>
    <col min="13844" max="13845" width="6.09765625" customWidth="1"/>
    <col min="13846" max="13846" width="2.09765625" customWidth="1"/>
    <col min="13847" max="13847" width="9.5" customWidth="1"/>
    <col min="13848" max="13857" width="6.796875" customWidth="1"/>
    <col min="13858" max="13858" width="6.3984375" customWidth="1"/>
    <col min="13859" max="13859" width="5.69921875" customWidth="1"/>
    <col min="13860" max="13868" width="6.796875" customWidth="1"/>
    <col min="13869" max="13869" width="2.09765625" customWidth="1"/>
    <col min="13870" max="13870" width="9.296875" customWidth="1"/>
    <col min="14081" max="14081" width="1.796875" customWidth="1"/>
    <col min="14082" max="14082" width="12.3984375" customWidth="1"/>
    <col min="14083" max="14083" width="10.8984375" customWidth="1"/>
    <col min="14084" max="14084" width="9.796875" customWidth="1"/>
    <col min="14085" max="14085" width="10.8984375" customWidth="1"/>
    <col min="14086" max="14086" width="9.296875" customWidth="1"/>
    <col min="14087" max="14087" width="10" customWidth="1"/>
    <col min="14088" max="14091" width="8.59765625" customWidth="1"/>
    <col min="14092" max="14093" width="11.59765625" customWidth="1"/>
    <col min="14094" max="14095" width="10.8984375" customWidth="1"/>
    <col min="14096" max="14096" width="2.09765625" customWidth="1"/>
    <col min="14097" max="14097" width="12.19921875" customWidth="1"/>
    <col min="14098" max="14098" width="5.296875" customWidth="1"/>
    <col min="14099" max="14099" width="12.5" customWidth="1"/>
    <col min="14100" max="14101" width="6.09765625" customWidth="1"/>
    <col min="14102" max="14102" width="2.09765625" customWidth="1"/>
    <col min="14103" max="14103" width="9.5" customWidth="1"/>
    <col min="14104" max="14113" width="6.796875" customWidth="1"/>
    <col min="14114" max="14114" width="6.3984375" customWidth="1"/>
    <col min="14115" max="14115" width="5.69921875" customWidth="1"/>
    <col min="14116" max="14124" width="6.796875" customWidth="1"/>
    <col min="14125" max="14125" width="2.09765625" customWidth="1"/>
    <col min="14126" max="14126" width="9.296875" customWidth="1"/>
    <col min="14337" max="14337" width="1.796875" customWidth="1"/>
    <col min="14338" max="14338" width="12.3984375" customWidth="1"/>
    <col min="14339" max="14339" width="10.8984375" customWidth="1"/>
    <col min="14340" max="14340" width="9.796875" customWidth="1"/>
    <col min="14341" max="14341" width="10.8984375" customWidth="1"/>
    <col min="14342" max="14342" width="9.296875" customWidth="1"/>
    <col min="14343" max="14343" width="10" customWidth="1"/>
    <col min="14344" max="14347" width="8.59765625" customWidth="1"/>
    <col min="14348" max="14349" width="11.59765625" customWidth="1"/>
    <col min="14350" max="14351" width="10.8984375" customWidth="1"/>
    <col min="14352" max="14352" width="2.09765625" customWidth="1"/>
    <col min="14353" max="14353" width="12.19921875" customWidth="1"/>
    <col min="14354" max="14354" width="5.296875" customWidth="1"/>
    <col min="14355" max="14355" width="12.5" customWidth="1"/>
    <col min="14356" max="14357" width="6.09765625" customWidth="1"/>
    <col min="14358" max="14358" width="2.09765625" customWidth="1"/>
    <col min="14359" max="14359" width="9.5" customWidth="1"/>
    <col min="14360" max="14369" width="6.796875" customWidth="1"/>
    <col min="14370" max="14370" width="6.3984375" customWidth="1"/>
    <col min="14371" max="14371" width="5.69921875" customWidth="1"/>
    <col min="14372" max="14380" width="6.796875" customWidth="1"/>
    <col min="14381" max="14381" width="2.09765625" customWidth="1"/>
    <col min="14382" max="14382" width="9.296875" customWidth="1"/>
    <col min="14593" max="14593" width="1.796875" customWidth="1"/>
    <col min="14594" max="14594" width="12.3984375" customWidth="1"/>
    <col min="14595" max="14595" width="10.8984375" customWidth="1"/>
    <col min="14596" max="14596" width="9.796875" customWidth="1"/>
    <col min="14597" max="14597" width="10.8984375" customWidth="1"/>
    <col min="14598" max="14598" width="9.296875" customWidth="1"/>
    <col min="14599" max="14599" width="10" customWidth="1"/>
    <col min="14600" max="14603" width="8.59765625" customWidth="1"/>
    <col min="14604" max="14605" width="11.59765625" customWidth="1"/>
    <col min="14606" max="14607" width="10.8984375" customWidth="1"/>
    <col min="14608" max="14608" width="2.09765625" customWidth="1"/>
    <col min="14609" max="14609" width="12.19921875" customWidth="1"/>
    <col min="14610" max="14610" width="5.296875" customWidth="1"/>
    <col min="14611" max="14611" width="12.5" customWidth="1"/>
    <col min="14612" max="14613" width="6.09765625" customWidth="1"/>
    <col min="14614" max="14614" width="2.09765625" customWidth="1"/>
    <col min="14615" max="14615" width="9.5" customWidth="1"/>
    <col min="14616" max="14625" width="6.796875" customWidth="1"/>
    <col min="14626" max="14626" width="6.3984375" customWidth="1"/>
    <col min="14627" max="14627" width="5.69921875" customWidth="1"/>
    <col min="14628" max="14636" width="6.796875" customWidth="1"/>
    <col min="14637" max="14637" width="2.09765625" customWidth="1"/>
    <col min="14638" max="14638" width="9.296875" customWidth="1"/>
    <col min="14849" max="14849" width="1.796875" customWidth="1"/>
    <col min="14850" max="14850" width="12.3984375" customWidth="1"/>
    <col min="14851" max="14851" width="10.8984375" customWidth="1"/>
    <col min="14852" max="14852" width="9.796875" customWidth="1"/>
    <col min="14853" max="14853" width="10.8984375" customWidth="1"/>
    <col min="14854" max="14854" width="9.296875" customWidth="1"/>
    <col min="14855" max="14855" width="10" customWidth="1"/>
    <col min="14856" max="14859" width="8.59765625" customWidth="1"/>
    <col min="14860" max="14861" width="11.59765625" customWidth="1"/>
    <col min="14862" max="14863" width="10.8984375" customWidth="1"/>
    <col min="14864" max="14864" width="2.09765625" customWidth="1"/>
    <col min="14865" max="14865" width="12.19921875" customWidth="1"/>
    <col min="14866" max="14866" width="5.296875" customWidth="1"/>
    <col min="14867" max="14867" width="12.5" customWidth="1"/>
    <col min="14868" max="14869" width="6.09765625" customWidth="1"/>
    <col min="14870" max="14870" width="2.09765625" customWidth="1"/>
    <col min="14871" max="14871" width="9.5" customWidth="1"/>
    <col min="14872" max="14881" width="6.796875" customWidth="1"/>
    <col min="14882" max="14882" width="6.3984375" customWidth="1"/>
    <col min="14883" max="14883" width="5.69921875" customWidth="1"/>
    <col min="14884" max="14892" width="6.796875" customWidth="1"/>
    <col min="14893" max="14893" width="2.09765625" customWidth="1"/>
    <col min="14894" max="14894" width="9.296875" customWidth="1"/>
    <col min="15105" max="15105" width="1.796875" customWidth="1"/>
    <col min="15106" max="15106" width="12.3984375" customWidth="1"/>
    <col min="15107" max="15107" width="10.8984375" customWidth="1"/>
    <col min="15108" max="15108" width="9.796875" customWidth="1"/>
    <col min="15109" max="15109" width="10.8984375" customWidth="1"/>
    <col min="15110" max="15110" width="9.296875" customWidth="1"/>
    <col min="15111" max="15111" width="10" customWidth="1"/>
    <col min="15112" max="15115" width="8.59765625" customWidth="1"/>
    <col min="15116" max="15117" width="11.59765625" customWidth="1"/>
    <col min="15118" max="15119" width="10.8984375" customWidth="1"/>
    <col min="15120" max="15120" width="2.09765625" customWidth="1"/>
    <col min="15121" max="15121" width="12.19921875" customWidth="1"/>
    <col min="15122" max="15122" width="5.296875" customWidth="1"/>
    <col min="15123" max="15123" width="12.5" customWidth="1"/>
    <col min="15124" max="15125" width="6.09765625" customWidth="1"/>
    <col min="15126" max="15126" width="2.09765625" customWidth="1"/>
    <col min="15127" max="15127" width="9.5" customWidth="1"/>
    <col min="15128" max="15137" width="6.796875" customWidth="1"/>
    <col min="15138" max="15138" width="6.3984375" customWidth="1"/>
    <col min="15139" max="15139" width="5.69921875" customWidth="1"/>
    <col min="15140" max="15148" width="6.796875" customWidth="1"/>
    <col min="15149" max="15149" width="2.09765625" customWidth="1"/>
    <col min="15150" max="15150" width="9.296875" customWidth="1"/>
    <col min="15361" max="15361" width="1.796875" customWidth="1"/>
    <col min="15362" max="15362" width="12.3984375" customWidth="1"/>
    <col min="15363" max="15363" width="10.8984375" customWidth="1"/>
    <col min="15364" max="15364" width="9.796875" customWidth="1"/>
    <col min="15365" max="15365" width="10.8984375" customWidth="1"/>
    <col min="15366" max="15366" width="9.296875" customWidth="1"/>
    <col min="15367" max="15367" width="10" customWidth="1"/>
    <col min="15368" max="15371" width="8.59765625" customWidth="1"/>
    <col min="15372" max="15373" width="11.59765625" customWidth="1"/>
    <col min="15374" max="15375" width="10.8984375" customWidth="1"/>
    <col min="15376" max="15376" width="2.09765625" customWidth="1"/>
    <col min="15377" max="15377" width="12.19921875" customWidth="1"/>
    <col min="15378" max="15378" width="5.296875" customWidth="1"/>
    <col min="15379" max="15379" width="12.5" customWidth="1"/>
    <col min="15380" max="15381" width="6.09765625" customWidth="1"/>
    <col min="15382" max="15382" width="2.09765625" customWidth="1"/>
    <col min="15383" max="15383" width="9.5" customWidth="1"/>
    <col min="15384" max="15393" width="6.796875" customWidth="1"/>
    <col min="15394" max="15394" width="6.3984375" customWidth="1"/>
    <col min="15395" max="15395" width="5.69921875" customWidth="1"/>
    <col min="15396" max="15404" width="6.796875" customWidth="1"/>
    <col min="15405" max="15405" width="2.09765625" customWidth="1"/>
    <col min="15406" max="15406" width="9.296875" customWidth="1"/>
    <col min="15617" max="15617" width="1.796875" customWidth="1"/>
    <col min="15618" max="15618" width="12.3984375" customWidth="1"/>
    <col min="15619" max="15619" width="10.8984375" customWidth="1"/>
    <col min="15620" max="15620" width="9.796875" customWidth="1"/>
    <col min="15621" max="15621" width="10.8984375" customWidth="1"/>
    <col min="15622" max="15622" width="9.296875" customWidth="1"/>
    <col min="15623" max="15623" width="10" customWidth="1"/>
    <col min="15624" max="15627" width="8.59765625" customWidth="1"/>
    <col min="15628" max="15629" width="11.59765625" customWidth="1"/>
    <col min="15630" max="15631" width="10.8984375" customWidth="1"/>
    <col min="15632" max="15632" width="2.09765625" customWidth="1"/>
    <col min="15633" max="15633" width="12.19921875" customWidth="1"/>
    <col min="15634" max="15634" width="5.296875" customWidth="1"/>
    <col min="15635" max="15635" width="12.5" customWidth="1"/>
    <col min="15636" max="15637" width="6.09765625" customWidth="1"/>
    <col min="15638" max="15638" width="2.09765625" customWidth="1"/>
    <col min="15639" max="15639" width="9.5" customWidth="1"/>
    <col min="15640" max="15649" width="6.796875" customWidth="1"/>
    <col min="15650" max="15650" width="6.3984375" customWidth="1"/>
    <col min="15651" max="15651" width="5.69921875" customWidth="1"/>
    <col min="15652" max="15660" width="6.796875" customWidth="1"/>
    <col min="15661" max="15661" width="2.09765625" customWidth="1"/>
    <col min="15662" max="15662" width="9.296875" customWidth="1"/>
    <col min="15873" max="15873" width="1.796875" customWidth="1"/>
    <col min="15874" max="15874" width="12.3984375" customWidth="1"/>
    <col min="15875" max="15875" width="10.8984375" customWidth="1"/>
    <col min="15876" max="15876" width="9.796875" customWidth="1"/>
    <col min="15877" max="15877" width="10.8984375" customWidth="1"/>
    <col min="15878" max="15878" width="9.296875" customWidth="1"/>
    <col min="15879" max="15879" width="10" customWidth="1"/>
    <col min="15880" max="15883" width="8.59765625" customWidth="1"/>
    <col min="15884" max="15885" width="11.59765625" customWidth="1"/>
    <col min="15886" max="15887" width="10.8984375" customWidth="1"/>
    <col min="15888" max="15888" width="2.09765625" customWidth="1"/>
    <col min="15889" max="15889" width="12.19921875" customWidth="1"/>
    <col min="15890" max="15890" width="5.296875" customWidth="1"/>
    <col min="15891" max="15891" width="12.5" customWidth="1"/>
    <col min="15892" max="15893" width="6.09765625" customWidth="1"/>
    <col min="15894" max="15894" width="2.09765625" customWidth="1"/>
    <col min="15895" max="15895" width="9.5" customWidth="1"/>
    <col min="15896" max="15905" width="6.796875" customWidth="1"/>
    <col min="15906" max="15906" width="6.3984375" customWidth="1"/>
    <col min="15907" max="15907" width="5.69921875" customWidth="1"/>
    <col min="15908" max="15916" width="6.796875" customWidth="1"/>
    <col min="15917" max="15917" width="2.09765625" customWidth="1"/>
    <col min="15918" max="15918" width="9.296875" customWidth="1"/>
    <col min="16129" max="16129" width="1.796875" customWidth="1"/>
    <col min="16130" max="16130" width="12.3984375" customWidth="1"/>
    <col min="16131" max="16131" width="10.8984375" customWidth="1"/>
    <col min="16132" max="16132" width="9.796875" customWidth="1"/>
    <col min="16133" max="16133" width="10.8984375" customWidth="1"/>
    <col min="16134" max="16134" width="9.296875" customWidth="1"/>
    <col min="16135" max="16135" width="10" customWidth="1"/>
    <col min="16136" max="16139" width="8.59765625" customWidth="1"/>
    <col min="16140" max="16141" width="11.59765625" customWidth="1"/>
    <col min="16142" max="16143" width="10.8984375" customWidth="1"/>
    <col min="16144" max="16144" width="2.09765625" customWidth="1"/>
    <col min="16145" max="16145" width="12.19921875" customWidth="1"/>
    <col min="16146" max="16146" width="5.296875" customWidth="1"/>
    <col min="16147" max="16147" width="12.5" customWidth="1"/>
    <col min="16148" max="16149" width="6.09765625" customWidth="1"/>
    <col min="16150" max="16150" width="2.09765625" customWidth="1"/>
    <col min="16151" max="16151" width="9.5" customWidth="1"/>
    <col min="16152" max="16161" width="6.796875" customWidth="1"/>
    <col min="16162" max="16162" width="6.3984375" customWidth="1"/>
    <col min="16163" max="16163" width="5.69921875" customWidth="1"/>
    <col min="16164" max="16172" width="6.796875" customWidth="1"/>
    <col min="16173" max="16173" width="2.09765625" customWidth="1"/>
    <col min="16174" max="16174" width="9.296875" customWidth="1"/>
  </cols>
  <sheetData>
    <row r="2" spans="1:35" ht="21.6">
      <c r="B2" s="764" t="s">
        <v>248</v>
      </c>
    </row>
    <row r="4" spans="1:35" s="319" customFormat="1" ht="41.4" customHeight="1">
      <c r="G4" s="320"/>
      <c r="I4" s="366" t="s">
        <v>118</v>
      </c>
      <c r="AA4" s="366" t="s">
        <v>119</v>
      </c>
    </row>
    <row r="5" spans="1:35" s="319" customFormat="1" ht="18.600000000000001" thickBot="1">
      <c r="A5" s="765" t="s">
        <v>200</v>
      </c>
      <c r="B5" s="321"/>
      <c r="C5" s="766" t="s">
        <v>249</v>
      </c>
      <c r="S5" s="765" t="s">
        <v>200</v>
      </c>
      <c r="T5" s="321"/>
      <c r="U5" s="766" t="s">
        <v>249</v>
      </c>
    </row>
    <row r="6" spans="1:35" s="319" customFormat="1" ht="20.100000000000001" customHeight="1" thickBot="1">
      <c r="A6" s="1241" t="s">
        <v>2</v>
      </c>
      <c r="B6" s="1242"/>
      <c r="C6" s="1241" t="s">
        <v>3</v>
      </c>
      <c r="D6" s="1247" t="s">
        <v>4</v>
      </c>
      <c r="E6" s="1242" t="s">
        <v>5</v>
      </c>
      <c r="F6" s="1239" t="s">
        <v>6</v>
      </c>
      <c r="G6" s="1239" t="s">
        <v>7</v>
      </c>
      <c r="H6" s="1249" t="s">
        <v>27</v>
      </c>
      <c r="I6" s="1250"/>
      <c r="J6" s="1251"/>
      <c r="K6" s="1249" t="s">
        <v>42</v>
      </c>
      <c r="L6" s="1252"/>
      <c r="M6" s="1253"/>
      <c r="N6" s="1254" t="s">
        <v>8</v>
      </c>
      <c r="O6" s="1254" t="s">
        <v>9</v>
      </c>
      <c r="P6" s="1241" t="s">
        <v>2</v>
      </c>
      <c r="Q6" s="1242"/>
      <c r="R6" s="322"/>
      <c r="S6" s="1241" t="s">
        <v>2</v>
      </c>
      <c r="T6" s="1242"/>
      <c r="U6" s="1241" t="s">
        <v>3</v>
      </c>
      <c r="V6" s="1247" t="s">
        <v>4</v>
      </c>
      <c r="W6" s="1242" t="s">
        <v>5</v>
      </c>
      <c r="X6" s="1239" t="s">
        <v>6</v>
      </c>
      <c r="Y6" s="1239" t="s">
        <v>7</v>
      </c>
      <c r="Z6" s="1249" t="s">
        <v>27</v>
      </c>
      <c r="AA6" s="1250"/>
      <c r="AB6" s="1251"/>
      <c r="AC6" s="1249" t="s">
        <v>42</v>
      </c>
      <c r="AD6" s="1252"/>
      <c r="AE6" s="1253"/>
      <c r="AF6" s="1254" t="s">
        <v>8</v>
      </c>
      <c r="AG6" s="1254" t="s">
        <v>9</v>
      </c>
      <c r="AH6" s="1241" t="s">
        <v>2</v>
      </c>
      <c r="AI6" s="1242"/>
    </row>
    <row r="7" spans="1:35" s="319" customFormat="1" ht="20.100000000000001" customHeight="1">
      <c r="A7" s="1243"/>
      <c r="B7" s="1244"/>
      <c r="C7" s="1243"/>
      <c r="D7" s="1248"/>
      <c r="E7" s="1244"/>
      <c r="F7" s="1240"/>
      <c r="G7" s="1240"/>
      <c r="H7" s="323" t="s">
        <v>29</v>
      </c>
      <c r="I7" s="324" t="s">
        <v>30</v>
      </c>
      <c r="J7" s="325" t="s">
        <v>31</v>
      </c>
      <c r="K7" s="326" t="s">
        <v>29</v>
      </c>
      <c r="L7" s="327" t="s">
        <v>32</v>
      </c>
      <c r="M7" s="325" t="s">
        <v>33</v>
      </c>
      <c r="N7" s="1255"/>
      <c r="O7" s="1255"/>
      <c r="P7" s="1243"/>
      <c r="Q7" s="1244"/>
      <c r="S7" s="1243"/>
      <c r="T7" s="1244"/>
      <c r="U7" s="1243"/>
      <c r="V7" s="1248"/>
      <c r="W7" s="1244"/>
      <c r="X7" s="1240"/>
      <c r="Y7" s="1240"/>
      <c r="Z7" s="323" t="s">
        <v>29</v>
      </c>
      <c r="AA7" s="324" t="s">
        <v>30</v>
      </c>
      <c r="AB7" s="325" t="s">
        <v>31</v>
      </c>
      <c r="AC7" s="326" t="s">
        <v>29</v>
      </c>
      <c r="AD7" s="327" t="s">
        <v>32</v>
      </c>
      <c r="AE7" s="325" t="s">
        <v>33</v>
      </c>
      <c r="AF7" s="1255"/>
      <c r="AG7" s="1255"/>
      <c r="AH7" s="1243"/>
      <c r="AI7" s="1244"/>
    </row>
    <row r="8" spans="1:35" s="319" customFormat="1" ht="20.100000000000001" customHeight="1" thickBot="1">
      <c r="A8" s="1245"/>
      <c r="B8" s="1246"/>
      <c r="C8" s="328"/>
      <c r="D8" s="329" t="s">
        <v>39</v>
      </c>
      <c r="E8" s="330"/>
      <c r="F8" s="331" t="s">
        <v>14</v>
      </c>
      <c r="G8" s="332"/>
      <c r="H8" s="328" t="s">
        <v>201</v>
      </c>
      <c r="I8" s="1256" t="s">
        <v>202</v>
      </c>
      <c r="J8" s="1257"/>
      <c r="K8" s="333" t="s">
        <v>203</v>
      </c>
      <c r="L8" s="334"/>
      <c r="M8" s="335" t="s">
        <v>38</v>
      </c>
      <c r="N8" s="1258" t="s">
        <v>15</v>
      </c>
      <c r="O8" s="1259"/>
      <c r="P8" s="1245"/>
      <c r="Q8" s="1246"/>
      <c r="S8" s="1245"/>
      <c r="T8" s="1246"/>
      <c r="U8" s="328"/>
      <c r="V8" s="329" t="s">
        <v>39</v>
      </c>
      <c r="W8" s="330"/>
      <c r="X8" s="331" t="s">
        <v>14</v>
      </c>
      <c r="Y8" s="332"/>
      <c r="Z8" s="328" t="s">
        <v>201</v>
      </c>
      <c r="AA8" s="1256" t="s">
        <v>202</v>
      </c>
      <c r="AB8" s="1257"/>
      <c r="AC8" s="333" t="s">
        <v>203</v>
      </c>
      <c r="AD8" s="334"/>
      <c r="AE8" s="335" t="s">
        <v>38</v>
      </c>
      <c r="AF8" s="1258" t="s">
        <v>15</v>
      </c>
      <c r="AG8" s="1259"/>
      <c r="AH8" s="1245"/>
      <c r="AI8" s="1246"/>
    </row>
    <row r="9" spans="1:35" s="319" customFormat="1" ht="39.9" customHeight="1" thickBot="1">
      <c r="A9" s="1262" t="s">
        <v>16</v>
      </c>
      <c r="B9" s="1263"/>
      <c r="C9" s="336">
        <v>5.5</v>
      </c>
      <c r="D9" s="337">
        <v>15.4</v>
      </c>
      <c r="E9" s="338">
        <v>-10</v>
      </c>
      <c r="F9" s="339">
        <v>2.5</v>
      </c>
      <c r="G9" s="339">
        <v>1.4</v>
      </c>
      <c r="H9" s="339">
        <v>20</v>
      </c>
      <c r="I9" s="340">
        <v>9.6999999999999993</v>
      </c>
      <c r="J9" s="341">
        <v>10.3</v>
      </c>
      <c r="K9" s="380">
        <v>3.6</v>
      </c>
      <c r="L9" s="381">
        <v>2.4630541871921183</v>
      </c>
      <c r="M9" s="382">
        <v>1.1000000000000001</v>
      </c>
      <c r="N9" s="342">
        <v>3.4</v>
      </c>
      <c r="O9" s="343">
        <v>1.44</v>
      </c>
      <c r="P9" s="1262" t="s">
        <v>16</v>
      </c>
      <c r="Q9" s="1263"/>
      <c r="S9" s="1262" t="s">
        <v>16</v>
      </c>
      <c r="T9" s="1263"/>
      <c r="U9" s="336">
        <v>5.5</v>
      </c>
      <c r="V9" s="337">
        <v>15.4</v>
      </c>
      <c r="W9" s="338">
        <v>-10</v>
      </c>
      <c r="X9" s="339">
        <v>2.5</v>
      </c>
      <c r="Y9" s="339">
        <v>1.4</v>
      </c>
      <c r="Z9" s="339">
        <v>20</v>
      </c>
      <c r="AA9" s="340">
        <v>9.6999999999999993</v>
      </c>
      <c r="AB9" s="341">
        <v>10.3</v>
      </c>
      <c r="AC9" s="373">
        <v>3.5</v>
      </c>
      <c r="AD9" s="374">
        <v>1.8474802422251873</v>
      </c>
      <c r="AE9" s="375">
        <v>1.6</v>
      </c>
      <c r="AF9" s="342">
        <v>3.4</v>
      </c>
      <c r="AG9" s="343">
        <v>1.44</v>
      </c>
      <c r="AH9" s="1271" t="s">
        <v>16</v>
      </c>
      <c r="AI9" s="1272"/>
    </row>
    <row r="10" spans="1:35" s="319" customFormat="1" ht="39.9" customHeight="1">
      <c r="A10" s="1264" t="s">
        <v>17</v>
      </c>
      <c r="B10" s="1265"/>
      <c r="C10" s="344">
        <v>4.8</v>
      </c>
      <c r="D10" s="345">
        <v>16.8</v>
      </c>
      <c r="E10" s="346">
        <v>-12</v>
      </c>
      <c r="F10" s="347">
        <v>1.2</v>
      </c>
      <c r="G10" s="347" t="s">
        <v>18</v>
      </c>
      <c r="H10" s="348">
        <v>14.9</v>
      </c>
      <c r="I10" s="349">
        <v>8</v>
      </c>
      <c r="J10" s="350">
        <v>6.9</v>
      </c>
      <c r="K10" s="348">
        <v>3.5</v>
      </c>
      <c r="L10" s="351">
        <v>3.5</v>
      </c>
      <c r="M10" s="352" t="s">
        <v>18</v>
      </c>
      <c r="N10" s="353">
        <v>2.6</v>
      </c>
      <c r="O10" s="386">
        <v>1.1200000000000001</v>
      </c>
      <c r="P10" s="1264" t="s">
        <v>17</v>
      </c>
      <c r="Q10" s="1265"/>
      <c r="S10" s="1264" t="s">
        <v>17</v>
      </c>
      <c r="T10" s="1265"/>
      <c r="U10" s="344">
        <v>4.8</v>
      </c>
      <c r="V10" s="345">
        <v>16.8</v>
      </c>
      <c r="W10" s="346">
        <v>-12</v>
      </c>
      <c r="X10" s="347">
        <v>1.2</v>
      </c>
      <c r="Y10" s="347" t="s">
        <v>18</v>
      </c>
      <c r="Z10" s="348">
        <v>14.9</v>
      </c>
      <c r="AA10" s="349">
        <v>8</v>
      </c>
      <c r="AB10" s="350">
        <v>6.9</v>
      </c>
      <c r="AC10" s="348">
        <v>3.5</v>
      </c>
      <c r="AD10" s="351">
        <v>3.5</v>
      </c>
      <c r="AE10" s="352" t="s">
        <v>18</v>
      </c>
      <c r="AF10" s="353">
        <v>2.6</v>
      </c>
      <c r="AG10" s="379">
        <v>1.1100000000000001</v>
      </c>
      <c r="AH10" s="1269" t="s">
        <v>17</v>
      </c>
      <c r="AI10" s="1270"/>
    </row>
    <row r="11" spans="1:35" s="319" customFormat="1" ht="39.9" customHeight="1">
      <c r="A11" s="1260" t="s">
        <v>19</v>
      </c>
      <c r="B11" s="1261"/>
      <c r="C11" s="354">
        <v>4.8</v>
      </c>
      <c r="D11" s="355">
        <v>16.100000000000001</v>
      </c>
      <c r="E11" s="346">
        <v>-11.3</v>
      </c>
      <c r="F11" s="353">
        <v>3.4</v>
      </c>
      <c r="G11" s="353">
        <v>2.2000000000000002</v>
      </c>
      <c r="H11" s="353">
        <v>23.1</v>
      </c>
      <c r="I11" s="356">
        <v>12.1</v>
      </c>
      <c r="J11" s="357">
        <v>11</v>
      </c>
      <c r="K11" s="353">
        <v>2.2000000000000002</v>
      </c>
      <c r="L11" s="383">
        <v>1.1000000000000001</v>
      </c>
      <c r="M11" s="384">
        <v>1.1000000000000001</v>
      </c>
      <c r="N11" s="353">
        <v>2.7</v>
      </c>
      <c r="O11" s="358">
        <v>1.17</v>
      </c>
      <c r="P11" s="1260" t="s">
        <v>19</v>
      </c>
      <c r="Q11" s="1261"/>
      <c r="S11" s="1260" t="s">
        <v>19</v>
      </c>
      <c r="T11" s="1261"/>
      <c r="U11" s="354">
        <v>4.8</v>
      </c>
      <c r="V11" s="355">
        <v>16.100000000000001</v>
      </c>
      <c r="W11" s="346">
        <v>-11.3</v>
      </c>
      <c r="X11" s="353">
        <v>3.4</v>
      </c>
      <c r="Y11" s="353">
        <v>2.2000000000000002</v>
      </c>
      <c r="Z11" s="353">
        <v>23.1</v>
      </c>
      <c r="AA11" s="356">
        <v>12.1</v>
      </c>
      <c r="AB11" s="357">
        <v>11</v>
      </c>
      <c r="AC11" s="353">
        <v>2.2000000000000002</v>
      </c>
      <c r="AD11" s="376" t="s">
        <v>18</v>
      </c>
      <c r="AE11" s="377">
        <v>4.3</v>
      </c>
      <c r="AF11" s="353">
        <v>2.7</v>
      </c>
      <c r="AG11" s="358">
        <v>1.17</v>
      </c>
      <c r="AH11" s="1275" t="s">
        <v>19</v>
      </c>
      <c r="AI11" s="1276"/>
    </row>
    <row r="12" spans="1:35" s="319" customFormat="1" ht="39.9" customHeight="1">
      <c r="A12" s="1260" t="s">
        <v>20</v>
      </c>
      <c r="B12" s="1261"/>
      <c r="C12" s="354">
        <v>5.4</v>
      </c>
      <c r="D12" s="355">
        <v>14.6</v>
      </c>
      <c r="E12" s="346">
        <v>-9.1999999999999993</v>
      </c>
      <c r="F12" s="353">
        <v>1.4</v>
      </c>
      <c r="G12" s="353" t="s">
        <v>18</v>
      </c>
      <c r="H12" s="353">
        <v>22.8</v>
      </c>
      <c r="I12" s="356">
        <v>4</v>
      </c>
      <c r="J12" s="357">
        <v>18.7</v>
      </c>
      <c r="K12" s="353">
        <v>1.4</v>
      </c>
      <c r="L12" s="356">
        <v>1.4</v>
      </c>
      <c r="M12" s="357" t="s">
        <v>18</v>
      </c>
      <c r="N12" s="353">
        <v>3.4</v>
      </c>
      <c r="O12" s="358">
        <v>1.46</v>
      </c>
      <c r="P12" s="1260" t="s">
        <v>20</v>
      </c>
      <c r="Q12" s="1261"/>
      <c r="S12" s="1260" t="s">
        <v>20</v>
      </c>
      <c r="T12" s="1261"/>
      <c r="U12" s="354">
        <v>5.4</v>
      </c>
      <c r="V12" s="355">
        <v>14.6</v>
      </c>
      <c r="W12" s="346">
        <v>-9.1999999999999993</v>
      </c>
      <c r="X12" s="353">
        <v>1.4</v>
      </c>
      <c r="Y12" s="353" t="s">
        <v>18</v>
      </c>
      <c r="Z12" s="353">
        <v>22.8</v>
      </c>
      <c r="AA12" s="356">
        <v>4</v>
      </c>
      <c r="AB12" s="357">
        <v>18.7</v>
      </c>
      <c r="AC12" s="353">
        <v>1.4</v>
      </c>
      <c r="AD12" s="356">
        <v>1.4</v>
      </c>
      <c r="AE12" s="357" t="s">
        <v>18</v>
      </c>
      <c r="AF12" s="353">
        <v>3.4</v>
      </c>
      <c r="AG12" s="358">
        <v>1.46</v>
      </c>
      <c r="AH12" s="1275" t="s">
        <v>20</v>
      </c>
      <c r="AI12" s="1276"/>
    </row>
    <row r="13" spans="1:35" s="319" customFormat="1" ht="39.9" customHeight="1">
      <c r="A13" s="1260" t="s">
        <v>21</v>
      </c>
      <c r="B13" s="1261"/>
      <c r="C13" s="354">
        <v>5.2</v>
      </c>
      <c r="D13" s="355">
        <v>18.399999999999999</v>
      </c>
      <c r="E13" s="346">
        <v>-13.2</v>
      </c>
      <c r="F13" s="353">
        <v>2.6</v>
      </c>
      <c r="G13" s="353">
        <v>1.7</v>
      </c>
      <c r="H13" s="353">
        <v>22.8</v>
      </c>
      <c r="I13" s="356">
        <v>14.3</v>
      </c>
      <c r="J13" s="357">
        <v>8.4</v>
      </c>
      <c r="K13" s="353">
        <v>6.9</v>
      </c>
      <c r="L13" s="383">
        <v>5.2</v>
      </c>
      <c r="M13" s="384">
        <v>1.7</v>
      </c>
      <c r="N13" s="353">
        <v>3.1</v>
      </c>
      <c r="O13" s="358">
        <v>1.21</v>
      </c>
      <c r="P13" s="1260" t="s">
        <v>21</v>
      </c>
      <c r="Q13" s="1261"/>
      <c r="S13" s="1260" t="s">
        <v>21</v>
      </c>
      <c r="T13" s="1261"/>
      <c r="U13" s="354">
        <v>5.2</v>
      </c>
      <c r="V13" s="355">
        <v>18.399999999999999</v>
      </c>
      <c r="W13" s="346">
        <v>-13.2</v>
      </c>
      <c r="X13" s="353">
        <v>2.6</v>
      </c>
      <c r="Y13" s="353">
        <v>1.7</v>
      </c>
      <c r="Z13" s="353">
        <v>22.8</v>
      </c>
      <c r="AA13" s="356">
        <v>14.3</v>
      </c>
      <c r="AB13" s="357">
        <v>8.4</v>
      </c>
      <c r="AC13" s="353">
        <v>6.9</v>
      </c>
      <c r="AD13" s="376">
        <v>3.4</v>
      </c>
      <c r="AE13" s="377">
        <v>3.5</v>
      </c>
      <c r="AF13" s="353">
        <v>3.1</v>
      </c>
      <c r="AG13" s="358">
        <v>1.21</v>
      </c>
      <c r="AH13" s="1275" t="s">
        <v>21</v>
      </c>
      <c r="AI13" s="1276"/>
    </row>
    <row r="14" spans="1:35" s="319" customFormat="1" ht="39.9" customHeight="1">
      <c r="A14" s="1260" t="s">
        <v>22</v>
      </c>
      <c r="B14" s="1261"/>
      <c r="C14" s="354">
        <v>3.6</v>
      </c>
      <c r="D14" s="355">
        <v>21.2</v>
      </c>
      <c r="E14" s="346">
        <v>-17.600000000000001</v>
      </c>
      <c r="F14" s="353" t="s">
        <v>18</v>
      </c>
      <c r="G14" s="353" t="s">
        <v>18</v>
      </c>
      <c r="H14" s="353" t="s">
        <v>18</v>
      </c>
      <c r="I14" s="356" t="s">
        <v>18</v>
      </c>
      <c r="J14" s="357" t="s">
        <v>18</v>
      </c>
      <c r="K14" s="353" t="s">
        <v>18</v>
      </c>
      <c r="L14" s="356" t="s">
        <v>18</v>
      </c>
      <c r="M14" s="357" t="s">
        <v>18</v>
      </c>
      <c r="N14" s="353">
        <v>2.4</v>
      </c>
      <c r="O14" s="358">
        <v>1.18</v>
      </c>
      <c r="P14" s="1260" t="s">
        <v>22</v>
      </c>
      <c r="Q14" s="1261"/>
      <c r="S14" s="1260" t="s">
        <v>22</v>
      </c>
      <c r="T14" s="1261"/>
      <c r="U14" s="354">
        <v>3.6</v>
      </c>
      <c r="V14" s="355">
        <v>21.2</v>
      </c>
      <c r="W14" s="346">
        <v>-17.600000000000001</v>
      </c>
      <c r="X14" s="353" t="s">
        <v>18</v>
      </c>
      <c r="Y14" s="353" t="s">
        <v>18</v>
      </c>
      <c r="Z14" s="353" t="s">
        <v>18</v>
      </c>
      <c r="AA14" s="356" t="s">
        <v>18</v>
      </c>
      <c r="AB14" s="357" t="s">
        <v>18</v>
      </c>
      <c r="AC14" s="353" t="s">
        <v>18</v>
      </c>
      <c r="AD14" s="356" t="s">
        <v>18</v>
      </c>
      <c r="AE14" s="357" t="s">
        <v>18</v>
      </c>
      <c r="AF14" s="353">
        <v>2.4</v>
      </c>
      <c r="AG14" s="358">
        <v>1.18</v>
      </c>
      <c r="AH14" s="1275" t="s">
        <v>22</v>
      </c>
      <c r="AI14" s="1276"/>
    </row>
    <row r="15" spans="1:35" s="319" customFormat="1" ht="39.9" customHeight="1">
      <c r="A15" s="1268" t="s">
        <v>23</v>
      </c>
      <c r="B15" s="1261"/>
      <c r="C15" s="354">
        <v>4.9000000000000004</v>
      </c>
      <c r="D15" s="355">
        <v>15.7</v>
      </c>
      <c r="E15" s="346">
        <v>-10.8</v>
      </c>
      <c r="F15" s="353">
        <v>5.8</v>
      </c>
      <c r="G15" s="353">
        <v>3.8</v>
      </c>
      <c r="H15" s="353">
        <v>40.6</v>
      </c>
      <c r="I15" s="356">
        <v>12.9</v>
      </c>
      <c r="J15" s="357">
        <v>27.7</v>
      </c>
      <c r="K15" s="353">
        <v>7.7</v>
      </c>
      <c r="L15" s="356">
        <v>3.8</v>
      </c>
      <c r="M15" s="357">
        <v>3.8</v>
      </c>
      <c r="N15" s="353">
        <v>3.7</v>
      </c>
      <c r="O15" s="358">
        <v>1.34</v>
      </c>
      <c r="P15" s="1268" t="s">
        <v>23</v>
      </c>
      <c r="Q15" s="1261"/>
      <c r="S15" s="1268" t="s">
        <v>23</v>
      </c>
      <c r="T15" s="1261"/>
      <c r="U15" s="354">
        <v>4.9000000000000004</v>
      </c>
      <c r="V15" s="355">
        <v>15.7</v>
      </c>
      <c r="W15" s="346">
        <v>-10.8</v>
      </c>
      <c r="X15" s="353">
        <v>5.8</v>
      </c>
      <c r="Y15" s="353">
        <v>3.8</v>
      </c>
      <c r="Z15" s="353">
        <v>40.6</v>
      </c>
      <c r="AA15" s="356">
        <v>12.9</v>
      </c>
      <c r="AB15" s="357">
        <v>27.7</v>
      </c>
      <c r="AC15" s="353">
        <v>7.7</v>
      </c>
      <c r="AD15" s="356">
        <v>3.8</v>
      </c>
      <c r="AE15" s="357">
        <v>3.8</v>
      </c>
      <c r="AF15" s="353">
        <v>3.7</v>
      </c>
      <c r="AG15" s="358">
        <v>1.34</v>
      </c>
      <c r="AH15" s="1277" t="s">
        <v>23</v>
      </c>
      <c r="AI15" s="1276"/>
    </row>
    <row r="16" spans="1:35" s="319" customFormat="1" ht="39.9" customHeight="1">
      <c r="A16" s="1268" t="s">
        <v>204</v>
      </c>
      <c r="B16" s="1261"/>
      <c r="C16" s="370">
        <v>5.6</v>
      </c>
      <c r="D16" s="371">
        <v>13.5</v>
      </c>
      <c r="E16" s="372">
        <v>-7.9</v>
      </c>
      <c r="F16" s="353">
        <v>1.9</v>
      </c>
      <c r="G16" s="353">
        <v>0.6</v>
      </c>
      <c r="H16" s="353">
        <v>17</v>
      </c>
      <c r="I16" s="356">
        <v>7.6</v>
      </c>
      <c r="J16" s="357">
        <v>9.4</v>
      </c>
      <c r="K16" s="353">
        <v>2.6</v>
      </c>
      <c r="L16" s="383">
        <v>1.9</v>
      </c>
      <c r="M16" s="384">
        <v>0.6</v>
      </c>
      <c r="N16" s="353">
        <v>3.5</v>
      </c>
      <c r="O16" s="386">
        <v>1.35</v>
      </c>
      <c r="P16" s="1268" t="s">
        <v>204</v>
      </c>
      <c r="Q16" s="1261"/>
      <c r="S16" s="1268" t="s">
        <v>204</v>
      </c>
      <c r="T16" s="1261"/>
      <c r="U16" s="367">
        <v>5.7</v>
      </c>
      <c r="V16" s="368">
        <v>13.6</v>
      </c>
      <c r="W16" s="369">
        <v>-8</v>
      </c>
      <c r="X16" s="353">
        <v>1.9</v>
      </c>
      <c r="Y16" s="353">
        <v>0.6</v>
      </c>
      <c r="Z16" s="353">
        <v>17</v>
      </c>
      <c r="AA16" s="356">
        <v>7.6</v>
      </c>
      <c r="AB16" s="357">
        <v>9.4</v>
      </c>
      <c r="AC16" s="353">
        <v>2.6</v>
      </c>
      <c r="AD16" s="376">
        <v>0.6</v>
      </c>
      <c r="AE16" s="377">
        <v>1.9</v>
      </c>
      <c r="AF16" s="353">
        <v>3.5</v>
      </c>
      <c r="AG16" s="379">
        <v>1.36</v>
      </c>
      <c r="AH16" s="1277" t="s">
        <v>204</v>
      </c>
      <c r="AI16" s="1276"/>
    </row>
    <row r="17" spans="1:35" s="319" customFormat="1" ht="39.9" customHeight="1">
      <c r="A17" s="1260" t="s">
        <v>40</v>
      </c>
      <c r="B17" s="1261"/>
      <c r="C17" s="354">
        <v>6.1</v>
      </c>
      <c r="D17" s="355">
        <v>11.6</v>
      </c>
      <c r="E17" s="346">
        <v>-5.5</v>
      </c>
      <c r="F17" s="353">
        <v>3.5</v>
      </c>
      <c r="G17" s="353">
        <v>2</v>
      </c>
      <c r="H17" s="353">
        <v>19.2</v>
      </c>
      <c r="I17" s="356">
        <v>11.3</v>
      </c>
      <c r="J17" s="357">
        <v>7.9</v>
      </c>
      <c r="K17" s="385">
        <v>5</v>
      </c>
      <c r="L17" s="383">
        <v>3.5</v>
      </c>
      <c r="M17" s="357">
        <v>1.5</v>
      </c>
      <c r="N17" s="353">
        <v>4</v>
      </c>
      <c r="O17" s="358">
        <v>1.67</v>
      </c>
      <c r="P17" s="1260" t="s">
        <v>40</v>
      </c>
      <c r="Q17" s="1261"/>
      <c r="S17" s="1260" t="s">
        <v>40</v>
      </c>
      <c r="T17" s="1261"/>
      <c r="U17" s="354">
        <v>6.1</v>
      </c>
      <c r="V17" s="355">
        <v>11.6</v>
      </c>
      <c r="W17" s="346">
        <v>-5.5</v>
      </c>
      <c r="X17" s="353">
        <v>3.5</v>
      </c>
      <c r="Y17" s="353">
        <v>2</v>
      </c>
      <c r="Z17" s="353">
        <v>19.2</v>
      </c>
      <c r="AA17" s="356">
        <v>11.3</v>
      </c>
      <c r="AB17" s="357">
        <v>7.9</v>
      </c>
      <c r="AC17" s="378">
        <v>4.5</v>
      </c>
      <c r="AD17" s="376">
        <v>3</v>
      </c>
      <c r="AE17" s="357">
        <v>1.5</v>
      </c>
      <c r="AF17" s="353">
        <v>4</v>
      </c>
      <c r="AG17" s="358">
        <v>1.67</v>
      </c>
      <c r="AH17" s="1275" t="s">
        <v>40</v>
      </c>
      <c r="AI17" s="1276"/>
    </row>
    <row r="18" spans="1:35" s="319" customFormat="1" ht="39.9" customHeight="1" thickBot="1">
      <c r="A18" s="1266" t="s">
        <v>26</v>
      </c>
      <c r="B18" s="1267"/>
      <c r="C18" s="359">
        <v>5.4</v>
      </c>
      <c r="D18" s="360">
        <v>14.5</v>
      </c>
      <c r="E18" s="361">
        <v>-9.1</v>
      </c>
      <c r="F18" s="362">
        <v>1.1000000000000001</v>
      </c>
      <c r="G18" s="362">
        <v>1.1000000000000001</v>
      </c>
      <c r="H18" s="362">
        <v>15.2</v>
      </c>
      <c r="I18" s="363">
        <v>7.9</v>
      </c>
      <c r="J18" s="364">
        <v>7.3</v>
      </c>
      <c r="K18" s="362">
        <v>1.7</v>
      </c>
      <c r="L18" s="967">
        <v>0.6</v>
      </c>
      <c r="M18" s="364">
        <v>1.1000000000000001</v>
      </c>
      <c r="N18" s="362">
        <v>3.4</v>
      </c>
      <c r="O18" s="365">
        <v>1.56</v>
      </c>
      <c r="P18" s="1266" t="s">
        <v>26</v>
      </c>
      <c r="Q18" s="1267"/>
      <c r="S18" s="1266" t="s">
        <v>26</v>
      </c>
      <c r="T18" s="1267"/>
      <c r="U18" s="359">
        <v>5.4</v>
      </c>
      <c r="V18" s="360">
        <v>14.5</v>
      </c>
      <c r="W18" s="361">
        <v>-9.1</v>
      </c>
      <c r="X18" s="362">
        <v>1.1000000000000001</v>
      </c>
      <c r="Y18" s="362">
        <v>1.1000000000000001</v>
      </c>
      <c r="Z18" s="362">
        <v>15.2</v>
      </c>
      <c r="AA18" s="363">
        <v>7.9</v>
      </c>
      <c r="AB18" s="364">
        <v>7.3</v>
      </c>
      <c r="AC18" s="362">
        <v>1.7</v>
      </c>
      <c r="AD18" s="363">
        <v>0.6</v>
      </c>
      <c r="AE18" s="364">
        <v>1.1000000000000001</v>
      </c>
      <c r="AF18" s="362">
        <v>3.4</v>
      </c>
      <c r="AG18" s="365">
        <v>1.56</v>
      </c>
      <c r="AH18" s="1273" t="s">
        <v>26</v>
      </c>
      <c r="AI18" s="1274"/>
    </row>
  </sheetData>
  <mergeCells count="66">
    <mergeCell ref="S18:T18"/>
    <mergeCell ref="AH18:AI18"/>
    <mergeCell ref="AH11:AI11"/>
    <mergeCell ref="S12:T12"/>
    <mergeCell ref="AH12:AI12"/>
    <mergeCell ref="S13:T13"/>
    <mergeCell ref="AH13:AI13"/>
    <mergeCell ref="S14:T14"/>
    <mergeCell ref="AH14:AI14"/>
    <mergeCell ref="AH15:AI15"/>
    <mergeCell ref="S16:T16"/>
    <mergeCell ref="AH16:AI16"/>
    <mergeCell ref="S17:T17"/>
    <mergeCell ref="AH17:AI17"/>
    <mergeCell ref="S10:T10"/>
    <mergeCell ref="AH10:AI10"/>
    <mergeCell ref="X6:X7"/>
    <mergeCell ref="Y6:Y7"/>
    <mergeCell ref="Z6:AB6"/>
    <mergeCell ref="AC6:AE6"/>
    <mergeCell ref="AF6:AF7"/>
    <mergeCell ref="AG6:AG7"/>
    <mergeCell ref="W6:W7"/>
    <mergeCell ref="AH6:AI8"/>
    <mergeCell ref="AA8:AB8"/>
    <mergeCell ref="AF8:AG8"/>
    <mergeCell ref="S9:T9"/>
    <mergeCell ref="AH9:AI9"/>
    <mergeCell ref="A18:B18"/>
    <mergeCell ref="P18:Q18"/>
    <mergeCell ref="S6:T8"/>
    <mergeCell ref="U6:U7"/>
    <mergeCell ref="V6:V7"/>
    <mergeCell ref="S11:T11"/>
    <mergeCell ref="S15:T15"/>
    <mergeCell ref="A15:B15"/>
    <mergeCell ref="P15:Q15"/>
    <mergeCell ref="A16:B16"/>
    <mergeCell ref="P16:Q16"/>
    <mergeCell ref="A17:B17"/>
    <mergeCell ref="P17:Q17"/>
    <mergeCell ref="A12:B12"/>
    <mergeCell ref="P12:Q12"/>
    <mergeCell ref="A13:B13"/>
    <mergeCell ref="P13:Q13"/>
    <mergeCell ref="A14:B14"/>
    <mergeCell ref="P14:Q14"/>
    <mergeCell ref="A9:B9"/>
    <mergeCell ref="P9:Q9"/>
    <mergeCell ref="A10:B10"/>
    <mergeCell ref="P10:Q10"/>
    <mergeCell ref="A11:B11"/>
    <mergeCell ref="P11:Q11"/>
    <mergeCell ref="H6:J6"/>
    <mergeCell ref="K6:M6"/>
    <mergeCell ref="N6:N7"/>
    <mergeCell ref="O6:O7"/>
    <mergeCell ref="P6:Q8"/>
    <mergeCell ref="I8:J8"/>
    <mergeCell ref="N8:O8"/>
    <mergeCell ref="G6:G7"/>
    <mergeCell ref="A6:B8"/>
    <mergeCell ref="C6:C7"/>
    <mergeCell ref="D6:D7"/>
    <mergeCell ref="E6:E7"/>
    <mergeCell ref="F6:F7"/>
  </mergeCells>
  <phoneticPr fontId="3"/>
  <printOptions horizontalCentered="1" verticalCentered="1"/>
  <pageMargins left="0.9055118110236221" right="0.31496062992125984" top="0.74803149606299213" bottom="0.74803149606299213" header="0.31496062992125984" footer="0.31496062992125984"/>
  <pageSetup paperSize="8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Y33"/>
  <sheetViews>
    <sheetView zoomScale="50" zoomScaleNormal="50" workbookViewId="0">
      <selection activeCell="W24" activeCellId="1" sqref="AW24 W24"/>
    </sheetView>
  </sheetViews>
  <sheetFormatPr defaultRowHeight="18"/>
  <cols>
    <col min="1" max="1" width="2.09765625" customWidth="1"/>
    <col min="2" max="2" width="11.09765625" customWidth="1"/>
    <col min="3" max="7" width="6.796875" customWidth="1"/>
    <col min="8" max="8" width="7" customWidth="1"/>
    <col min="9" max="12" width="6.796875" customWidth="1"/>
    <col min="13" max="13" width="6.3984375" customWidth="1"/>
    <col min="14" max="14" width="6.19921875" customWidth="1"/>
    <col min="15" max="16" width="6.796875" customWidth="1"/>
    <col min="17" max="17" width="7.69921875" customWidth="1"/>
    <col min="18" max="19" width="6.796875" customWidth="1"/>
    <col min="20" max="20" width="7.69921875" customWidth="1"/>
    <col min="21" max="23" width="6.796875" customWidth="1"/>
    <col min="24" max="24" width="2.09765625" customWidth="1"/>
    <col min="25" max="25" width="11.5" customWidth="1"/>
    <col min="27" max="27" width="2.09765625" customWidth="1"/>
    <col min="28" max="28" width="11.09765625" customWidth="1"/>
    <col min="29" max="33" width="6.796875" customWidth="1"/>
    <col min="34" max="34" width="7" customWidth="1"/>
    <col min="35" max="38" width="6.796875" customWidth="1"/>
    <col min="39" max="39" width="6.3984375" customWidth="1"/>
    <col min="40" max="40" width="6.19921875" customWidth="1"/>
    <col min="41" max="42" width="6.796875" customWidth="1"/>
    <col min="43" max="43" width="7.69921875" customWidth="1"/>
    <col min="44" max="45" width="6.796875" customWidth="1"/>
    <col min="46" max="46" width="7.69921875" customWidth="1"/>
    <col min="47" max="49" width="6.796875" customWidth="1"/>
    <col min="50" max="50" width="2.09765625" customWidth="1"/>
    <col min="51" max="51" width="11.5" customWidth="1"/>
    <col min="236" max="236" width="2.09765625" customWidth="1"/>
    <col min="237" max="237" width="9.19921875" customWidth="1"/>
    <col min="238" max="240" width="10.8984375" customWidth="1"/>
    <col min="241" max="241" width="9.296875" customWidth="1"/>
    <col min="242" max="242" width="10" customWidth="1"/>
    <col min="243" max="246" width="8.59765625" customWidth="1"/>
    <col min="247" max="247" width="9.59765625" customWidth="1"/>
    <col min="248" max="248" width="10.3984375" customWidth="1"/>
    <col min="249" max="250" width="10.8984375" customWidth="1"/>
    <col min="251" max="251" width="2.09765625" customWidth="1"/>
    <col min="252" max="252" width="9.19921875" customWidth="1"/>
    <col min="253" max="253" width="5.296875" customWidth="1"/>
    <col min="254" max="254" width="12.5" customWidth="1"/>
    <col min="255" max="256" width="6.09765625" customWidth="1"/>
    <col min="257" max="257" width="2.09765625" customWidth="1"/>
    <col min="258" max="258" width="11.09765625" customWidth="1"/>
    <col min="259" max="263" width="6.796875" customWidth="1"/>
    <col min="264" max="264" width="7" customWidth="1"/>
    <col min="265" max="268" width="6.796875" customWidth="1"/>
    <col min="269" max="269" width="6.3984375" customWidth="1"/>
    <col min="270" max="270" width="6.19921875" customWidth="1"/>
    <col min="271" max="272" width="6.796875" customWidth="1"/>
    <col min="273" max="273" width="7.69921875" customWidth="1"/>
    <col min="274" max="275" width="6.796875" customWidth="1"/>
    <col min="276" max="276" width="7.69921875" customWidth="1"/>
    <col min="277" max="279" width="6.796875" customWidth="1"/>
    <col min="280" max="280" width="2.09765625" customWidth="1"/>
    <col min="281" max="281" width="11.5" customWidth="1"/>
    <col min="492" max="492" width="2.09765625" customWidth="1"/>
    <col min="493" max="493" width="9.19921875" customWidth="1"/>
    <col min="494" max="496" width="10.8984375" customWidth="1"/>
    <col min="497" max="497" width="9.296875" customWidth="1"/>
    <col min="498" max="498" width="10" customWidth="1"/>
    <col min="499" max="502" width="8.59765625" customWidth="1"/>
    <col min="503" max="503" width="9.59765625" customWidth="1"/>
    <col min="504" max="504" width="10.3984375" customWidth="1"/>
    <col min="505" max="506" width="10.8984375" customWidth="1"/>
    <col min="507" max="507" width="2.09765625" customWidth="1"/>
    <col min="508" max="508" width="9.19921875" customWidth="1"/>
    <col min="509" max="509" width="5.296875" customWidth="1"/>
    <col min="510" max="510" width="12.5" customWidth="1"/>
    <col min="511" max="512" width="6.09765625" customWidth="1"/>
    <col min="513" max="513" width="2.09765625" customWidth="1"/>
    <col min="514" max="514" width="11.09765625" customWidth="1"/>
    <col min="515" max="519" width="6.796875" customWidth="1"/>
    <col min="520" max="520" width="7" customWidth="1"/>
    <col min="521" max="524" width="6.796875" customWidth="1"/>
    <col min="525" max="525" width="6.3984375" customWidth="1"/>
    <col min="526" max="526" width="6.19921875" customWidth="1"/>
    <col min="527" max="528" width="6.796875" customWidth="1"/>
    <col min="529" max="529" width="7.69921875" customWidth="1"/>
    <col min="530" max="531" width="6.796875" customWidth="1"/>
    <col min="532" max="532" width="7.69921875" customWidth="1"/>
    <col min="533" max="535" width="6.796875" customWidth="1"/>
    <col min="536" max="536" width="2.09765625" customWidth="1"/>
    <col min="537" max="537" width="11.5" customWidth="1"/>
    <col min="748" max="748" width="2.09765625" customWidth="1"/>
    <col min="749" max="749" width="9.19921875" customWidth="1"/>
    <col min="750" max="752" width="10.8984375" customWidth="1"/>
    <col min="753" max="753" width="9.296875" customWidth="1"/>
    <col min="754" max="754" width="10" customWidth="1"/>
    <col min="755" max="758" width="8.59765625" customWidth="1"/>
    <col min="759" max="759" width="9.59765625" customWidth="1"/>
    <col min="760" max="760" width="10.3984375" customWidth="1"/>
    <col min="761" max="762" width="10.8984375" customWidth="1"/>
    <col min="763" max="763" width="2.09765625" customWidth="1"/>
    <col min="764" max="764" width="9.19921875" customWidth="1"/>
    <col min="765" max="765" width="5.296875" customWidth="1"/>
    <col min="766" max="766" width="12.5" customWidth="1"/>
    <col min="767" max="768" width="6.09765625" customWidth="1"/>
    <col min="769" max="769" width="2.09765625" customWidth="1"/>
    <col min="770" max="770" width="11.09765625" customWidth="1"/>
    <col min="771" max="775" width="6.796875" customWidth="1"/>
    <col min="776" max="776" width="7" customWidth="1"/>
    <col min="777" max="780" width="6.796875" customWidth="1"/>
    <col min="781" max="781" width="6.3984375" customWidth="1"/>
    <col min="782" max="782" width="6.19921875" customWidth="1"/>
    <col min="783" max="784" width="6.796875" customWidth="1"/>
    <col min="785" max="785" width="7.69921875" customWidth="1"/>
    <col min="786" max="787" width="6.796875" customWidth="1"/>
    <col min="788" max="788" width="7.69921875" customWidth="1"/>
    <col min="789" max="791" width="6.796875" customWidth="1"/>
    <col min="792" max="792" width="2.09765625" customWidth="1"/>
    <col min="793" max="793" width="11.5" customWidth="1"/>
    <col min="1004" max="1004" width="2.09765625" customWidth="1"/>
    <col min="1005" max="1005" width="9.19921875" customWidth="1"/>
    <col min="1006" max="1008" width="10.8984375" customWidth="1"/>
    <col min="1009" max="1009" width="9.296875" customWidth="1"/>
    <col min="1010" max="1010" width="10" customWidth="1"/>
    <col min="1011" max="1014" width="8.59765625" customWidth="1"/>
    <col min="1015" max="1015" width="9.59765625" customWidth="1"/>
    <col min="1016" max="1016" width="10.3984375" customWidth="1"/>
    <col min="1017" max="1018" width="10.8984375" customWidth="1"/>
    <col min="1019" max="1019" width="2.09765625" customWidth="1"/>
    <col min="1020" max="1020" width="9.19921875" customWidth="1"/>
    <col min="1021" max="1021" width="5.296875" customWidth="1"/>
    <col min="1022" max="1022" width="12.5" customWidth="1"/>
    <col min="1023" max="1024" width="6.09765625" customWidth="1"/>
    <col min="1025" max="1025" width="2.09765625" customWidth="1"/>
    <col min="1026" max="1026" width="11.09765625" customWidth="1"/>
    <col min="1027" max="1031" width="6.796875" customWidth="1"/>
    <col min="1032" max="1032" width="7" customWidth="1"/>
    <col min="1033" max="1036" width="6.796875" customWidth="1"/>
    <col min="1037" max="1037" width="6.3984375" customWidth="1"/>
    <col min="1038" max="1038" width="6.19921875" customWidth="1"/>
    <col min="1039" max="1040" width="6.796875" customWidth="1"/>
    <col min="1041" max="1041" width="7.69921875" customWidth="1"/>
    <col min="1042" max="1043" width="6.796875" customWidth="1"/>
    <col min="1044" max="1044" width="7.69921875" customWidth="1"/>
    <col min="1045" max="1047" width="6.796875" customWidth="1"/>
    <col min="1048" max="1048" width="2.09765625" customWidth="1"/>
    <col min="1049" max="1049" width="11.5" customWidth="1"/>
    <col min="1260" max="1260" width="2.09765625" customWidth="1"/>
    <col min="1261" max="1261" width="9.19921875" customWidth="1"/>
    <col min="1262" max="1264" width="10.8984375" customWidth="1"/>
    <col min="1265" max="1265" width="9.296875" customWidth="1"/>
    <col min="1266" max="1266" width="10" customWidth="1"/>
    <col min="1267" max="1270" width="8.59765625" customWidth="1"/>
    <col min="1271" max="1271" width="9.59765625" customWidth="1"/>
    <col min="1272" max="1272" width="10.3984375" customWidth="1"/>
    <col min="1273" max="1274" width="10.8984375" customWidth="1"/>
    <col min="1275" max="1275" width="2.09765625" customWidth="1"/>
    <col min="1276" max="1276" width="9.19921875" customWidth="1"/>
    <col min="1277" max="1277" width="5.296875" customWidth="1"/>
    <col min="1278" max="1278" width="12.5" customWidth="1"/>
    <col min="1279" max="1280" width="6.09765625" customWidth="1"/>
    <col min="1281" max="1281" width="2.09765625" customWidth="1"/>
    <col min="1282" max="1282" width="11.09765625" customWidth="1"/>
    <col min="1283" max="1287" width="6.796875" customWidth="1"/>
    <col min="1288" max="1288" width="7" customWidth="1"/>
    <col min="1289" max="1292" width="6.796875" customWidth="1"/>
    <col min="1293" max="1293" width="6.3984375" customWidth="1"/>
    <col min="1294" max="1294" width="6.19921875" customWidth="1"/>
    <col min="1295" max="1296" width="6.796875" customWidth="1"/>
    <col min="1297" max="1297" width="7.69921875" customWidth="1"/>
    <col min="1298" max="1299" width="6.796875" customWidth="1"/>
    <col min="1300" max="1300" width="7.69921875" customWidth="1"/>
    <col min="1301" max="1303" width="6.796875" customWidth="1"/>
    <col min="1304" max="1304" width="2.09765625" customWidth="1"/>
    <col min="1305" max="1305" width="11.5" customWidth="1"/>
    <col min="1516" max="1516" width="2.09765625" customWidth="1"/>
    <col min="1517" max="1517" width="9.19921875" customWidth="1"/>
    <col min="1518" max="1520" width="10.8984375" customWidth="1"/>
    <col min="1521" max="1521" width="9.296875" customWidth="1"/>
    <col min="1522" max="1522" width="10" customWidth="1"/>
    <col min="1523" max="1526" width="8.59765625" customWidth="1"/>
    <col min="1527" max="1527" width="9.59765625" customWidth="1"/>
    <col min="1528" max="1528" width="10.3984375" customWidth="1"/>
    <col min="1529" max="1530" width="10.8984375" customWidth="1"/>
    <col min="1531" max="1531" width="2.09765625" customWidth="1"/>
    <col min="1532" max="1532" width="9.19921875" customWidth="1"/>
    <col min="1533" max="1533" width="5.296875" customWidth="1"/>
    <col min="1534" max="1534" width="12.5" customWidth="1"/>
    <col min="1535" max="1536" width="6.09765625" customWidth="1"/>
    <col min="1537" max="1537" width="2.09765625" customWidth="1"/>
    <col min="1538" max="1538" width="11.09765625" customWidth="1"/>
    <col min="1539" max="1543" width="6.796875" customWidth="1"/>
    <col min="1544" max="1544" width="7" customWidth="1"/>
    <col min="1545" max="1548" width="6.796875" customWidth="1"/>
    <col min="1549" max="1549" width="6.3984375" customWidth="1"/>
    <col min="1550" max="1550" width="6.19921875" customWidth="1"/>
    <col min="1551" max="1552" width="6.796875" customWidth="1"/>
    <col min="1553" max="1553" width="7.69921875" customWidth="1"/>
    <col min="1554" max="1555" width="6.796875" customWidth="1"/>
    <col min="1556" max="1556" width="7.69921875" customWidth="1"/>
    <col min="1557" max="1559" width="6.796875" customWidth="1"/>
    <col min="1560" max="1560" width="2.09765625" customWidth="1"/>
    <col min="1561" max="1561" width="11.5" customWidth="1"/>
    <col min="1772" max="1772" width="2.09765625" customWidth="1"/>
    <col min="1773" max="1773" width="9.19921875" customWidth="1"/>
    <col min="1774" max="1776" width="10.8984375" customWidth="1"/>
    <col min="1777" max="1777" width="9.296875" customWidth="1"/>
    <col min="1778" max="1778" width="10" customWidth="1"/>
    <col min="1779" max="1782" width="8.59765625" customWidth="1"/>
    <col min="1783" max="1783" width="9.59765625" customWidth="1"/>
    <col min="1784" max="1784" width="10.3984375" customWidth="1"/>
    <col min="1785" max="1786" width="10.8984375" customWidth="1"/>
    <col min="1787" max="1787" width="2.09765625" customWidth="1"/>
    <col min="1788" max="1788" width="9.19921875" customWidth="1"/>
    <col min="1789" max="1789" width="5.296875" customWidth="1"/>
    <col min="1790" max="1790" width="12.5" customWidth="1"/>
    <col min="1791" max="1792" width="6.09765625" customWidth="1"/>
    <col min="1793" max="1793" width="2.09765625" customWidth="1"/>
    <col min="1794" max="1794" width="11.09765625" customWidth="1"/>
    <col min="1795" max="1799" width="6.796875" customWidth="1"/>
    <col min="1800" max="1800" width="7" customWidth="1"/>
    <col min="1801" max="1804" width="6.796875" customWidth="1"/>
    <col min="1805" max="1805" width="6.3984375" customWidth="1"/>
    <col min="1806" max="1806" width="6.19921875" customWidth="1"/>
    <col min="1807" max="1808" width="6.796875" customWidth="1"/>
    <col min="1809" max="1809" width="7.69921875" customWidth="1"/>
    <col min="1810" max="1811" width="6.796875" customWidth="1"/>
    <col min="1812" max="1812" width="7.69921875" customWidth="1"/>
    <col min="1813" max="1815" width="6.796875" customWidth="1"/>
    <col min="1816" max="1816" width="2.09765625" customWidth="1"/>
    <col min="1817" max="1817" width="11.5" customWidth="1"/>
    <col min="2028" max="2028" width="2.09765625" customWidth="1"/>
    <col min="2029" max="2029" width="9.19921875" customWidth="1"/>
    <col min="2030" max="2032" width="10.8984375" customWidth="1"/>
    <col min="2033" max="2033" width="9.296875" customWidth="1"/>
    <col min="2034" max="2034" width="10" customWidth="1"/>
    <col min="2035" max="2038" width="8.59765625" customWidth="1"/>
    <col min="2039" max="2039" width="9.59765625" customWidth="1"/>
    <col min="2040" max="2040" width="10.3984375" customWidth="1"/>
    <col min="2041" max="2042" width="10.8984375" customWidth="1"/>
    <col min="2043" max="2043" width="2.09765625" customWidth="1"/>
    <col min="2044" max="2044" width="9.19921875" customWidth="1"/>
    <col min="2045" max="2045" width="5.296875" customWidth="1"/>
    <col min="2046" max="2046" width="12.5" customWidth="1"/>
    <col min="2047" max="2048" width="6.09765625" customWidth="1"/>
    <col min="2049" max="2049" width="2.09765625" customWidth="1"/>
    <col min="2050" max="2050" width="11.09765625" customWidth="1"/>
    <col min="2051" max="2055" width="6.796875" customWidth="1"/>
    <col min="2056" max="2056" width="7" customWidth="1"/>
    <col min="2057" max="2060" width="6.796875" customWidth="1"/>
    <col min="2061" max="2061" width="6.3984375" customWidth="1"/>
    <col min="2062" max="2062" width="6.19921875" customWidth="1"/>
    <col min="2063" max="2064" width="6.796875" customWidth="1"/>
    <col min="2065" max="2065" width="7.69921875" customWidth="1"/>
    <col min="2066" max="2067" width="6.796875" customWidth="1"/>
    <col min="2068" max="2068" width="7.69921875" customWidth="1"/>
    <col min="2069" max="2071" width="6.796875" customWidth="1"/>
    <col min="2072" max="2072" width="2.09765625" customWidth="1"/>
    <col min="2073" max="2073" width="11.5" customWidth="1"/>
    <col min="2284" max="2284" width="2.09765625" customWidth="1"/>
    <col min="2285" max="2285" width="9.19921875" customWidth="1"/>
    <col min="2286" max="2288" width="10.8984375" customWidth="1"/>
    <col min="2289" max="2289" width="9.296875" customWidth="1"/>
    <col min="2290" max="2290" width="10" customWidth="1"/>
    <col min="2291" max="2294" width="8.59765625" customWidth="1"/>
    <col min="2295" max="2295" width="9.59765625" customWidth="1"/>
    <col min="2296" max="2296" width="10.3984375" customWidth="1"/>
    <col min="2297" max="2298" width="10.8984375" customWidth="1"/>
    <col min="2299" max="2299" width="2.09765625" customWidth="1"/>
    <col min="2300" max="2300" width="9.19921875" customWidth="1"/>
    <col min="2301" max="2301" width="5.296875" customWidth="1"/>
    <col min="2302" max="2302" width="12.5" customWidth="1"/>
    <col min="2303" max="2304" width="6.09765625" customWidth="1"/>
    <col min="2305" max="2305" width="2.09765625" customWidth="1"/>
    <col min="2306" max="2306" width="11.09765625" customWidth="1"/>
    <col min="2307" max="2311" width="6.796875" customWidth="1"/>
    <col min="2312" max="2312" width="7" customWidth="1"/>
    <col min="2313" max="2316" width="6.796875" customWidth="1"/>
    <col min="2317" max="2317" width="6.3984375" customWidth="1"/>
    <col min="2318" max="2318" width="6.19921875" customWidth="1"/>
    <col min="2319" max="2320" width="6.796875" customWidth="1"/>
    <col min="2321" max="2321" width="7.69921875" customWidth="1"/>
    <col min="2322" max="2323" width="6.796875" customWidth="1"/>
    <col min="2324" max="2324" width="7.69921875" customWidth="1"/>
    <col min="2325" max="2327" width="6.796875" customWidth="1"/>
    <col min="2328" max="2328" width="2.09765625" customWidth="1"/>
    <col min="2329" max="2329" width="11.5" customWidth="1"/>
    <col min="2540" max="2540" width="2.09765625" customWidth="1"/>
    <col min="2541" max="2541" width="9.19921875" customWidth="1"/>
    <col min="2542" max="2544" width="10.8984375" customWidth="1"/>
    <col min="2545" max="2545" width="9.296875" customWidth="1"/>
    <col min="2546" max="2546" width="10" customWidth="1"/>
    <col min="2547" max="2550" width="8.59765625" customWidth="1"/>
    <col min="2551" max="2551" width="9.59765625" customWidth="1"/>
    <col min="2552" max="2552" width="10.3984375" customWidth="1"/>
    <col min="2553" max="2554" width="10.8984375" customWidth="1"/>
    <col min="2555" max="2555" width="2.09765625" customWidth="1"/>
    <col min="2556" max="2556" width="9.19921875" customWidth="1"/>
    <col min="2557" max="2557" width="5.296875" customWidth="1"/>
    <col min="2558" max="2558" width="12.5" customWidth="1"/>
    <col min="2559" max="2560" width="6.09765625" customWidth="1"/>
    <col min="2561" max="2561" width="2.09765625" customWidth="1"/>
    <col min="2562" max="2562" width="11.09765625" customWidth="1"/>
    <col min="2563" max="2567" width="6.796875" customWidth="1"/>
    <col min="2568" max="2568" width="7" customWidth="1"/>
    <col min="2569" max="2572" width="6.796875" customWidth="1"/>
    <col min="2573" max="2573" width="6.3984375" customWidth="1"/>
    <col min="2574" max="2574" width="6.19921875" customWidth="1"/>
    <col min="2575" max="2576" width="6.796875" customWidth="1"/>
    <col min="2577" max="2577" width="7.69921875" customWidth="1"/>
    <col min="2578" max="2579" width="6.796875" customWidth="1"/>
    <col min="2580" max="2580" width="7.69921875" customWidth="1"/>
    <col min="2581" max="2583" width="6.796875" customWidth="1"/>
    <col min="2584" max="2584" width="2.09765625" customWidth="1"/>
    <col min="2585" max="2585" width="11.5" customWidth="1"/>
    <col min="2796" max="2796" width="2.09765625" customWidth="1"/>
    <col min="2797" max="2797" width="9.19921875" customWidth="1"/>
    <col min="2798" max="2800" width="10.8984375" customWidth="1"/>
    <col min="2801" max="2801" width="9.296875" customWidth="1"/>
    <col min="2802" max="2802" width="10" customWidth="1"/>
    <col min="2803" max="2806" width="8.59765625" customWidth="1"/>
    <col min="2807" max="2807" width="9.59765625" customWidth="1"/>
    <col min="2808" max="2808" width="10.3984375" customWidth="1"/>
    <col min="2809" max="2810" width="10.8984375" customWidth="1"/>
    <col min="2811" max="2811" width="2.09765625" customWidth="1"/>
    <col min="2812" max="2812" width="9.19921875" customWidth="1"/>
    <col min="2813" max="2813" width="5.296875" customWidth="1"/>
    <col min="2814" max="2814" width="12.5" customWidth="1"/>
    <col min="2815" max="2816" width="6.09765625" customWidth="1"/>
    <col min="2817" max="2817" width="2.09765625" customWidth="1"/>
    <col min="2818" max="2818" width="11.09765625" customWidth="1"/>
    <col min="2819" max="2823" width="6.796875" customWidth="1"/>
    <col min="2824" max="2824" width="7" customWidth="1"/>
    <col min="2825" max="2828" width="6.796875" customWidth="1"/>
    <col min="2829" max="2829" width="6.3984375" customWidth="1"/>
    <col min="2830" max="2830" width="6.19921875" customWidth="1"/>
    <col min="2831" max="2832" width="6.796875" customWidth="1"/>
    <col min="2833" max="2833" width="7.69921875" customWidth="1"/>
    <col min="2834" max="2835" width="6.796875" customWidth="1"/>
    <col min="2836" max="2836" width="7.69921875" customWidth="1"/>
    <col min="2837" max="2839" width="6.796875" customWidth="1"/>
    <col min="2840" max="2840" width="2.09765625" customWidth="1"/>
    <col min="2841" max="2841" width="11.5" customWidth="1"/>
    <col min="3052" max="3052" width="2.09765625" customWidth="1"/>
    <col min="3053" max="3053" width="9.19921875" customWidth="1"/>
    <col min="3054" max="3056" width="10.8984375" customWidth="1"/>
    <col min="3057" max="3057" width="9.296875" customWidth="1"/>
    <col min="3058" max="3058" width="10" customWidth="1"/>
    <col min="3059" max="3062" width="8.59765625" customWidth="1"/>
    <col min="3063" max="3063" width="9.59765625" customWidth="1"/>
    <col min="3064" max="3064" width="10.3984375" customWidth="1"/>
    <col min="3065" max="3066" width="10.8984375" customWidth="1"/>
    <col min="3067" max="3067" width="2.09765625" customWidth="1"/>
    <col min="3068" max="3068" width="9.19921875" customWidth="1"/>
    <col min="3069" max="3069" width="5.296875" customWidth="1"/>
    <col min="3070" max="3070" width="12.5" customWidth="1"/>
    <col min="3071" max="3072" width="6.09765625" customWidth="1"/>
    <col min="3073" max="3073" width="2.09765625" customWidth="1"/>
    <col min="3074" max="3074" width="11.09765625" customWidth="1"/>
    <col min="3075" max="3079" width="6.796875" customWidth="1"/>
    <col min="3080" max="3080" width="7" customWidth="1"/>
    <col min="3081" max="3084" width="6.796875" customWidth="1"/>
    <col min="3085" max="3085" width="6.3984375" customWidth="1"/>
    <col min="3086" max="3086" width="6.19921875" customWidth="1"/>
    <col min="3087" max="3088" width="6.796875" customWidth="1"/>
    <col min="3089" max="3089" width="7.69921875" customWidth="1"/>
    <col min="3090" max="3091" width="6.796875" customWidth="1"/>
    <col min="3092" max="3092" width="7.69921875" customWidth="1"/>
    <col min="3093" max="3095" width="6.796875" customWidth="1"/>
    <col min="3096" max="3096" width="2.09765625" customWidth="1"/>
    <col min="3097" max="3097" width="11.5" customWidth="1"/>
    <col min="3308" max="3308" width="2.09765625" customWidth="1"/>
    <col min="3309" max="3309" width="9.19921875" customWidth="1"/>
    <col min="3310" max="3312" width="10.8984375" customWidth="1"/>
    <col min="3313" max="3313" width="9.296875" customWidth="1"/>
    <col min="3314" max="3314" width="10" customWidth="1"/>
    <col min="3315" max="3318" width="8.59765625" customWidth="1"/>
    <col min="3319" max="3319" width="9.59765625" customWidth="1"/>
    <col min="3320" max="3320" width="10.3984375" customWidth="1"/>
    <col min="3321" max="3322" width="10.8984375" customWidth="1"/>
    <col min="3323" max="3323" width="2.09765625" customWidth="1"/>
    <col min="3324" max="3324" width="9.19921875" customWidth="1"/>
    <col min="3325" max="3325" width="5.296875" customWidth="1"/>
    <col min="3326" max="3326" width="12.5" customWidth="1"/>
    <col min="3327" max="3328" width="6.09765625" customWidth="1"/>
    <col min="3329" max="3329" width="2.09765625" customWidth="1"/>
    <col min="3330" max="3330" width="11.09765625" customWidth="1"/>
    <col min="3331" max="3335" width="6.796875" customWidth="1"/>
    <col min="3336" max="3336" width="7" customWidth="1"/>
    <col min="3337" max="3340" width="6.796875" customWidth="1"/>
    <col min="3341" max="3341" width="6.3984375" customWidth="1"/>
    <col min="3342" max="3342" width="6.19921875" customWidth="1"/>
    <col min="3343" max="3344" width="6.796875" customWidth="1"/>
    <col min="3345" max="3345" width="7.69921875" customWidth="1"/>
    <col min="3346" max="3347" width="6.796875" customWidth="1"/>
    <col min="3348" max="3348" width="7.69921875" customWidth="1"/>
    <col min="3349" max="3351" width="6.796875" customWidth="1"/>
    <col min="3352" max="3352" width="2.09765625" customWidth="1"/>
    <col min="3353" max="3353" width="11.5" customWidth="1"/>
    <col min="3564" max="3564" width="2.09765625" customWidth="1"/>
    <col min="3565" max="3565" width="9.19921875" customWidth="1"/>
    <col min="3566" max="3568" width="10.8984375" customWidth="1"/>
    <col min="3569" max="3569" width="9.296875" customWidth="1"/>
    <col min="3570" max="3570" width="10" customWidth="1"/>
    <col min="3571" max="3574" width="8.59765625" customWidth="1"/>
    <col min="3575" max="3575" width="9.59765625" customWidth="1"/>
    <col min="3576" max="3576" width="10.3984375" customWidth="1"/>
    <col min="3577" max="3578" width="10.8984375" customWidth="1"/>
    <col min="3579" max="3579" width="2.09765625" customWidth="1"/>
    <col min="3580" max="3580" width="9.19921875" customWidth="1"/>
    <col min="3581" max="3581" width="5.296875" customWidth="1"/>
    <col min="3582" max="3582" width="12.5" customWidth="1"/>
    <col min="3583" max="3584" width="6.09765625" customWidth="1"/>
    <col min="3585" max="3585" width="2.09765625" customWidth="1"/>
    <col min="3586" max="3586" width="11.09765625" customWidth="1"/>
    <col min="3587" max="3591" width="6.796875" customWidth="1"/>
    <col min="3592" max="3592" width="7" customWidth="1"/>
    <col min="3593" max="3596" width="6.796875" customWidth="1"/>
    <col min="3597" max="3597" width="6.3984375" customWidth="1"/>
    <col min="3598" max="3598" width="6.19921875" customWidth="1"/>
    <col min="3599" max="3600" width="6.796875" customWidth="1"/>
    <col min="3601" max="3601" width="7.69921875" customWidth="1"/>
    <col min="3602" max="3603" width="6.796875" customWidth="1"/>
    <col min="3604" max="3604" width="7.69921875" customWidth="1"/>
    <col min="3605" max="3607" width="6.796875" customWidth="1"/>
    <col min="3608" max="3608" width="2.09765625" customWidth="1"/>
    <col min="3609" max="3609" width="11.5" customWidth="1"/>
    <col min="3820" max="3820" width="2.09765625" customWidth="1"/>
    <col min="3821" max="3821" width="9.19921875" customWidth="1"/>
    <col min="3822" max="3824" width="10.8984375" customWidth="1"/>
    <col min="3825" max="3825" width="9.296875" customWidth="1"/>
    <col min="3826" max="3826" width="10" customWidth="1"/>
    <col min="3827" max="3830" width="8.59765625" customWidth="1"/>
    <col min="3831" max="3831" width="9.59765625" customWidth="1"/>
    <col min="3832" max="3832" width="10.3984375" customWidth="1"/>
    <col min="3833" max="3834" width="10.8984375" customWidth="1"/>
    <col min="3835" max="3835" width="2.09765625" customWidth="1"/>
    <col min="3836" max="3836" width="9.19921875" customWidth="1"/>
    <col min="3837" max="3837" width="5.296875" customWidth="1"/>
    <col min="3838" max="3838" width="12.5" customWidth="1"/>
    <col min="3839" max="3840" width="6.09765625" customWidth="1"/>
    <col min="3841" max="3841" width="2.09765625" customWidth="1"/>
    <col min="3842" max="3842" width="11.09765625" customWidth="1"/>
    <col min="3843" max="3847" width="6.796875" customWidth="1"/>
    <col min="3848" max="3848" width="7" customWidth="1"/>
    <col min="3849" max="3852" width="6.796875" customWidth="1"/>
    <col min="3853" max="3853" width="6.3984375" customWidth="1"/>
    <col min="3854" max="3854" width="6.19921875" customWidth="1"/>
    <col min="3855" max="3856" width="6.796875" customWidth="1"/>
    <col min="3857" max="3857" width="7.69921875" customWidth="1"/>
    <col min="3858" max="3859" width="6.796875" customWidth="1"/>
    <col min="3860" max="3860" width="7.69921875" customWidth="1"/>
    <col min="3861" max="3863" width="6.796875" customWidth="1"/>
    <col min="3864" max="3864" width="2.09765625" customWidth="1"/>
    <col min="3865" max="3865" width="11.5" customWidth="1"/>
    <col min="4076" max="4076" width="2.09765625" customWidth="1"/>
    <col min="4077" max="4077" width="9.19921875" customWidth="1"/>
    <col min="4078" max="4080" width="10.8984375" customWidth="1"/>
    <col min="4081" max="4081" width="9.296875" customWidth="1"/>
    <col min="4082" max="4082" width="10" customWidth="1"/>
    <col min="4083" max="4086" width="8.59765625" customWidth="1"/>
    <col min="4087" max="4087" width="9.59765625" customWidth="1"/>
    <col min="4088" max="4088" width="10.3984375" customWidth="1"/>
    <col min="4089" max="4090" width="10.8984375" customWidth="1"/>
    <col min="4091" max="4091" width="2.09765625" customWidth="1"/>
    <col min="4092" max="4092" width="9.19921875" customWidth="1"/>
    <col min="4093" max="4093" width="5.296875" customWidth="1"/>
    <col min="4094" max="4094" width="12.5" customWidth="1"/>
    <col min="4095" max="4096" width="6.09765625" customWidth="1"/>
    <col min="4097" max="4097" width="2.09765625" customWidth="1"/>
    <col min="4098" max="4098" width="11.09765625" customWidth="1"/>
    <col min="4099" max="4103" width="6.796875" customWidth="1"/>
    <col min="4104" max="4104" width="7" customWidth="1"/>
    <col min="4105" max="4108" width="6.796875" customWidth="1"/>
    <col min="4109" max="4109" width="6.3984375" customWidth="1"/>
    <col min="4110" max="4110" width="6.19921875" customWidth="1"/>
    <col min="4111" max="4112" width="6.796875" customWidth="1"/>
    <col min="4113" max="4113" width="7.69921875" customWidth="1"/>
    <col min="4114" max="4115" width="6.796875" customWidth="1"/>
    <col min="4116" max="4116" width="7.69921875" customWidth="1"/>
    <col min="4117" max="4119" width="6.796875" customWidth="1"/>
    <col min="4120" max="4120" width="2.09765625" customWidth="1"/>
    <col min="4121" max="4121" width="11.5" customWidth="1"/>
    <col min="4332" max="4332" width="2.09765625" customWidth="1"/>
    <col min="4333" max="4333" width="9.19921875" customWidth="1"/>
    <col min="4334" max="4336" width="10.8984375" customWidth="1"/>
    <col min="4337" max="4337" width="9.296875" customWidth="1"/>
    <col min="4338" max="4338" width="10" customWidth="1"/>
    <col min="4339" max="4342" width="8.59765625" customWidth="1"/>
    <col min="4343" max="4343" width="9.59765625" customWidth="1"/>
    <col min="4344" max="4344" width="10.3984375" customWidth="1"/>
    <col min="4345" max="4346" width="10.8984375" customWidth="1"/>
    <col min="4347" max="4347" width="2.09765625" customWidth="1"/>
    <col min="4348" max="4348" width="9.19921875" customWidth="1"/>
    <col min="4349" max="4349" width="5.296875" customWidth="1"/>
    <col min="4350" max="4350" width="12.5" customWidth="1"/>
    <col min="4351" max="4352" width="6.09765625" customWidth="1"/>
    <col min="4353" max="4353" width="2.09765625" customWidth="1"/>
    <col min="4354" max="4354" width="11.09765625" customWidth="1"/>
    <col min="4355" max="4359" width="6.796875" customWidth="1"/>
    <col min="4360" max="4360" width="7" customWidth="1"/>
    <col min="4361" max="4364" width="6.796875" customWidth="1"/>
    <col min="4365" max="4365" width="6.3984375" customWidth="1"/>
    <col min="4366" max="4366" width="6.19921875" customWidth="1"/>
    <col min="4367" max="4368" width="6.796875" customWidth="1"/>
    <col min="4369" max="4369" width="7.69921875" customWidth="1"/>
    <col min="4370" max="4371" width="6.796875" customWidth="1"/>
    <col min="4372" max="4372" width="7.69921875" customWidth="1"/>
    <col min="4373" max="4375" width="6.796875" customWidth="1"/>
    <col min="4376" max="4376" width="2.09765625" customWidth="1"/>
    <col min="4377" max="4377" width="11.5" customWidth="1"/>
    <col min="4588" max="4588" width="2.09765625" customWidth="1"/>
    <col min="4589" max="4589" width="9.19921875" customWidth="1"/>
    <col min="4590" max="4592" width="10.8984375" customWidth="1"/>
    <col min="4593" max="4593" width="9.296875" customWidth="1"/>
    <col min="4594" max="4594" width="10" customWidth="1"/>
    <col min="4595" max="4598" width="8.59765625" customWidth="1"/>
    <col min="4599" max="4599" width="9.59765625" customWidth="1"/>
    <col min="4600" max="4600" width="10.3984375" customWidth="1"/>
    <col min="4601" max="4602" width="10.8984375" customWidth="1"/>
    <col min="4603" max="4603" width="2.09765625" customWidth="1"/>
    <col min="4604" max="4604" width="9.19921875" customWidth="1"/>
    <col min="4605" max="4605" width="5.296875" customWidth="1"/>
    <col min="4606" max="4606" width="12.5" customWidth="1"/>
    <col min="4607" max="4608" width="6.09765625" customWidth="1"/>
    <col min="4609" max="4609" width="2.09765625" customWidth="1"/>
    <col min="4610" max="4610" width="11.09765625" customWidth="1"/>
    <col min="4611" max="4615" width="6.796875" customWidth="1"/>
    <col min="4616" max="4616" width="7" customWidth="1"/>
    <col min="4617" max="4620" width="6.796875" customWidth="1"/>
    <col min="4621" max="4621" width="6.3984375" customWidth="1"/>
    <col min="4622" max="4622" width="6.19921875" customWidth="1"/>
    <col min="4623" max="4624" width="6.796875" customWidth="1"/>
    <col min="4625" max="4625" width="7.69921875" customWidth="1"/>
    <col min="4626" max="4627" width="6.796875" customWidth="1"/>
    <col min="4628" max="4628" width="7.69921875" customWidth="1"/>
    <col min="4629" max="4631" width="6.796875" customWidth="1"/>
    <col min="4632" max="4632" width="2.09765625" customWidth="1"/>
    <col min="4633" max="4633" width="11.5" customWidth="1"/>
    <col min="4844" max="4844" width="2.09765625" customWidth="1"/>
    <col min="4845" max="4845" width="9.19921875" customWidth="1"/>
    <col min="4846" max="4848" width="10.8984375" customWidth="1"/>
    <col min="4849" max="4849" width="9.296875" customWidth="1"/>
    <col min="4850" max="4850" width="10" customWidth="1"/>
    <col min="4851" max="4854" width="8.59765625" customWidth="1"/>
    <col min="4855" max="4855" width="9.59765625" customWidth="1"/>
    <col min="4856" max="4856" width="10.3984375" customWidth="1"/>
    <col min="4857" max="4858" width="10.8984375" customWidth="1"/>
    <col min="4859" max="4859" width="2.09765625" customWidth="1"/>
    <col min="4860" max="4860" width="9.19921875" customWidth="1"/>
    <col min="4861" max="4861" width="5.296875" customWidth="1"/>
    <col min="4862" max="4862" width="12.5" customWidth="1"/>
    <col min="4863" max="4864" width="6.09765625" customWidth="1"/>
    <col min="4865" max="4865" width="2.09765625" customWidth="1"/>
    <col min="4866" max="4866" width="11.09765625" customWidth="1"/>
    <col min="4867" max="4871" width="6.796875" customWidth="1"/>
    <col min="4872" max="4872" width="7" customWidth="1"/>
    <col min="4873" max="4876" width="6.796875" customWidth="1"/>
    <col min="4877" max="4877" width="6.3984375" customWidth="1"/>
    <col min="4878" max="4878" width="6.19921875" customWidth="1"/>
    <col min="4879" max="4880" width="6.796875" customWidth="1"/>
    <col min="4881" max="4881" width="7.69921875" customWidth="1"/>
    <col min="4882" max="4883" width="6.796875" customWidth="1"/>
    <col min="4884" max="4884" width="7.69921875" customWidth="1"/>
    <col min="4885" max="4887" width="6.796875" customWidth="1"/>
    <col min="4888" max="4888" width="2.09765625" customWidth="1"/>
    <col min="4889" max="4889" width="11.5" customWidth="1"/>
    <col min="5100" max="5100" width="2.09765625" customWidth="1"/>
    <col min="5101" max="5101" width="9.19921875" customWidth="1"/>
    <col min="5102" max="5104" width="10.8984375" customWidth="1"/>
    <col min="5105" max="5105" width="9.296875" customWidth="1"/>
    <col min="5106" max="5106" width="10" customWidth="1"/>
    <col min="5107" max="5110" width="8.59765625" customWidth="1"/>
    <col min="5111" max="5111" width="9.59765625" customWidth="1"/>
    <col min="5112" max="5112" width="10.3984375" customWidth="1"/>
    <col min="5113" max="5114" width="10.8984375" customWidth="1"/>
    <col min="5115" max="5115" width="2.09765625" customWidth="1"/>
    <col min="5116" max="5116" width="9.19921875" customWidth="1"/>
    <col min="5117" max="5117" width="5.296875" customWidth="1"/>
    <col min="5118" max="5118" width="12.5" customWidth="1"/>
    <col min="5119" max="5120" width="6.09765625" customWidth="1"/>
    <col min="5121" max="5121" width="2.09765625" customWidth="1"/>
    <col min="5122" max="5122" width="11.09765625" customWidth="1"/>
    <col min="5123" max="5127" width="6.796875" customWidth="1"/>
    <col min="5128" max="5128" width="7" customWidth="1"/>
    <col min="5129" max="5132" width="6.796875" customWidth="1"/>
    <col min="5133" max="5133" width="6.3984375" customWidth="1"/>
    <col min="5134" max="5134" width="6.19921875" customWidth="1"/>
    <col min="5135" max="5136" width="6.796875" customWidth="1"/>
    <col min="5137" max="5137" width="7.69921875" customWidth="1"/>
    <col min="5138" max="5139" width="6.796875" customWidth="1"/>
    <col min="5140" max="5140" width="7.69921875" customWidth="1"/>
    <col min="5141" max="5143" width="6.796875" customWidth="1"/>
    <col min="5144" max="5144" width="2.09765625" customWidth="1"/>
    <col min="5145" max="5145" width="11.5" customWidth="1"/>
    <col min="5356" max="5356" width="2.09765625" customWidth="1"/>
    <col min="5357" max="5357" width="9.19921875" customWidth="1"/>
    <col min="5358" max="5360" width="10.8984375" customWidth="1"/>
    <col min="5361" max="5361" width="9.296875" customWidth="1"/>
    <col min="5362" max="5362" width="10" customWidth="1"/>
    <col min="5363" max="5366" width="8.59765625" customWidth="1"/>
    <col min="5367" max="5367" width="9.59765625" customWidth="1"/>
    <col min="5368" max="5368" width="10.3984375" customWidth="1"/>
    <col min="5369" max="5370" width="10.8984375" customWidth="1"/>
    <col min="5371" max="5371" width="2.09765625" customWidth="1"/>
    <col min="5372" max="5372" width="9.19921875" customWidth="1"/>
    <col min="5373" max="5373" width="5.296875" customWidth="1"/>
    <col min="5374" max="5374" width="12.5" customWidth="1"/>
    <col min="5375" max="5376" width="6.09765625" customWidth="1"/>
    <col min="5377" max="5377" width="2.09765625" customWidth="1"/>
    <col min="5378" max="5378" width="11.09765625" customWidth="1"/>
    <col min="5379" max="5383" width="6.796875" customWidth="1"/>
    <col min="5384" max="5384" width="7" customWidth="1"/>
    <col min="5385" max="5388" width="6.796875" customWidth="1"/>
    <col min="5389" max="5389" width="6.3984375" customWidth="1"/>
    <col min="5390" max="5390" width="6.19921875" customWidth="1"/>
    <col min="5391" max="5392" width="6.796875" customWidth="1"/>
    <col min="5393" max="5393" width="7.69921875" customWidth="1"/>
    <col min="5394" max="5395" width="6.796875" customWidth="1"/>
    <col min="5396" max="5396" width="7.69921875" customWidth="1"/>
    <col min="5397" max="5399" width="6.796875" customWidth="1"/>
    <col min="5400" max="5400" width="2.09765625" customWidth="1"/>
    <col min="5401" max="5401" width="11.5" customWidth="1"/>
    <col min="5612" max="5612" width="2.09765625" customWidth="1"/>
    <col min="5613" max="5613" width="9.19921875" customWidth="1"/>
    <col min="5614" max="5616" width="10.8984375" customWidth="1"/>
    <col min="5617" max="5617" width="9.296875" customWidth="1"/>
    <col min="5618" max="5618" width="10" customWidth="1"/>
    <col min="5619" max="5622" width="8.59765625" customWidth="1"/>
    <col min="5623" max="5623" width="9.59765625" customWidth="1"/>
    <col min="5624" max="5624" width="10.3984375" customWidth="1"/>
    <col min="5625" max="5626" width="10.8984375" customWidth="1"/>
    <col min="5627" max="5627" width="2.09765625" customWidth="1"/>
    <col min="5628" max="5628" width="9.19921875" customWidth="1"/>
    <col min="5629" max="5629" width="5.296875" customWidth="1"/>
    <col min="5630" max="5630" width="12.5" customWidth="1"/>
    <col min="5631" max="5632" width="6.09765625" customWidth="1"/>
    <col min="5633" max="5633" width="2.09765625" customWidth="1"/>
    <col min="5634" max="5634" width="11.09765625" customWidth="1"/>
    <col min="5635" max="5639" width="6.796875" customWidth="1"/>
    <col min="5640" max="5640" width="7" customWidth="1"/>
    <col min="5641" max="5644" width="6.796875" customWidth="1"/>
    <col min="5645" max="5645" width="6.3984375" customWidth="1"/>
    <col min="5646" max="5646" width="6.19921875" customWidth="1"/>
    <col min="5647" max="5648" width="6.796875" customWidth="1"/>
    <col min="5649" max="5649" width="7.69921875" customWidth="1"/>
    <col min="5650" max="5651" width="6.796875" customWidth="1"/>
    <col min="5652" max="5652" width="7.69921875" customWidth="1"/>
    <col min="5653" max="5655" width="6.796875" customWidth="1"/>
    <col min="5656" max="5656" width="2.09765625" customWidth="1"/>
    <col min="5657" max="5657" width="11.5" customWidth="1"/>
    <col min="5868" max="5868" width="2.09765625" customWidth="1"/>
    <col min="5869" max="5869" width="9.19921875" customWidth="1"/>
    <col min="5870" max="5872" width="10.8984375" customWidth="1"/>
    <col min="5873" max="5873" width="9.296875" customWidth="1"/>
    <col min="5874" max="5874" width="10" customWidth="1"/>
    <col min="5875" max="5878" width="8.59765625" customWidth="1"/>
    <col min="5879" max="5879" width="9.59765625" customWidth="1"/>
    <col min="5880" max="5880" width="10.3984375" customWidth="1"/>
    <col min="5881" max="5882" width="10.8984375" customWidth="1"/>
    <col min="5883" max="5883" width="2.09765625" customWidth="1"/>
    <col min="5884" max="5884" width="9.19921875" customWidth="1"/>
    <col min="5885" max="5885" width="5.296875" customWidth="1"/>
    <col min="5886" max="5886" width="12.5" customWidth="1"/>
    <col min="5887" max="5888" width="6.09765625" customWidth="1"/>
    <col min="5889" max="5889" width="2.09765625" customWidth="1"/>
    <col min="5890" max="5890" width="11.09765625" customWidth="1"/>
    <col min="5891" max="5895" width="6.796875" customWidth="1"/>
    <col min="5896" max="5896" width="7" customWidth="1"/>
    <col min="5897" max="5900" width="6.796875" customWidth="1"/>
    <col min="5901" max="5901" width="6.3984375" customWidth="1"/>
    <col min="5902" max="5902" width="6.19921875" customWidth="1"/>
    <col min="5903" max="5904" width="6.796875" customWidth="1"/>
    <col min="5905" max="5905" width="7.69921875" customWidth="1"/>
    <col min="5906" max="5907" width="6.796875" customWidth="1"/>
    <col min="5908" max="5908" width="7.69921875" customWidth="1"/>
    <col min="5909" max="5911" width="6.796875" customWidth="1"/>
    <col min="5912" max="5912" width="2.09765625" customWidth="1"/>
    <col min="5913" max="5913" width="11.5" customWidth="1"/>
    <col min="6124" max="6124" width="2.09765625" customWidth="1"/>
    <col min="6125" max="6125" width="9.19921875" customWidth="1"/>
    <col min="6126" max="6128" width="10.8984375" customWidth="1"/>
    <col min="6129" max="6129" width="9.296875" customWidth="1"/>
    <col min="6130" max="6130" width="10" customWidth="1"/>
    <col min="6131" max="6134" width="8.59765625" customWidth="1"/>
    <col min="6135" max="6135" width="9.59765625" customWidth="1"/>
    <col min="6136" max="6136" width="10.3984375" customWidth="1"/>
    <col min="6137" max="6138" width="10.8984375" customWidth="1"/>
    <col min="6139" max="6139" width="2.09765625" customWidth="1"/>
    <col min="6140" max="6140" width="9.19921875" customWidth="1"/>
    <col min="6141" max="6141" width="5.296875" customWidth="1"/>
    <col min="6142" max="6142" width="12.5" customWidth="1"/>
    <col min="6143" max="6144" width="6.09765625" customWidth="1"/>
    <col min="6145" max="6145" width="2.09765625" customWidth="1"/>
    <col min="6146" max="6146" width="11.09765625" customWidth="1"/>
    <col min="6147" max="6151" width="6.796875" customWidth="1"/>
    <col min="6152" max="6152" width="7" customWidth="1"/>
    <col min="6153" max="6156" width="6.796875" customWidth="1"/>
    <col min="6157" max="6157" width="6.3984375" customWidth="1"/>
    <col min="6158" max="6158" width="6.19921875" customWidth="1"/>
    <col min="6159" max="6160" width="6.796875" customWidth="1"/>
    <col min="6161" max="6161" width="7.69921875" customWidth="1"/>
    <col min="6162" max="6163" width="6.796875" customWidth="1"/>
    <col min="6164" max="6164" width="7.69921875" customWidth="1"/>
    <col min="6165" max="6167" width="6.796875" customWidth="1"/>
    <col min="6168" max="6168" width="2.09765625" customWidth="1"/>
    <col min="6169" max="6169" width="11.5" customWidth="1"/>
    <col min="6380" max="6380" width="2.09765625" customWidth="1"/>
    <col min="6381" max="6381" width="9.19921875" customWidth="1"/>
    <col min="6382" max="6384" width="10.8984375" customWidth="1"/>
    <col min="6385" max="6385" width="9.296875" customWidth="1"/>
    <col min="6386" max="6386" width="10" customWidth="1"/>
    <col min="6387" max="6390" width="8.59765625" customWidth="1"/>
    <col min="6391" max="6391" width="9.59765625" customWidth="1"/>
    <col min="6392" max="6392" width="10.3984375" customWidth="1"/>
    <col min="6393" max="6394" width="10.8984375" customWidth="1"/>
    <col min="6395" max="6395" width="2.09765625" customWidth="1"/>
    <col min="6396" max="6396" width="9.19921875" customWidth="1"/>
    <col min="6397" max="6397" width="5.296875" customWidth="1"/>
    <col min="6398" max="6398" width="12.5" customWidth="1"/>
    <col min="6399" max="6400" width="6.09765625" customWidth="1"/>
    <col min="6401" max="6401" width="2.09765625" customWidth="1"/>
    <col min="6402" max="6402" width="11.09765625" customWidth="1"/>
    <col min="6403" max="6407" width="6.796875" customWidth="1"/>
    <col min="6408" max="6408" width="7" customWidth="1"/>
    <col min="6409" max="6412" width="6.796875" customWidth="1"/>
    <col min="6413" max="6413" width="6.3984375" customWidth="1"/>
    <col min="6414" max="6414" width="6.19921875" customWidth="1"/>
    <col min="6415" max="6416" width="6.796875" customWidth="1"/>
    <col min="6417" max="6417" width="7.69921875" customWidth="1"/>
    <col min="6418" max="6419" width="6.796875" customWidth="1"/>
    <col min="6420" max="6420" width="7.69921875" customWidth="1"/>
    <col min="6421" max="6423" width="6.796875" customWidth="1"/>
    <col min="6424" max="6424" width="2.09765625" customWidth="1"/>
    <col min="6425" max="6425" width="11.5" customWidth="1"/>
    <col min="6636" max="6636" width="2.09765625" customWidth="1"/>
    <col min="6637" max="6637" width="9.19921875" customWidth="1"/>
    <col min="6638" max="6640" width="10.8984375" customWidth="1"/>
    <col min="6641" max="6641" width="9.296875" customWidth="1"/>
    <col min="6642" max="6642" width="10" customWidth="1"/>
    <col min="6643" max="6646" width="8.59765625" customWidth="1"/>
    <col min="6647" max="6647" width="9.59765625" customWidth="1"/>
    <col min="6648" max="6648" width="10.3984375" customWidth="1"/>
    <col min="6649" max="6650" width="10.8984375" customWidth="1"/>
    <col min="6651" max="6651" width="2.09765625" customWidth="1"/>
    <col min="6652" max="6652" width="9.19921875" customWidth="1"/>
    <col min="6653" max="6653" width="5.296875" customWidth="1"/>
    <col min="6654" max="6654" width="12.5" customWidth="1"/>
    <col min="6655" max="6656" width="6.09765625" customWidth="1"/>
    <col min="6657" max="6657" width="2.09765625" customWidth="1"/>
    <col min="6658" max="6658" width="11.09765625" customWidth="1"/>
    <col min="6659" max="6663" width="6.796875" customWidth="1"/>
    <col min="6664" max="6664" width="7" customWidth="1"/>
    <col min="6665" max="6668" width="6.796875" customWidth="1"/>
    <col min="6669" max="6669" width="6.3984375" customWidth="1"/>
    <col min="6670" max="6670" width="6.19921875" customWidth="1"/>
    <col min="6671" max="6672" width="6.796875" customWidth="1"/>
    <col min="6673" max="6673" width="7.69921875" customWidth="1"/>
    <col min="6674" max="6675" width="6.796875" customWidth="1"/>
    <col min="6676" max="6676" width="7.69921875" customWidth="1"/>
    <col min="6677" max="6679" width="6.796875" customWidth="1"/>
    <col min="6680" max="6680" width="2.09765625" customWidth="1"/>
    <col min="6681" max="6681" width="11.5" customWidth="1"/>
    <col min="6892" max="6892" width="2.09765625" customWidth="1"/>
    <col min="6893" max="6893" width="9.19921875" customWidth="1"/>
    <col min="6894" max="6896" width="10.8984375" customWidth="1"/>
    <col min="6897" max="6897" width="9.296875" customWidth="1"/>
    <col min="6898" max="6898" width="10" customWidth="1"/>
    <col min="6899" max="6902" width="8.59765625" customWidth="1"/>
    <col min="6903" max="6903" width="9.59765625" customWidth="1"/>
    <col min="6904" max="6904" width="10.3984375" customWidth="1"/>
    <col min="6905" max="6906" width="10.8984375" customWidth="1"/>
    <col min="6907" max="6907" width="2.09765625" customWidth="1"/>
    <col min="6908" max="6908" width="9.19921875" customWidth="1"/>
    <col min="6909" max="6909" width="5.296875" customWidth="1"/>
    <col min="6910" max="6910" width="12.5" customWidth="1"/>
    <col min="6911" max="6912" width="6.09765625" customWidth="1"/>
    <col min="6913" max="6913" width="2.09765625" customWidth="1"/>
    <col min="6914" max="6914" width="11.09765625" customWidth="1"/>
    <col min="6915" max="6919" width="6.796875" customWidth="1"/>
    <col min="6920" max="6920" width="7" customWidth="1"/>
    <col min="6921" max="6924" width="6.796875" customWidth="1"/>
    <col min="6925" max="6925" width="6.3984375" customWidth="1"/>
    <col min="6926" max="6926" width="6.19921875" customWidth="1"/>
    <col min="6927" max="6928" width="6.796875" customWidth="1"/>
    <col min="6929" max="6929" width="7.69921875" customWidth="1"/>
    <col min="6930" max="6931" width="6.796875" customWidth="1"/>
    <col min="6932" max="6932" width="7.69921875" customWidth="1"/>
    <col min="6933" max="6935" width="6.796875" customWidth="1"/>
    <col min="6936" max="6936" width="2.09765625" customWidth="1"/>
    <col min="6937" max="6937" width="11.5" customWidth="1"/>
    <col min="7148" max="7148" width="2.09765625" customWidth="1"/>
    <col min="7149" max="7149" width="9.19921875" customWidth="1"/>
    <col min="7150" max="7152" width="10.8984375" customWidth="1"/>
    <col min="7153" max="7153" width="9.296875" customWidth="1"/>
    <col min="7154" max="7154" width="10" customWidth="1"/>
    <col min="7155" max="7158" width="8.59765625" customWidth="1"/>
    <col min="7159" max="7159" width="9.59765625" customWidth="1"/>
    <col min="7160" max="7160" width="10.3984375" customWidth="1"/>
    <col min="7161" max="7162" width="10.8984375" customWidth="1"/>
    <col min="7163" max="7163" width="2.09765625" customWidth="1"/>
    <col min="7164" max="7164" width="9.19921875" customWidth="1"/>
    <col min="7165" max="7165" width="5.296875" customWidth="1"/>
    <col min="7166" max="7166" width="12.5" customWidth="1"/>
    <col min="7167" max="7168" width="6.09765625" customWidth="1"/>
    <col min="7169" max="7169" width="2.09765625" customWidth="1"/>
    <col min="7170" max="7170" width="11.09765625" customWidth="1"/>
    <col min="7171" max="7175" width="6.796875" customWidth="1"/>
    <col min="7176" max="7176" width="7" customWidth="1"/>
    <col min="7177" max="7180" width="6.796875" customWidth="1"/>
    <col min="7181" max="7181" width="6.3984375" customWidth="1"/>
    <col min="7182" max="7182" width="6.19921875" customWidth="1"/>
    <col min="7183" max="7184" width="6.796875" customWidth="1"/>
    <col min="7185" max="7185" width="7.69921875" customWidth="1"/>
    <col min="7186" max="7187" width="6.796875" customWidth="1"/>
    <col min="7188" max="7188" width="7.69921875" customWidth="1"/>
    <col min="7189" max="7191" width="6.796875" customWidth="1"/>
    <col min="7192" max="7192" width="2.09765625" customWidth="1"/>
    <col min="7193" max="7193" width="11.5" customWidth="1"/>
    <col min="7404" max="7404" width="2.09765625" customWidth="1"/>
    <col min="7405" max="7405" width="9.19921875" customWidth="1"/>
    <col min="7406" max="7408" width="10.8984375" customWidth="1"/>
    <col min="7409" max="7409" width="9.296875" customWidth="1"/>
    <col min="7410" max="7410" width="10" customWidth="1"/>
    <col min="7411" max="7414" width="8.59765625" customWidth="1"/>
    <col min="7415" max="7415" width="9.59765625" customWidth="1"/>
    <col min="7416" max="7416" width="10.3984375" customWidth="1"/>
    <col min="7417" max="7418" width="10.8984375" customWidth="1"/>
    <col min="7419" max="7419" width="2.09765625" customWidth="1"/>
    <col min="7420" max="7420" width="9.19921875" customWidth="1"/>
    <col min="7421" max="7421" width="5.296875" customWidth="1"/>
    <col min="7422" max="7422" width="12.5" customWidth="1"/>
    <col min="7423" max="7424" width="6.09765625" customWidth="1"/>
    <col min="7425" max="7425" width="2.09765625" customWidth="1"/>
    <col min="7426" max="7426" width="11.09765625" customWidth="1"/>
    <col min="7427" max="7431" width="6.796875" customWidth="1"/>
    <col min="7432" max="7432" width="7" customWidth="1"/>
    <col min="7433" max="7436" width="6.796875" customWidth="1"/>
    <col min="7437" max="7437" width="6.3984375" customWidth="1"/>
    <col min="7438" max="7438" width="6.19921875" customWidth="1"/>
    <col min="7439" max="7440" width="6.796875" customWidth="1"/>
    <col min="7441" max="7441" width="7.69921875" customWidth="1"/>
    <col min="7442" max="7443" width="6.796875" customWidth="1"/>
    <col min="7444" max="7444" width="7.69921875" customWidth="1"/>
    <col min="7445" max="7447" width="6.796875" customWidth="1"/>
    <col min="7448" max="7448" width="2.09765625" customWidth="1"/>
    <col min="7449" max="7449" width="11.5" customWidth="1"/>
    <col min="7660" max="7660" width="2.09765625" customWidth="1"/>
    <col min="7661" max="7661" width="9.19921875" customWidth="1"/>
    <col min="7662" max="7664" width="10.8984375" customWidth="1"/>
    <col min="7665" max="7665" width="9.296875" customWidth="1"/>
    <col min="7666" max="7666" width="10" customWidth="1"/>
    <col min="7667" max="7670" width="8.59765625" customWidth="1"/>
    <col min="7671" max="7671" width="9.59765625" customWidth="1"/>
    <col min="7672" max="7672" width="10.3984375" customWidth="1"/>
    <col min="7673" max="7674" width="10.8984375" customWidth="1"/>
    <col min="7675" max="7675" width="2.09765625" customWidth="1"/>
    <col min="7676" max="7676" width="9.19921875" customWidth="1"/>
    <col min="7677" max="7677" width="5.296875" customWidth="1"/>
    <col min="7678" max="7678" width="12.5" customWidth="1"/>
    <col min="7679" max="7680" width="6.09765625" customWidth="1"/>
    <col min="7681" max="7681" width="2.09765625" customWidth="1"/>
    <col min="7682" max="7682" width="11.09765625" customWidth="1"/>
    <col min="7683" max="7687" width="6.796875" customWidth="1"/>
    <col min="7688" max="7688" width="7" customWidth="1"/>
    <col min="7689" max="7692" width="6.796875" customWidth="1"/>
    <col min="7693" max="7693" width="6.3984375" customWidth="1"/>
    <col min="7694" max="7694" width="6.19921875" customWidth="1"/>
    <col min="7695" max="7696" width="6.796875" customWidth="1"/>
    <col min="7697" max="7697" width="7.69921875" customWidth="1"/>
    <col min="7698" max="7699" width="6.796875" customWidth="1"/>
    <col min="7700" max="7700" width="7.69921875" customWidth="1"/>
    <col min="7701" max="7703" width="6.796875" customWidth="1"/>
    <col min="7704" max="7704" width="2.09765625" customWidth="1"/>
    <col min="7705" max="7705" width="11.5" customWidth="1"/>
    <col min="7916" max="7916" width="2.09765625" customWidth="1"/>
    <col min="7917" max="7917" width="9.19921875" customWidth="1"/>
    <col min="7918" max="7920" width="10.8984375" customWidth="1"/>
    <col min="7921" max="7921" width="9.296875" customWidth="1"/>
    <col min="7922" max="7922" width="10" customWidth="1"/>
    <col min="7923" max="7926" width="8.59765625" customWidth="1"/>
    <col min="7927" max="7927" width="9.59765625" customWidth="1"/>
    <col min="7928" max="7928" width="10.3984375" customWidth="1"/>
    <col min="7929" max="7930" width="10.8984375" customWidth="1"/>
    <col min="7931" max="7931" width="2.09765625" customWidth="1"/>
    <col min="7932" max="7932" width="9.19921875" customWidth="1"/>
    <col min="7933" max="7933" width="5.296875" customWidth="1"/>
    <col min="7934" max="7934" width="12.5" customWidth="1"/>
    <col min="7935" max="7936" width="6.09765625" customWidth="1"/>
    <col min="7937" max="7937" width="2.09765625" customWidth="1"/>
    <col min="7938" max="7938" width="11.09765625" customWidth="1"/>
    <col min="7939" max="7943" width="6.796875" customWidth="1"/>
    <col min="7944" max="7944" width="7" customWidth="1"/>
    <col min="7945" max="7948" width="6.796875" customWidth="1"/>
    <col min="7949" max="7949" width="6.3984375" customWidth="1"/>
    <col min="7950" max="7950" width="6.19921875" customWidth="1"/>
    <col min="7951" max="7952" width="6.796875" customWidth="1"/>
    <col min="7953" max="7953" width="7.69921875" customWidth="1"/>
    <col min="7954" max="7955" width="6.796875" customWidth="1"/>
    <col min="7956" max="7956" width="7.69921875" customWidth="1"/>
    <col min="7957" max="7959" width="6.796875" customWidth="1"/>
    <col min="7960" max="7960" width="2.09765625" customWidth="1"/>
    <col min="7961" max="7961" width="11.5" customWidth="1"/>
    <col min="8172" max="8172" width="2.09765625" customWidth="1"/>
    <col min="8173" max="8173" width="9.19921875" customWidth="1"/>
    <col min="8174" max="8176" width="10.8984375" customWidth="1"/>
    <col min="8177" max="8177" width="9.296875" customWidth="1"/>
    <col min="8178" max="8178" width="10" customWidth="1"/>
    <col min="8179" max="8182" width="8.59765625" customWidth="1"/>
    <col min="8183" max="8183" width="9.59765625" customWidth="1"/>
    <col min="8184" max="8184" width="10.3984375" customWidth="1"/>
    <col min="8185" max="8186" width="10.8984375" customWidth="1"/>
    <col min="8187" max="8187" width="2.09765625" customWidth="1"/>
    <col min="8188" max="8188" width="9.19921875" customWidth="1"/>
    <col min="8189" max="8189" width="5.296875" customWidth="1"/>
    <col min="8190" max="8190" width="12.5" customWidth="1"/>
    <col min="8191" max="8192" width="6.09765625" customWidth="1"/>
    <col min="8193" max="8193" width="2.09765625" customWidth="1"/>
    <col min="8194" max="8194" width="11.09765625" customWidth="1"/>
    <col min="8195" max="8199" width="6.796875" customWidth="1"/>
    <col min="8200" max="8200" width="7" customWidth="1"/>
    <col min="8201" max="8204" width="6.796875" customWidth="1"/>
    <col min="8205" max="8205" width="6.3984375" customWidth="1"/>
    <col min="8206" max="8206" width="6.19921875" customWidth="1"/>
    <col min="8207" max="8208" width="6.796875" customWidth="1"/>
    <col min="8209" max="8209" width="7.69921875" customWidth="1"/>
    <col min="8210" max="8211" width="6.796875" customWidth="1"/>
    <col min="8212" max="8212" width="7.69921875" customWidth="1"/>
    <col min="8213" max="8215" width="6.796875" customWidth="1"/>
    <col min="8216" max="8216" width="2.09765625" customWidth="1"/>
    <col min="8217" max="8217" width="11.5" customWidth="1"/>
    <col min="8428" max="8428" width="2.09765625" customWidth="1"/>
    <col min="8429" max="8429" width="9.19921875" customWidth="1"/>
    <col min="8430" max="8432" width="10.8984375" customWidth="1"/>
    <col min="8433" max="8433" width="9.296875" customWidth="1"/>
    <col min="8434" max="8434" width="10" customWidth="1"/>
    <col min="8435" max="8438" width="8.59765625" customWidth="1"/>
    <col min="8439" max="8439" width="9.59765625" customWidth="1"/>
    <col min="8440" max="8440" width="10.3984375" customWidth="1"/>
    <col min="8441" max="8442" width="10.8984375" customWidth="1"/>
    <col min="8443" max="8443" width="2.09765625" customWidth="1"/>
    <col min="8444" max="8444" width="9.19921875" customWidth="1"/>
    <col min="8445" max="8445" width="5.296875" customWidth="1"/>
    <col min="8446" max="8446" width="12.5" customWidth="1"/>
    <col min="8447" max="8448" width="6.09765625" customWidth="1"/>
    <col min="8449" max="8449" width="2.09765625" customWidth="1"/>
    <col min="8450" max="8450" width="11.09765625" customWidth="1"/>
    <col min="8451" max="8455" width="6.796875" customWidth="1"/>
    <col min="8456" max="8456" width="7" customWidth="1"/>
    <col min="8457" max="8460" width="6.796875" customWidth="1"/>
    <col min="8461" max="8461" width="6.3984375" customWidth="1"/>
    <col min="8462" max="8462" width="6.19921875" customWidth="1"/>
    <col min="8463" max="8464" width="6.796875" customWidth="1"/>
    <col min="8465" max="8465" width="7.69921875" customWidth="1"/>
    <col min="8466" max="8467" width="6.796875" customWidth="1"/>
    <col min="8468" max="8468" width="7.69921875" customWidth="1"/>
    <col min="8469" max="8471" width="6.796875" customWidth="1"/>
    <col min="8472" max="8472" width="2.09765625" customWidth="1"/>
    <col min="8473" max="8473" width="11.5" customWidth="1"/>
    <col min="8684" max="8684" width="2.09765625" customWidth="1"/>
    <col min="8685" max="8685" width="9.19921875" customWidth="1"/>
    <col min="8686" max="8688" width="10.8984375" customWidth="1"/>
    <col min="8689" max="8689" width="9.296875" customWidth="1"/>
    <col min="8690" max="8690" width="10" customWidth="1"/>
    <col min="8691" max="8694" width="8.59765625" customWidth="1"/>
    <col min="8695" max="8695" width="9.59765625" customWidth="1"/>
    <col min="8696" max="8696" width="10.3984375" customWidth="1"/>
    <col min="8697" max="8698" width="10.8984375" customWidth="1"/>
    <col min="8699" max="8699" width="2.09765625" customWidth="1"/>
    <col min="8700" max="8700" width="9.19921875" customWidth="1"/>
    <col min="8701" max="8701" width="5.296875" customWidth="1"/>
    <col min="8702" max="8702" width="12.5" customWidth="1"/>
    <col min="8703" max="8704" width="6.09765625" customWidth="1"/>
    <col min="8705" max="8705" width="2.09765625" customWidth="1"/>
    <col min="8706" max="8706" width="11.09765625" customWidth="1"/>
    <col min="8707" max="8711" width="6.796875" customWidth="1"/>
    <col min="8712" max="8712" width="7" customWidth="1"/>
    <col min="8713" max="8716" width="6.796875" customWidth="1"/>
    <col min="8717" max="8717" width="6.3984375" customWidth="1"/>
    <col min="8718" max="8718" width="6.19921875" customWidth="1"/>
    <col min="8719" max="8720" width="6.796875" customWidth="1"/>
    <col min="8721" max="8721" width="7.69921875" customWidth="1"/>
    <col min="8722" max="8723" width="6.796875" customWidth="1"/>
    <col min="8724" max="8724" width="7.69921875" customWidth="1"/>
    <col min="8725" max="8727" width="6.796875" customWidth="1"/>
    <col min="8728" max="8728" width="2.09765625" customWidth="1"/>
    <col min="8729" max="8729" width="11.5" customWidth="1"/>
    <col min="8940" max="8940" width="2.09765625" customWidth="1"/>
    <col min="8941" max="8941" width="9.19921875" customWidth="1"/>
    <col min="8942" max="8944" width="10.8984375" customWidth="1"/>
    <col min="8945" max="8945" width="9.296875" customWidth="1"/>
    <col min="8946" max="8946" width="10" customWidth="1"/>
    <col min="8947" max="8950" width="8.59765625" customWidth="1"/>
    <col min="8951" max="8951" width="9.59765625" customWidth="1"/>
    <col min="8952" max="8952" width="10.3984375" customWidth="1"/>
    <col min="8953" max="8954" width="10.8984375" customWidth="1"/>
    <col min="8955" max="8955" width="2.09765625" customWidth="1"/>
    <col min="8956" max="8956" width="9.19921875" customWidth="1"/>
    <col min="8957" max="8957" width="5.296875" customWidth="1"/>
    <col min="8958" max="8958" width="12.5" customWidth="1"/>
    <col min="8959" max="8960" width="6.09765625" customWidth="1"/>
    <col min="8961" max="8961" width="2.09765625" customWidth="1"/>
    <col min="8962" max="8962" width="11.09765625" customWidth="1"/>
    <col min="8963" max="8967" width="6.796875" customWidth="1"/>
    <col min="8968" max="8968" width="7" customWidth="1"/>
    <col min="8969" max="8972" width="6.796875" customWidth="1"/>
    <col min="8973" max="8973" width="6.3984375" customWidth="1"/>
    <col min="8974" max="8974" width="6.19921875" customWidth="1"/>
    <col min="8975" max="8976" width="6.796875" customWidth="1"/>
    <col min="8977" max="8977" width="7.69921875" customWidth="1"/>
    <col min="8978" max="8979" width="6.796875" customWidth="1"/>
    <col min="8980" max="8980" width="7.69921875" customWidth="1"/>
    <col min="8981" max="8983" width="6.796875" customWidth="1"/>
    <col min="8984" max="8984" width="2.09765625" customWidth="1"/>
    <col min="8985" max="8985" width="11.5" customWidth="1"/>
    <col min="9196" max="9196" width="2.09765625" customWidth="1"/>
    <col min="9197" max="9197" width="9.19921875" customWidth="1"/>
    <col min="9198" max="9200" width="10.8984375" customWidth="1"/>
    <col min="9201" max="9201" width="9.296875" customWidth="1"/>
    <col min="9202" max="9202" width="10" customWidth="1"/>
    <col min="9203" max="9206" width="8.59765625" customWidth="1"/>
    <col min="9207" max="9207" width="9.59765625" customWidth="1"/>
    <col min="9208" max="9208" width="10.3984375" customWidth="1"/>
    <col min="9209" max="9210" width="10.8984375" customWidth="1"/>
    <col min="9211" max="9211" width="2.09765625" customWidth="1"/>
    <col min="9212" max="9212" width="9.19921875" customWidth="1"/>
    <col min="9213" max="9213" width="5.296875" customWidth="1"/>
    <col min="9214" max="9214" width="12.5" customWidth="1"/>
    <col min="9215" max="9216" width="6.09765625" customWidth="1"/>
    <col min="9217" max="9217" width="2.09765625" customWidth="1"/>
    <col min="9218" max="9218" width="11.09765625" customWidth="1"/>
    <col min="9219" max="9223" width="6.796875" customWidth="1"/>
    <col min="9224" max="9224" width="7" customWidth="1"/>
    <col min="9225" max="9228" width="6.796875" customWidth="1"/>
    <col min="9229" max="9229" width="6.3984375" customWidth="1"/>
    <col min="9230" max="9230" width="6.19921875" customWidth="1"/>
    <col min="9231" max="9232" width="6.796875" customWidth="1"/>
    <col min="9233" max="9233" width="7.69921875" customWidth="1"/>
    <col min="9234" max="9235" width="6.796875" customWidth="1"/>
    <col min="9236" max="9236" width="7.69921875" customWidth="1"/>
    <col min="9237" max="9239" width="6.796875" customWidth="1"/>
    <col min="9240" max="9240" width="2.09765625" customWidth="1"/>
    <col min="9241" max="9241" width="11.5" customWidth="1"/>
    <col min="9452" max="9452" width="2.09765625" customWidth="1"/>
    <col min="9453" max="9453" width="9.19921875" customWidth="1"/>
    <col min="9454" max="9456" width="10.8984375" customWidth="1"/>
    <col min="9457" max="9457" width="9.296875" customWidth="1"/>
    <col min="9458" max="9458" width="10" customWidth="1"/>
    <col min="9459" max="9462" width="8.59765625" customWidth="1"/>
    <col min="9463" max="9463" width="9.59765625" customWidth="1"/>
    <col min="9464" max="9464" width="10.3984375" customWidth="1"/>
    <col min="9465" max="9466" width="10.8984375" customWidth="1"/>
    <col min="9467" max="9467" width="2.09765625" customWidth="1"/>
    <col min="9468" max="9468" width="9.19921875" customWidth="1"/>
    <col min="9469" max="9469" width="5.296875" customWidth="1"/>
    <col min="9470" max="9470" width="12.5" customWidth="1"/>
    <col min="9471" max="9472" width="6.09765625" customWidth="1"/>
    <col min="9473" max="9473" width="2.09765625" customWidth="1"/>
    <col min="9474" max="9474" width="11.09765625" customWidth="1"/>
    <col min="9475" max="9479" width="6.796875" customWidth="1"/>
    <col min="9480" max="9480" width="7" customWidth="1"/>
    <col min="9481" max="9484" width="6.796875" customWidth="1"/>
    <col min="9485" max="9485" width="6.3984375" customWidth="1"/>
    <col min="9486" max="9486" width="6.19921875" customWidth="1"/>
    <col min="9487" max="9488" width="6.796875" customWidth="1"/>
    <col min="9489" max="9489" width="7.69921875" customWidth="1"/>
    <col min="9490" max="9491" width="6.796875" customWidth="1"/>
    <col min="9492" max="9492" width="7.69921875" customWidth="1"/>
    <col min="9493" max="9495" width="6.796875" customWidth="1"/>
    <col min="9496" max="9496" width="2.09765625" customWidth="1"/>
    <col min="9497" max="9497" width="11.5" customWidth="1"/>
    <col min="9708" max="9708" width="2.09765625" customWidth="1"/>
    <col min="9709" max="9709" width="9.19921875" customWidth="1"/>
    <col min="9710" max="9712" width="10.8984375" customWidth="1"/>
    <col min="9713" max="9713" width="9.296875" customWidth="1"/>
    <col min="9714" max="9714" width="10" customWidth="1"/>
    <col min="9715" max="9718" width="8.59765625" customWidth="1"/>
    <col min="9719" max="9719" width="9.59765625" customWidth="1"/>
    <col min="9720" max="9720" width="10.3984375" customWidth="1"/>
    <col min="9721" max="9722" width="10.8984375" customWidth="1"/>
    <col min="9723" max="9723" width="2.09765625" customWidth="1"/>
    <col min="9724" max="9724" width="9.19921875" customWidth="1"/>
    <col min="9725" max="9725" width="5.296875" customWidth="1"/>
    <col min="9726" max="9726" width="12.5" customWidth="1"/>
    <col min="9727" max="9728" width="6.09765625" customWidth="1"/>
    <col min="9729" max="9729" width="2.09765625" customWidth="1"/>
    <col min="9730" max="9730" width="11.09765625" customWidth="1"/>
    <col min="9731" max="9735" width="6.796875" customWidth="1"/>
    <col min="9736" max="9736" width="7" customWidth="1"/>
    <col min="9737" max="9740" width="6.796875" customWidth="1"/>
    <col min="9741" max="9741" width="6.3984375" customWidth="1"/>
    <col min="9742" max="9742" width="6.19921875" customWidth="1"/>
    <col min="9743" max="9744" width="6.796875" customWidth="1"/>
    <col min="9745" max="9745" width="7.69921875" customWidth="1"/>
    <col min="9746" max="9747" width="6.796875" customWidth="1"/>
    <col min="9748" max="9748" width="7.69921875" customWidth="1"/>
    <col min="9749" max="9751" width="6.796875" customWidth="1"/>
    <col min="9752" max="9752" width="2.09765625" customWidth="1"/>
    <col min="9753" max="9753" width="11.5" customWidth="1"/>
    <col min="9964" max="9964" width="2.09765625" customWidth="1"/>
    <col min="9965" max="9965" width="9.19921875" customWidth="1"/>
    <col min="9966" max="9968" width="10.8984375" customWidth="1"/>
    <col min="9969" max="9969" width="9.296875" customWidth="1"/>
    <col min="9970" max="9970" width="10" customWidth="1"/>
    <col min="9971" max="9974" width="8.59765625" customWidth="1"/>
    <col min="9975" max="9975" width="9.59765625" customWidth="1"/>
    <col min="9976" max="9976" width="10.3984375" customWidth="1"/>
    <col min="9977" max="9978" width="10.8984375" customWidth="1"/>
    <col min="9979" max="9979" width="2.09765625" customWidth="1"/>
    <col min="9980" max="9980" width="9.19921875" customWidth="1"/>
    <col min="9981" max="9981" width="5.296875" customWidth="1"/>
    <col min="9982" max="9982" width="12.5" customWidth="1"/>
    <col min="9983" max="9984" width="6.09765625" customWidth="1"/>
    <col min="9985" max="9985" width="2.09765625" customWidth="1"/>
    <col min="9986" max="9986" width="11.09765625" customWidth="1"/>
    <col min="9987" max="9991" width="6.796875" customWidth="1"/>
    <col min="9992" max="9992" width="7" customWidth="1"/>
    <col min="9993" max="9996" width="6.796875" customWidth="1"/>
    <col min="9997" max="9997" width="6.3984375" customWidth="1"/>
    <col min="9998" max="9998" width="6.19921875" customWidth="1"/>
    <col min="9999" max="10000" width="6.796875" customWidth="1"/>
    <col min="10001" max="10001" width="7.69921875" customWidth="1"/>
    <col min="10002" max="10003" width="6.796875" customWidth="1"/>
    <col min="10004" max="10004" width="7.69921875" customWidth="1"/>
    <col min="10005" max="10007" width="6.796875" customWidth="1"/>
    <col min="10008" max="10008" width="2.09765625" customWidth="1"/>
    <col min="10009" max="10009" width="11.5" customWidth="1"/>
    <col min="10220" max="10220" width="2.09765625" customWidth="1"/>
    <col min="10221" max="10221" width="9.19921875" customWidth="1"/>
    <col min="10222" max="10224" width="10.8984375" customWidth="1"/>
    <col min="10225" max="10225" width="9.296875" customWidth="1"/>
    <col min="10226" max="10226" width="10" customWidth="1"/>
    <col min="10227" max="10230" width="8.59765625" customWidth="1"/>
    <col min="10231" max="10231" width="9.59765625" customWidth="1"/>
    <col min="10232" max="10232" width="10.3984375" customWidth="1"/>
    <col min="10233" max="10234" width="10.8984375" customWidth="1"/>
    <col min="10235" max="10235" width="2.09765625" customWidth="1"/>
    <col min="10236" max="10236" width="9.19921875" customWidth="1"/>
    <col min="10237" max="10237" width="5.296875" customWidth="1"/>
    <col min="10238" max="10238" width="12.5" customWidth="1"/>
    <col min="10239" max="10240" width="6.09765625" customWidth="1"/>
    <col min="10241" max="10241" width="2.09765625" customWidth="1"/>
    <col min="10242" max="10242" width="11.09765625" customWidth="1"/>
    <col min="10243" max="10247" width="6.796875" customWidth="1"/>
    <col min="10248" max="10248" width="7" customWidth="1"/>
    <col min="10249" max="10252" width="6.796875" customWidth="1"/>
    <col min="10253" max="10253" width="6.3984375" customWidth="1"/>
    <col min="10254" max="10254" width="6.19921875" customWidth="1"/>
    <col min="10255" max="10256" width="6.796875" customWidth="1"/>
    <col min="10257" max="10257" width="7.69921875" customWidth="1"/>
    <col min="10258" max="10259" width="6.796875" customWidth="1"/>
    <col min="10260" max="10260" width="7.69921875" customWidth="1"/>
    <col min="10261" max="10263" width="6.796875" customWidth="1"/>
    <col min="10264" max="10264" width="2.09765625" customWidth="1"/>
    <col min="10265" max="10265" width="11.5" customWidth="1"/>
    <col min="10476" max="10476" width="2.09765625" customWidth="1"/>
    <col min="10477" max="10477" width="9.19921875" customWidth="1"/>
    <col min="10478" max="10480" width="10.8984375" customWidth="1"/>
    <col min="10481" max="10481" width="9.296875" customWidth="1"/>
    <col min="10482" max="10482" width="10" customWidth="1"/>
    <col min="10483" max="10486" width="8.59765625" customWidth="1"/>
    <col min="10487" max="10487" width="9.59765625" customWidth="1"/>
    <col min="10488" max="10488" width="10.3984375" customWidth="1"/>
    <col min="10489" max="10490" width="10.8984375" customWidth="1"/>
    <col min="10491" max="10491" width="2.09765625" customWidth="1"/>
    <col min="10492" max="10492" width="9.19921875" customWidth="1"/>
    <col min="10493" max="10493" width="5.296875" customWidth="1"/>
    <col min="10494" max="10494" width="12.5" customWidth="1"/>
    <col min="10495" max="10496" width="6.09765625" customWidth="1"/>
    <col min="10497" max="10497" width="2.09765625" customWidth="1"/>
    <col min="10498" max="10498" width="11.09765625" customWidth="1"/>
    <col min="10499" max="10503" width="6.796875" customWidth="1"/>
    <col min="10504" max="10504" width="7" customWidth="1"/>
    <col min="10505" max="10508" width="6.796875" customWidth="1"/>
    <col min="10509" max="10509" width="6.3984375" customWidth="1"/>
    <col min="10510" max="10510" width="6.19921875" customWidth="1"/>
    <col min="10511" max="10512" width="6.796875" customWidth="1"/>
    <col min="10513" max="10513" width="7.69921875" customWidth="1"/>
    <col min="10514" max="10515" width="6.796875" customWidth="1"/>
    <col min="10516" max="10516" width="7.69921875" customWidth="1"/>
    <col min="10517" max="10519" width="6.796875" customWidth="1"/>
    <col min="10520" max="10520" width="2.09765625" customWidth="1"/>
    <col min="10521" max="10521" width="11.5" customWidth="1"/>
    <col min="10732" max="10732" width="2.09765625" customWidth="1"/>
    <col min="10733" max="10733" width="9.19921875" customWidth="1"/>
    <col min="10734" max="10736" width="10.8984375" customWidth="1"/>
    <col min="10737" max="10737" width="9.296875" customWidth="1"/>
    <col min="10738" max="10738" width="10" customWidth="1"/>
    <col min="10739" max="10742" width="8.59765625" customWidth="1"/>
    <col min="10743" max="10743" width="9.59765625" customWidth="1"/>
    <col min="10744" max="10744" width="10.3984375" customWidth="1"/>
    <col min="10745" max="10746" width="10.8984375" customWidth="1"/>
    <col min="10747" max="10747" width="2.09765625" customWidth="1"/>
    <col min="10748" max="10748" width="9.19921875" customWidth="1"/>
    <col min="10749" max="10749" width="5.296875" customWidth="1"/>
    <col min="10750" max="10750" width="12.5" customWidth="1"/>
    <col min="10751" max="10752" width="6.09765625" customWidth="1"/>
    <col min="10753" max="10753" width="2.09765625" customWidth="1"/>
    <col min="10754" max="10754" width="11.09765625" customWidth="1"/>
    <col min="10755" max="10759" width="6.796875" customWidth="1"/>
    <col min="10760" max="10760" width="7" customWidth="1"/>
    <col min="10761" max="10764" width="6.796875" customWidth="1"/>
    <col min="10765" max="10765" width="6.3984375" customWidth="1"/>
    <col min="10766" max="10766" width="6.19921875" customWidth="1"/>
    <col min="10767" max="10768" width="6.796875" customWidth="1"/>
    <col min="10769" max="10769" width="7.69921875" customWidth="1"/>
    <col min="10770" max="10771" width="6.796875" customWidth="1"/>
    <col min="10772" max="10772" width="7.69921875" customWidth="1"/>
    <col min="10773" max="10775" width="6.796875" customWidth="1"/>
    <col min="10776" max="10776" width="2.09765625" customWidth="1"/>
    <col min="10777" max="10777" width="11.5" customWidth="1"/>
    <col min="10988" max="10988" width="2.09765625" customWidth="1"/>
    <col min="10989" max="10989" width="9.19921875" customWidth="1"/>
    <col min="10990" max="10992" width="10.8984375" customWidth="1"/>
    <col min="10993" max="10993" width="9.296875" customWidth="1"/>
    <col min="10994" max="10994" width="10" customWidth="1"/>
    <col min="10995" max="10998" width="8.59765625" customWidth="1"/>
    <col min="10999" max="10999" width="9.59765625" customWidth="1"/>
    <col min="11000" max="11000" width="10.3984375" customWidth="1"/>
    <col min="11001" max="11002" width="10.8984375" customWidth="1"/>
    <col min="11003" max="11003" width="2.09765625" customWidth="1"/>
    <col min="11004" max="11004" width="9.19921875" customWidth="1"/>
    <col min="11005" max="11005" width="5.296875" customWidth="1"/>
    <col min="11006" max="11006" width="12.5" customWidth="1"/>
    <col min="11007" max="11008" width="6.09765625" customWidth="1"/>
    <col min="11009" max="11009" width="2.09765625" customWidth="1"/>
    <col min="11010" max="11010" width="11.09765625" customWidth="1"/>
    <col min="11011" max="11015" width="6.796875" customWidth="1"/>
    <col min="11016" max="11016" width="7" customWidth="1"/>
    <col min="11017" max="11020" width="6.796875" customWidth="1"/>
    <col min="11021" max="11021" width="6.3984375" customWidth="1"/>
    <col min="11022" max="11022" width="6.19921875" customWidth="1"/>
    <col min="11023" max="11024" width="6.796875" customWidth="1"/>
    <col min="11025" max="11025" width="7.69921875" customWidth="1"/>
    <col min="11026" max="11027" width="6.796875" customWidth="1"/>
    <col min="11028" max="11028" width="7.69921875" customWidth="1"/>
    <col min="11029" max="11031" width="6.796875" customWidth="1"/>
    <col min="11032" max="11032" width="2.09765625" customWidth="1"/>
    <col min="11033" max="11033" width="11.5" customWidth="1"/>
    <col min="11244" max="11244" width="2.09765625" customWidth="1"/>
    <col min="11245" max="11245" width="9.19921875" customWidth="1"/>
    <col min="11246" max="11248" width="10.8984375" customWidth="1"/>
    <col min="11249" max="11249" width="9.296875" customWidth="1"/>
    <col min="11250" max="11250" width="10" customWidth="1"/>
    <col min="11251" max="11254" width="8.59765625" customWidth="1"/>
    <col min="11255" max="11255" width="9.59765625" customWidth="1"/>
    <col min="11256" max="11256" width="10.3984375" customWidth="1"/>
    <col min="11257" max="11258" width="10.8984375" customWidth="1"/>
    <col min="11259" max="11259" width="2.09765625" customWidth="1"/>
    <col min="11260" max="11260" width="9.19921875" customWidth="1"/>
    <col min="11261" max="11261" width="5.296875" customWidth="1"/>
    <col min="11262" max="11262" width="12.5" customWidth="1"/>
    <col min="11263" max="11264" width="6.09765625" customWidth="1"/>
    <col min="11265" max="11265" width="2.09765625" customWidth="1"/>
    <col min="11266" max="11266" width="11.09765625" customWidth="1"/>
    <col min="11267" max="11271" width="6.796875" customWidth="1"/>
    <col min="11272" max="11272" width="7" customWidth="1"/>
    <col min="11273" max="11276" width="6.796875" customWidth="1"/>
    <col min="11277" max="11277" width="6.3984375" customWidth="1"/>
    <col min="11278" max="11278" width="6.19921875" customWidth="1"/>
    <col min="11279" max="11280" width="6.796875" customWidth="1"/>
    <col min="11281" max="11281" width="7.69921875" customWidth="1"/>
    <col min="11282" max="11283" width="6.796875" customWidth="1"/>
    <col min="11284" max="11284" width="7.69921875" customWidth="1"/>
    <col min="11285" max="11287" width="6.796875" customWidth="1"/>
    <col min="11288" max="11288" width="2.09765625" customWidth="1"/>
    <col min="11289" max="11289" width="11.5" customWidth="1"/>
    <col min="11500" max="11500" width="2.09765625" customWidth="1"/>
    <col min="11501" max="11501" width="9.19921875" customWidth="1"/>
    <col min="11502" max="11504" width="10.8984375" customWidth="1"/>
    <col min="11505" max="11505" width="9.296875" customWidth="1"/>
    <col min="11506" max="11506" width="10" customWidth="1"/>
    <col min="11507" max="11510" width="8.59765625" customWidth="1"/>
    <col min="11511" max="11511" width="9.59765625" customWidth="1"/>
    <col min="11512" max="11512" width="10.3984375" customWidth="1"/>
    <col min="11513" max="11514" width="10.8984375" customWidth="1"/>
    <col min="11515" max="11515" width="2.09765625" customWidth="1"/>
    <col min="11516" max="11516" width="9.19921875" customWidth="1"/>
    <col min="11517" max="11517" width="5.296875" customWidth="1"/>
    <col min="11518" max="11518" width="12.5" customWidth="1"/>
    <col min="11519" max="11520" width="6.09765625" customWidth="1"/>
    <col min="11521" max="11521" width="2.09765625" customWidth="1"/>
    <col min="11522" max="11522" width="11.09765625" customWidth="1"/>
    <col min="11523" max="11527" width="6.796875" customWidth="1"/>
    <col min="11528" max="11528" width="7" customWidth="1"/>
    <col min="11529" max="11532" width="6.796875" customWidth="1"/>
    <col min="11533" max="11533" width="6.3984375" customWidth="1"/>
    <col min="11534" max="11534" width="6.19921875" customWidth="1"/>
    <col min="11535" max="11536" width="6.796875" customWidth="1"/>
    <col min="11537" max="11537" width="7.69921875" customWidth="1"/>
    <col min="11538" max="11539" width="6.796875" customWidth="1"/>
    <col min="11540" max="11540" width="7.69921875" customWidth="1"/>
    <col min="11541" max="11543" width="6.796875" customWidth="1"/>
    <col min="11544" max="11544" width="2.09765625" customWidth="1"/>
    <col min="11545" max="11545" width="11.5" customWidth="1"/>
    <col min="11756" max="11756" width="2.09765625" customWidth="1"/>
    <col min="11757" max="11757" width="9.19921875" customWidth="1"/>
    <col min="11758" max="11760" width="10.8984375" customWidth="1"/>
    <col min="11761" max="11761" width="9.296875" customWidth="1"/>
    <col min="11762" max="11762" width="10" customWidth="1"/>
    <col min="11763" max="11766" width="8.59765625" customWidth="1"/>
    <col min="11767" max="11767" width="9.59765625" customWidth="1"/>
    <col min="11768" max="11768" width="10.3984375" customWidth="1"/>
    <col min="11769" max="11770" width="10.8984375" customWidth="1"/>
    <col min="11771" max="11771" width="2.09765625" customWidth="1"/>
    <col min="11772" max="11772" width="9.19921875" customWidth="1"/>
    <col min="11773" max="11773" width="5.296875" customWidth="1"/>
    <col min="11774" max="11774" width="12.5" customWidth="1"/>
    <col min="11775" max="11776" width="6.09765625" customWidth="1"/>
    <col min="11777" max="11777" width="2.09765625" customWidth="1"/>
    <col min="11778" max="11778" width="11.09765625" customWidth="1"/>
    <col min="11779" max="11783" width="6.796875" customWidth="1"/>
    <col min="11784" max="11784" width="7" customWidth="1"/>
    <col min="11785" max="11788" width="6.796875" customWidth="1"/>
    <col min="11789" max="11789" width="6.3984375" customWidth="1"/>
    <col min="11790" max="11790" width="6.19921875" customWidth="1"/>
    <col min="11791" max="11792" width="6.796875" customWidth="1"/>
    <col min="11793" max="11793" width="7.69921875" customWidth="1"/>
    <col min="11794" max="11795" width="6.796875" customWidth="1"/>
    <col min="11796" max="11796" width="7.69921875" customWidth="1"/>
    <col min="11797" max="11799" width="6.796875" customWidth="1"/>
    <col min="11800" max="11800" width="2.09765625" customWidth="1"/>
    <col min="11801" max="11801" width="11.5" customWidth="1"/>
    <col min="12012" max="12012" width="2.09765625" customWidth="1"/>
    <col min="12013" max="12013" width="9.19921875" customWidth="1"/>
    <col min="12014" max="12016" width="10.8984375" customWidth="1"/>
    <col min="12017" max="12017" width="9.296875" customWidth="1"/>
    <col min="12018" max="12018" width="10" customWidth="1"/>
    <col min="12019" max="12022" width="8.59765625" customWidth="1"/>
    <col min="12023" max="12023" width="9.59765625" customWidth="1"/>
    <col min="12024" max="12024" width="10.3984375" customWidth="1"/>
    <col min="12025" max="12026" width="10.8984375" customWidth="1"/>
    <col min="12027" max="12027" width="2.09765625" customWidth="1"/>
    <col min="12028" max="12028" width="9.19921875" customWidth="1"/>
    <col min="12029" max="12029" width="5.296875" customWidth="1"/>
    <col min="12030" max="12030" width="12.5" customWidth="1"/>
    <col min="12031" max="12032" width="6.09765625" customWidth="1"/>
    <col min="12033" max="12033" width="2.09765625" customWidth="1"/>
    <col min="12034" max="12034" width="11.09765625" customWidth="1"/>
    <col min="12035" max="12039" width="6.796875" customWidth="1"/>
    <col min="12040" max="12040" width="7" customWidth="1"/>
    <col min="12041" max="12044" width="6.796875" customWidth="1"/>
    <col min="12045" max="12045" width="6.3984375" customWidth="1"/>
    <col min="12046" max="12046" width="6.19921875" customWidth="1"/>
    <col min="12047" max="12048" width="6.796875" customWidth="1"/>
    <col min="12049" max="12049" width="7.69921875" customWidth="1"/>
    <col min="12050" max="12051" width="6.796875" customWidth="1"/>
    <col min="12052" max="12052" width="7.69921875" customWidth="1"/>
    <col min="12053" max="12055" width="6.796875" customWidth="1"/>
    <col min="12056" max="12056" width="2.09765625" customWidth="1"/>
    <col min="12057" max="12057" width="11.5" customWidth="1"/>
    <col min="12268" max="12268" width="2.09765625" customWidth="1"/>
    <col min="12269" max="12269" width="9.19921875" customWidth="1"/>
    <col min="12270" max="12272" width="10.8984375" customWidth="1"/>
    <col min="12273" max="12273" width="9.296875" customWidth="1"/>
    <col min="12274" max="12274" width="10" customWidth="1"/>
    <col min="12275" max="12278" width="8.59765625" customWidth="1"/>
    <col min="12279" max="12279" width="9.59765625" customWidth="1"/>
    <col min="12280" max="12280" width="10.3984375" customWidth="1"/>
    <col min="12281" max="12282" width="10.8984375" customWidth="1"/>
    <col min="12283" max="12283" width="2.09765625" customWidth="1"/>
    <col min="12284" max="12284" width="9.19921875" customWidth="1"/>
    <col min="12285" max="12285" width="5.296875" customWidth="1"/>
    <col min="12286" max="12286" width="12.5" customWidth="1"/>
    <col min="12287" max="12288" width="6.09765625" customWidth="1"/>
    <col min="12289" max="12289" width="2.09765625" customWidth="1"/>
    <col min="12290" max="12290" width="11.09765625" customWidth="1"/>
    <col min="12291" max="12295" width="6.796875" customWidth="1"/>
    <col min="12296" max="12296" width="7" customWidth="1"/>
    <col min="12297" max="12300" width="6.796875" customWidth="1"/>
    <col min="12301" max="12301" width="6.3984375" customWidth="1"/>
    <col min="12302" max="12302" width="6.19921875" customWidth="1"/>
    <col min="12303" max="12304" width="6.796875" customWidth="1"/>
    <col min="12305" max="12305" width="7.69921875" customWidth="1"/>
    <col min="12306" max="12307" width="6.796875" customWidth="1"/>
    <col min="12308" max="12308" width="7.69921875" customWidth="1"/>
    <col min="12309" max="12311" width="6.796875" customWidth="1"/>
    <col min="12312" max="12312" width="2.09765625" customWidth="1"/>
    <col min="12313" max="12313" width="11.5" customWidth="1"/>
    <col min="12524" max="12524" width="2.09765625" customWidth="1"/>
    <col min="12525" max="12525" width="9.19921875" customWidth="1"/>
    <col min="12526" max="12528" width="10.8984375" customWidth="1"/>
    <col min="12529" max="12529" width="9.296875" customWidth="1"/>
    <col min="12530" max="12530" width="10" customWidth="1"/>
    <col min="12531" max="12534" width="8.59765625" customWidth="1"/>
    <col min="12535" max="12535" width="9.59765625" customWidth="1"/>
    <col min="12536" max="12536" width="10.3984375" customWidth="1"/>
    <col min="12537" max="12538" width="10.8984375" customWidth="1"/>
    <col min="12539" max="12539" width="2.09765625" customWidth="1"/>
    <col min="12540" max="12540" width="9.19921875" customWidth="1"/>
    <col min="12541" max="12541" width="5.296875" customWidth="1"/>
    <col min="12542" max="12542" width="12.5" customWidth="1"/>
    <col min="12543" max="12544" width="6.09765625" customWidth="1"/>
    <col min="12545" max="12545" width="2.09765625" customWidth="1"/>
    <col min="12546" max="12546" width="11.09765625" customWidth="1"/>
    <col min="12547" max="12551" width="6.796875" customWidth="1"/>
    <col min="12552" max="12552" width="7" customWidth="1"/>
    <col min="12553" max="12556" width="6.796875" customWidth="1"/>
    <col min="12557" max="12557" width="6.3984375" customWidth="1"/>
    <col min="12558" max="12558" width="6.19921875" customWidth="1"/>
    <col min="12559" max="12560" width="6.796875" customWidth="1"/>
    <col min="12561" max="12561" width="7.69921875" customWidth="1"/>
    <col min="12562" max="12563" width="6.796875" customWidth="1"/>
    <col min="12564" max="12564" width="7.69921875" customWidth="1"/>
    <col min="12565" max="12567" width="6.796875" customWidth="1"/>
    <col min="12568" max="12568" width="2.09765625" customWidth="1"/>
    <col min="12569" max="12569" width="11.5" customWidth="1"/>
    <col min="12780" max="12780" width="2.09765625" customWidth="1"/>
    <col min="12781" max="12781" width="9.19921875" customWidth="1"/>
    <col min="12782" max="12784" width="10.8984375" customWidth="1"/>
    <col min="12785" max="12785" width="9.296875" customWidth="1"/>
    <col min="12786" max="12786" width="10" customWidth="1"/>
    <col min="12787" max="12790" width="8.59765625" customWidth="1"/>
    <col min="12791" max="12791" width="9.59765625" customWidth="1"/>
    <col min="12792" max="12792" width="10.3984375" customWidth="1"/>
    <col min="12793" max="12794" width="10.8984375" customWidth="1"/>
    <col min="12795" max="12795" width="2.09765625" customWidth="1"/>
    <col min="12796" max="12796" width="9.19921875" customWidth="1"/>
    <col min="12797" max="12797" width="5.296875" customWidth="1"/>
    <col min="12798" max="12798" width="12.5" customWidth="1"/>
    <col min="12799" max="12800" width="6.09765625" customWidth="1"/>
    <col min="12801" max="12801" width="2.09765625" customWidth="1"/>
    <col min="12802" max="12802" width="11.09765625" customWidth="1"/>
    <col min="12803" max="12807" width="6.796875" customWidth="1"/>
    <col min="12808" max="12808" width="7" customWidth="1"/>
    <col min="12809" max="12812" width="6.796875" customWidth="1"/>
    <col min="12813" max="12813" width="6.3984375" customWidth="1"/>
    <col min="12814" max="12814" width="6.19921875" customWidth="1"/>
    <col min="12815" max="12816" width="6.796875" customWidth="1"/>
    <col min="12817" max="12817" width="7.69921875" customWidth="1"/>
    <col min="12818" max="12819" width="6.796875" customWidth="1"/>
    <col min="12820" max="12820" width="7.69921875" customWidth="1"/>
    <col min="12821" max="12823" width="6.796875" customWidth="1"/>
    <col min="12824" max="12824" width="2.09765625" customWidth="1"/>
    <col min="12825" max="12825" width="11.5" customWidth="1"/>
    <col min="13036" max="13036" width="2.09765625" customWidth="1"/>
    <col min="13037" max="13037" width="9.19921875" customWidth="1"/>
    <col min="13038" max="13040" width="10.8984375" customWidth="1"/>
    <col min="13041" max="13041" width="9.296875" customWidth="1"/>
    <col min="13042" max="13042" width="10" customWidth="1"/>
    <col min="13043" max="13046" width="8.59765625" customWidth="1"/>
    <col min="13047" max="13047" width="9.59765625" customWidth="1"/>
    <col min="13048" max="13048" width="10.3984375" customWidth="1"/>
    <col min="13049" max="13050" width="10.8984375" customWidth="1"/>
    <col min="13051" max="13051" width="2.09765625" customWidth="1"/>
    <col min="13052" max="13052" width="9.19921875" customWidth="1"/>
    <col min="13053" max="13053" width="5.296875" customWidth="1"/>
    <col min="13054" max="13054" width="12.5" customWidth="1"/>
    <col min="13055" max="13056" width="6.09765625" customWidth="1"/>
    <col min="13057" max="13057" width="2.09765625" customWidth="1"/>
    <col min="13058" max="13058" width="11.09765625" customWidth="1"/>
    <col min="13059" max="13063" width="6.796875" customWidth="1"/>
    <col min="13064" max="13064" width="7" customWidth="1"/>
    <col min="13065" max="13068" width="6.796875" customWidth="1"/>
    <col min="13069" max="13069" width="6.3984375" customWidth="1"/>
    <col min="13070" max="13070" width="6.19921875" customWidth="1"/>
    <col min="13071" max="13072" width="6.796875" customWidth="1"/>
    <col min="13073" max="13073" width="7.69921875" customWidth="1"/>
    <col min="13074" max="13075" width="6.796875" customWidth="1"/>
    <col min="13076" max="13076" width="7.69921875" customWidth="1"/>
    <col min="13077" max="13079" width="6.796875" customWidth="1"/>
    <col min="13080" max="13080" width="2.09765625" customWidth="1"/>
    <col min="13081" max="13081" width="11.5" customWidth="1"/>
    <col min="13292" max="13292" width="2.09765625" customWidth="1"/>
    <col min="13293" max="13293" width="9.19921875" customWidth="1"/>
    <col min="13294" max="13296" width="10.8984375" customWidth="1"/>
    <col min="13297" max="13297" width="9.296875" customWidth="1"/>
    <col min="13298" max="13298" width="10" customWidth="1"/>
    <col min="13299" max="13302" width="8.59765625" customWidth="1"/>
    <col min="13303" max="13303" width="9.59765625" customWidth="1"/>
    <col min="13304" max="13304" width="10.3984375" customWidth="1"/>
    <col min="13305" max="13306" width="10.8984375" customWidth="1"/>
    <col min="13307" max="13307" width="2.09765625" customWidth="1"/>
    <col min="13308" max="13308" width="9.19921875" customWidth="1"/>
    <col min="13309" max="13309" width="5.296875" customWidth="1"/>
    <col min="13310" max="13310" width="12.5" customWidth="1"/>
    <col min="13311" max="13312" width="6.09765625" customWidth="1"/>
    <col min="13313" max="13313" width="2.09765625" customWidth="1"/>
    <col min="13314" max="13314" width="11.09765625" customWidth="1"/>
    <col min="13315" max="13319" width="6.796875" customWidth="1"/>
    <col min="13320" max="13320" width="7" customWidth="1"/>
    <col min="13321" max="13324" width="6.796875" customWidth="1"/>
    <col min="13325" max="13325" width="6.3984375" customWidth="1"/>
    <col min="13326" max="13326" width="6.19921875" customWidth="1"/>
    <col min="13327" max="13328" width="6.796875" customWidth="1"/>
    <col min="13329" max="13329" width="7.69921875" customWidth="1"/>
    <col min="13330" max="13331" width="6.796875" customWidth="1"/>
    <col min="13332" max="13332" width="7.69921875" customWidth="1"/>
    <col min="13333" max="13335" width="6.796875" customWidth="1"/>
    <col min="13336" max="13336" width="2.09765625" customWidth="1"/>
    <col min="13337" max="13337" width="11.5" customWidth="1"/>
    <col min="13548" max="13548" width="2.09765625" customWidth="1"/>
    <col min="13549" max="13549" width="9.19921875" customWidth="1"/>
    <col min="13550" max="13552" width="10.8984375" customWidth="1"/>
    <col min="13553" max="13553" width="9.296875" customWidth="1"/>
    <col min="13554" max="13554" width="10" customWidth="1"/>
    <col min="13555" max="13558" width="8.59765625" customWidth="1"/>
    <col min="13559" max="13559" width="9.59765625" customWidth="1"/>
    <col min="13560" max="13560" width="10.3984375" customWidth="1"/>
    <col min="13561" max="13562" width="10.8984375" customWidth="1"/>
    <col min="13563" max="13563" width="2.09765625" customWidth="1"/>
    <col min="13564" max="13564" width="9.19921875" customWidth="1"/>
    <col min="13565" max="13565" width="5.296875" customWidth="1"/>
    <col min="13566" max="13566" width="12.5" customWidth="1"/>
    <col min="13567" max="13568" width="6.09765625" customWidth="1"/>
    <col min="13569" max="13569" width="2.09765625" customWidth="1"/>
    <col min="13570" max="13570" width="11.09765625" customWidth="1"/>
    <col min="13571" max="13575" width="6.796875" customWidth="1"/>
    <col min="13576" max="13576" width="7" customWidth="1"/>
    <col min="13577" max="13580" width="6.796875" customWidth="1"/>
    <col min="13581" max="13581" width="6.3984375" customWidth="1"/>
    <col min="13582" max="13582" width="6.19921875" customWidth="1"/>
    <col min="13583" max="13584" width="6.796875" customWidth="1"/>
    <col min="13585" max="13585" width="7.69921875" customWidth="1"/>
    <col min="13586" max="13587" width="6.796875" customWidth="1"/>
    <col min="13588" max="13588" width="7.69921875" customWidth="1"/>
    <col min="13589" max="13591" width="6.796875" customWidth="1"/>
    <col min="13592" max="13592" width="2.09765625" customWidth="1"/>
    <col min="13593" max="13593" width="11.5" customWidth="1"/>
    <col min="13804" max="13804" width="2.09765625" customWidth="1"/>
    <col min="13805" max="13805" width="9.19921875" customWidth="1"/>
    <col min="13806" max="13808" width="10.8984375" customWidth="1"/>
    <col min="13809" max="13809" width="9.296875" customWidth="1"/>
    <col min="13810" max="13810" width="10" customWidth="1"/>
    <col min="13811" max="13814" width="8.59765625" customWidth="1"/>
    <col min="13815" max="13815" width="9.59765625" customWidth="1"/>
    <col min="13816" max="13816" width="10.3984375" customWidth="1"/>
    <col min="13817" max="13818" width="10.8984375" customWidth="1"/>
    <col min="13819" max="13819" width="2.09765625" customWidth="1"/>
    <col min="13820" max="13820" width="9.19921875" customWidth="1"/>
    <col min="13821" max="13821" width="5.296875" customWidth="1"/>
    <col min="13822" max="13822" width="12.5" customWidth="1"/>
    <col min="13823" max="13824" width="6.09765625" customWidth="1"/>
    <col min="13825" max="13825" width="2.09765625" customWidth="1"/>
    <col min="13826" max="13826" width="11.09765625" customWidth="1"/>
    <col min="13827" max="13831" width="6.796875" customWidth="1"/>
    <col min="13832" max="13832" width="7" customWidth="1"/>
    <col min="13833" max="13836" width="6.796875" customWidth="1"/>
    <col min="13837" max="13837" width="6.3984375" customWidth="1"/>
    <col min="13838" max="13838" width="6.19921875" customWidth="1"/>
    <col min="13839" max="13840" width="6.796875" customWidth="1"/>
    <col min="13841" max="13841" width="7.69921875" customWidth="1"/>
    <col min="13842" max="13843" width="6.796875" customWidth="1"/>
    <col min="13844" max="13844" width="7.69921875" customWidth="1"/>
    <col min="13845" max="13847" width="6.796875" customWidth="1"/>
    <col min="13848" max="13848" width="2.09765625" customWidth="1"/>
    <col min="13849" max="13849" width="11.5" customWidth="1"/>
    <col min="14060" max="14060" width="2.09765625" customWidth="1"/>
    <col min="14061" max="14061" width="9.19921875" customWidth="1"/>
    <col min="14062" max="14064" width="10.8984375" customWidth="1"/>
    <col min="14065" max="14065" width="9.296875" customWidth="1"/>
    <col min="14066" max="14066" width="10" customWidth="1"/>
    <col min="14067" max="14070" width="8.59765625" customWidth="1"/>
    <col min="14071" max="14071" width="9.59765625" customWidth="1"/>
    <col min="14072" max="14072" width="10.3984375" customWidth="1"/>
    <col min="14073" max="14074" width="10.8984375" customWidth="1"/>
    <col min="14075" max="14075" width="2.09765625" customWidth="1"/>
    <col min="14076" max="14076" width="9.19921875" customWidth="1"/>
    <col min="14077" max="14077" width="5.296875" customWidth="1"/>
    <col min="14078" max="14078" width="12.5" customWidth="1"/>
    <col min="14079" max="14080" width="6.09765625" customWidth="1"/>
    <col min="14081" max="14081" width="2.09765625" customWidth="1"/>
    <col min="14082" max="14082" width="11.09765625" customWidth="1"/>
    <col min="14083" max="14087" width="6.796875" customWidth="1"/>
    <col min="14088" max="14088" width="7" customWidth="1"/>
    <col min="14089" max="14092" width="6.796875" customWidth="1"/>
    <col min="14093" max="14093" width="6.3984375" customWidth="1"/>
    <col min="14094" max="14094" width="6.19921875" customWidth="1"/>
    <col min="14095" max="14096" width="6.796875" customWidth="1"/>
    <col min="14097" max="14097" width="7.69921875" customWidth="1"/>
    <col min="14098" max="14099" width="6.796875" customWidth="1"/>
    <col min="14100" max="14100" width="7.69921875" customWidth="1"/>
    <col min="14101" max="14103" width="6.796875" customWidth="1"/>
    <col min="14104" max="14104" width="2.09765625" customWidth="1"/>
    <col min="14105" max="14105" width="11.5" customWidth="1"/>
    <col min="14316" max="14316" width="2.09765625" customWidth="1"/>
    <col min="14317" max="14317" width="9.19921875" customWidth="1"/>
    <col min="14318" max="14320" width="10.8984375" customWidth="1"/>
    <col min="14321" max="14321" width="9.296875" customWidth="1"/>
    <col min="14322" max="14322" width="10" customWidth="1"/>
    <col min="14323" max="14326" width="8.59765625" customWidth="1"/>
    <col min="14327" max="14327" width="9.59765625" customWidth="1"/>
    <col min="14328" max="14328" width="10.3984375" customWidth="1"/>
    <col min="14329" max="14330" width="10.8984375" customWidth="1"/>
    <col min="14331" max="14331" width="2.09765625" customWidth="1"/>
    <col min="14332" max="14332" width="9.19921875" customWidth="1"/>
    <col min="14333" max="14333" width="5.296875" customWidth="1"/>
    <col min="14334" max="14334" width="12.5" customWidth="1"/>
    <col min="14335" max="14336" width="6.09765625" customWidth="1"/>
    <col min="14337" max="14337" width="2.09765625" customWidth="1"/>
    <col min="14338" max="14338" width="11.09765625" customWidth="1"/>
    <col min="14339" max="14343" width="6.796875" customWidth="1"/>
    <col min="14344" max="14344" width="7" customWidth="1"/>
    <col min="14345" max="14348" width="6.796875" customWidth="1"/>
    <col min="14349" max="14349" width="6.3984375" customWidth="1"/>
    <col min="14350" max="14350" width="6.19921875" customWidth="1"/>
    <col min="14351" max="14352" width="6.796875" customWidth="1"/>
    <col min="14353" max="14353" width="7.69921875" customWidth="1"/>
    <col min="14354" max="14355" width="6.796875" customWidth="1"/>
    <col min="14356" max="14356" width="7.69921875" customWidth="1"/>
    <col min="14357" max="14359" width="6.796875" customWidth="1"/>
    <col min="14360" max="14360" width="2.09765625" customWidth="1"/>
    <col min="14361" max="14361" width="11.5" customWidth="1"/>
    <col min="14572" max="14572" width="2.09765625" customWidth="1"/>
    <col min="14573" max="14573" width="9.19921875" customWidth="1"/>
    <col min="14574" max="14576" width="10.8984375" customWidth="1"/>
    <col min="14577" max="14577" width="9.296875" customWidth="1"/>
    <col min="14578" max="14578" width="10" customWidth="1"/>
    <col min="14579" max="14582" width="8.59765625" customWidth="1"/>
    <col min="14583" max="14583" width="9.59765625" customWidth="1"/>
    <col min="14584" max="14584" width="10.3984375" customWidth="1"/>
    <col min="14585" max="14586" width="10.8984375" customWidth="1"/>
    <col min="14587" max="14587" width="2.09765625" customWidth="1"/>
    <col min="14588" max="14588" width="9.19921875" customWidth="1"/>
    <col min="14589" max="14589" width="5.296875" customWidth="1"/>
    <col min="14590" max="14590" width="12.5" customWidth="1"/>
    <col min="14591" max="14592" width="6.09765625" customWidth="1"/>
    <col min="14593" max="14593" width="2.09765625" customWidth="1"/>
    <col min="14594" max="14594" width="11.09765625" customWidth="1"/>
    <col min="14595" max="14599" width="6.796875" customWidth="1"/>
    <col min="14600" max="14600" width="7" customWidth="1"/>
    <col min="14601" max="14604" width="6.796875" customWidth="1"/>
    <col min="14605" max="14605" width="6.3984375" customWidth="1"/>
    <col min="14606" max="14606" width="6.19921875" customWidth="1"/>
    <col min="14607" max="14608" width="6.796875" customWidth="1"/>
    <col min="14609" max="14609" width="7.69921875" customWidth="1"/>
    <col min="14610" max="14611" width="6.796875" customWidth="1"/>
    <col min="14612" max="14612" width="7.69921875" customWidth="1"/>
    <col min="14613" max="14615" width="6.796875" customWidth="1"/>
    <col min="14616" max="14616" width="2.09765625" customWidth="1"/>
    <col min="14617" max="14617" width="11.5" customWidth="1"/>
    <col min="14828" max="14828" width="2.09765625" customWidth="1"/>
    <col min="14829" max="14829" width="9.19921875" customWidth="1"/>
    <col min="14830" max="14832" width="10.8984375" customWidth="1"/>
    <col min="14833" max="14833" width="9.296875" customWidth="1"/>
    <col min="14834" max="14834" width="10" customWidth="1"/>
    <col min="14835" max="14838" width="8.59765625" customWidth="1"/>
    <col min="14839" max="14839" width="9.59765625" customWidth="1"/>
    <col min="14840" max="14840" width="10.3984375" customWidth="1"/>
    <col min="14841" max="14842" width="10.8984375" customWidth="1"/>
    <col min="14843" max="14843" width="2.09765625" customWidth="1"/>
    <col min="14844" max="14844" width="9.19921875" customWidth="1"/>
    <col min="14845" max="14845" width="5.296875" customWidth="1"/>
    <col min="14846" max="14846" width="12.5" customWidth="1"/>
    <col min="14847" max="14848" width="6.09765625" customWidth="1"/>
    <col min="14849" max="14849" width="2.09765625" customWidth="1"/>
    <col min="14850" max="14850" width="11.09765625" customWidth="1"/>
    <col min="14851" max="14855" width="6.796875" customWidth="1"/>
    <col min="14856" max="14856" width="7" customWidth="1"/>
    <col min="14857" max="14860" width="6.796875" customWidth="1"/>
    <col min="14861" max="14861" width="6.3984375" customWidth="1"/>
    <col min="14862" max="14862" width="6.19921875" customWidth="1"/>
    <col min="14863" max="14864" width="6.796875" customWidth="1"/>
    <col min="14865" max="14865" width="7.69921875" customWidth="1"/>
    <col min="14866" max="14867" width="6.796875" customWidth="1"/>
    <col min="14868" max="14868" width="7.69921875" customWidth="1"/>
    <col min="14869" max="14871" width="6.796875" customWidth="1"/>
    <col min="14872" max="14872" width="2.09765625" customWidth="1"/>
    <col min="14873" max="14873" width="11.5" customWidth="1"/>
    <col min="15084" max="15084" width="2.09765625" customWidth="1"/>
    <col min="15085" max="15085" width="9.19921875" customWidth="1"/>
    <col min="15086" max="15088" width="10.8984375" customWidth="1"/>
    <col min="15089" max="15089" width="9.296875" customWidth="1"/>
    <col min="15090" max="15090" width="10" customWidth="1"/>
    <col min="15091" max="15094" width="8.59765625" customWidth="1"/>
    <col min="15095" max="15095" width="9.59765625" customWidth="1"/>
    <col min="15096" max="15096" width="10.3984375" customWidth="1"/>
    <col min="15097" max="15098" width="10.8984375" customWidth="1"/>
    <col min="15099" max="15099" width="2.09765625" customWidth="1"/>
    <col min="15100" max="15100" width="9.19921875" customWidth="1"/>
    <col min="15101" max="15101" width="5.296875" customWidth="1"/>
    <col min="15102" max="15102" width="12.5" customWidth="1"/>
    <col min="15103" max="15104" width="6.09765625" customWidth="1"/>
    <col min="15105" max="15105" width="2.09765625" customWidth="1"/>
    <col min="15106" max="15106" width="11.09765625" customWidth="1"/>
    <col min="15107" max="15111" width="6.796875" customWidth="1"/>
    <col min="15112" max="15112" width="7" customWidth="1"/>
    <col min="15113" max="15116" width="6.796875" customWidth="1"/>
    <col min="15117" max="15117" width="6.3984375" customWidth="1"/>
    <col min="15118" max="15118" width="6.19921875" customWidth="1"/>
    <col min="15119" max="15120" width="6.796875" customWidth="1"/>
    <col min="15121" max="15121" width="7.69921875" customWidth="1"/>
    <col min="15122" max="15123" width="6.796875" customWidth="1"/>
    <col min="15124" max="15124" width="7.69921875" customWidth="1"/>
    <col min="15125" max="15127" width="6.796875" customWidth="1"/>
    <col min="15128" max="15128" width="2.09765625" customWidth="1"/>
    <col min="15129" max="15129" width="11.5" customWidth="1"/>
    <col min="15340" max="15340" width="2.09765625" customWidth="1"/>
    <col min="15341" max="15341" width="9.19921875" customWidth="1"/>
    <col min="15342" max="15344" width="10.8984375" customWidth="1"/>
    <col min="15345" max="15345" width="9.296875" customWidth="1"/>
    <col min="15346" max="15346" width="10" customWidth="1"/>
    <col min="15347" max="15350" width="8.59765625" customWidth="1"/>
    <col min="15351" max="15351" width="9.59765625" customWidth="1"/>
    <col min="15352" max="15352" width="10.3984375" customWidth="1"/>
    <col min="15353" max="15354" width="10.8984375" customWidth="1"/>
    <col min="15355" max="15355" width="2.09765625" customWidth="1"/>
    <col min="15356" max="15356" width="9.19921875" customWidth="1"/>
    <col min="15357" max="15357" width="5.296875" customWidth="1"/>
    <col min="15358" max="15358" width="12.5" customWidth="1"/>
    <col min="15359" max="15360" width="6.09765625" customWidth="1"/>
    <col min="15361" max="15361" width="2.09765625" customWidth="1"/>
    <col min="15362" max="15362" width="11.09765625" customWidth="1"/>
    <col min="15363" max="15367" width="6.796875" customWidth="1"/>
    <col min="15368" max="15368" width="7" customWidth="1"/>
    <col min="15369" max="15372" width="6.796875" customWidth="1"/>
    <col min="15373" max="15373" width="6.3984375" customWidth="1"/>
    <col min="15374" max="15374" width="6.19921875" customWidth="1"/>
    <col min="15375" max="15376" width="6.796875" customWidth="1"/>
    <col min="15377" max="15377" width="7.69921875" customWidth="1"/>
    <col min="15378" max="15379" width="6.796875" customWidth="1"/>
    <col min="15380" max="15380" width="7.69921875" customWidth="1"/>
    <col min="15381" max="15383" width="6.796875" customWidth="1"/>
    <col min="15384" max="15384" width="2.09765625" customWidth="1"/>
    <col min="15385" max="15385" width="11.5" customWidth="1"/>
    <col min="15596" max="15596" width="2.09765625" customWidth="1"/>
    <col min="15597" max="15597" width="9.19921875" customWidth="1"/>
    <col min="15598" max="15600" width="10.8984375" customWidth="1"/>
    <col min="15601" max="15601" width="9.296875" customWidth="1"/>
    <col min="15602" max="15602" width="10" customWidth="1"/>
    <col min="15603" max="15606" width="8.59765625" customWidth="1"/>
    <col min="15607" max="15607" width="9.59765625" customWidth="1"/>
    <col min="15608" max="15608" width="10.3984375" customWidth="1"/>
    <col min="15609" max="15610" width="10.8984375" customWidth="1"/>
    <col min="15611" max="15611" width="2.09765625" customWidth="1"/>
    <col min="15612" max="15612" width="9.19921875" customWidth="1"/>
    <col min="15613" max="15613" width="5.296875" customWidth="1"/>
    <col min="15614" max="15614" width="12.5" customWidth="1"/>
    <col min="15615" max="15616" width="6.09765625" customWidth="1"/>
    <col min="15617" max="15617" width="2.09765625" customWidth="1"/>
    <col min="15618" max="15618" width="11.09765625" customWidth="1"/>
    <col min="15619" max="15623" width="6.796875" customWidth="1"/>
    <col min="15624" max="15624" width="7" customWidth="1"/>
    <col min="15625" max="15628" width="6.796875" customWidth="1"/>
    <col min="15629" max="15629" width="6.3984375" customWidth="1"/>
    <col min="15630" max="15630" width="6.19921875" customWidth="1"/>
    <col min="15631" max="15632" width="6.796875" customWidth="1"/>
    <col min="15633" max="15633" width="7.69921875" customWidth="1"/>
    <col min="15634" max="15635" width="6.796875" customWidth="1"/>
    <col min="15636" max="15636" width="7.69921875" customWidth="1"/>
    <col min="15637" max="15639" width="6.796875" customWidth="1"/>
    <col min="15640" max="15640" width="2.09765625" customWidth="1"/>
    <col min="15641" max="15641" width="11.5" customWidth="1"/>
    <col min="15852" max="15852" width="2.09765625" customWidth="1"/>
    <col min="15853" max="15853" width="9.19921875" customWidth="1"/>
    <col min="15854" max="15856" width="10.8984375" customWidth="1"/>
    <col min="15857" max="15857" width="9.296875" customWidth="1"/>
    <col min="15858" max="15858" width="10" customWidth="1"/>
    <col min="15859" max="15862" width="8.59765625" customWidth="1"/>
    <col min="15863" max="15863" width="9.59765625" customWidth="1"/>
    <col min="15864" max="15864" width="10.3984375" customWidth="1"/>
    <col min="15865" max="15866" width="10.8984375" customWidth="1"/>
    <col min="15867" max="15867" width="2.09765625" customWidth="1"/>
    <col min="15868" max="15868" width="9.19921875" customWidth="1"/>
    <col min="15869" max="15869" width="5.296875" customWidth="1"/>
    <col min="15870" max="15870" width="12.5" customWidth="1"/>
    <col min="15871" max="15872" width="6.09765625" customWidth="1"/>
    <col min="15873" max="15873" width="2.09765625" customWidth="1"/>
    <col min="15874" max="15874" width="11.09765625" customWidth="1"/>
    <col min="15875" max="15879" width="6.796875" customWidth="1"/>
    <col min="15880" max="15880" width="7" customWidth="1"/>
    <col min="15881" max="15884" width="6.796875" customWidth="1"/>
    <col min="15885" max="15885" width="6.3984375" customWidth="1"/>
    <col min="15886" max="15886" width="6.19921875" customWidth="1"/>
    <col min="15887" max="15888" width="6.796875" customWidth="1"/>
    <col min="15889" max="15889" width="7.69921875" customWidth="1"/>
    <col min="15890" max="15891" width="6.796875" customWidth="1"/>
    <col min="15892" max="15892" width="7.69921875" customWidth="1"/>
    <col min="15893" max="15895" width="6.796875" customWidth="1"/>
    <col min="15896" max="15896" width="2.09765625" customWidth="1"/>
    <col min="15897" max="15897" width="11.5" customWidth="1"/>
    <col min="16108" max="16108" width="2.09765625" customWidth="1"/>
    <col min="16109" max="16109" width="9.19921875" customWidth="1"/>
    <col min="16110" max="16112" width="10.8984375" customWidth="1"/>
    <col min="16113" max="16113" width="9.296875" customWidth="1"/>
    <col min="16114" max="16114" width="10" customWidth="1"/>
    <col min="16115" max="16118" width="8.59765625" customWidth="1"/>
    <col min="16119" max="16119" width="9.59765625" customWidth="1"/>
    <col min="16120" max="16120" width="10.3984375" customWidth="1"/>
    <col min="16121" max="16122" width="10.8984375" customWidth="1"/>
    <col min="16123" max="16123" width="2.09765625" customWidth="1"/>
    <col min="16124" max="16124" width="9.19921875" customWidth="1"/>
    <col min="16125" max="16125" width="5.296875" customWidth="1"/>
    <col min="16126" max="16126" width="12.5" customWidth="1"/>
    <col min="16127" max="16128" width="6.09765625" customWidth="1"/>
    <col min="16129" max="16129" width="2.09765625" customWidth="1"/>
    <col min="16130" max="16130" width="11.09765625" customWidth="1"/>
    <col min="16131" max="16135" width="6.796875" customWidth="1"/>
    <col min="16136" max="16136" width="7" customWidth="1"/>
    <col min="16137" max="16140" width="6.796875" customWidth="1"/>
    <col min="16141" max="16141" width="6.3984375" customWidth="1"/>
    <col min="16142" max="16142" width="6.19921875" customWidth="1"/>
    <col min="16143" max="16144" width="6.796875" customWidth="1"/>
    <col min="16145" max="16145" width="7.69921875" customWidth="1"/>
    <col min="16146" max="16147" width="6.796875" customWidth="1"/>
    <col min="16148" max="16148" width="7.69921875" customWidth="1"/>
    <col min="16149" max="16151" width="6.796875" customWidth="1"/>
    <col min="16152" max="16152" width="2.09765625" customWidth="1"/>
    <col min="16153" max="16153" width="11.5" customWidth="1"/>
  </cols>
  <sheetData>
    <row r="2" spans="1:51" ht="21.6">
      <c r="B2" s="764" t="s">
        <v>248</v>
      </c>
    </row>
    <row r="4" spans="1:51" s="1" customFormat="1" ht="20.100000000000001" customHeight="1">
      <c r="D4" s="2"/>
      <c r="E4" s="2"/>
      <c r="L4" s="21" t="s">
        <v>44</v>
      </c>
      <c r="O4" s="3"/>
      <c r="P4" s="3"/>
      <c r="AD4" s="2"/>
      <c r="AE4" s="2"/>
      <c r="AL4" s="21" t="s">
        <v>45</v>
      </c>
      <c r="AO4" s="3"/>
      <c r="AP4" s="3"/>
    </row>
    <row r="5" spans="1:51" s="1" customFormat="1" ht="20.100000000000001" customHeight="1" thickBot="1">
      <c r="A5" s="767" t="s">
        <v>0</v>
      </c>
      <c r="B5" s="4"/>
      <c r="C5" s="768" t="s">
        <v>1</v>
      </c>
      <c r="Q5" s="3"/>
      <c r="AA5" s="767" t="s">
        <v>0</v>
      </c>
      <c r="AB5" s="4"/>
      <c r="AC5" s="768" t="s">
        <v>1</v>
      </c>
      <c r="AQ5" s="3"/>
    </row>
    <row r="6" spans="1:51" s="1" customFormat="1" ht="20.100000000000001" customHeight="1" thickBot="1">
      <c r="A6" s="1278" t="s">
        <v>2</v>
      </c>
      <c r="B6" s="1279"/>
      <c r="C6" s="1284" t="s">
        <v>3</v>
      </c>
      <c r="D6" s="1285"/>
      <c r="E6" s="1286"/>
      <c r="F6" s="1284" t="s">
        <v>4</v>
      </c>
      <c r="G6" s="1285"/>
      <c r="H6" s="1286"/>
      <c r="I6" s="1284" t="s">
        <v>5</v>
      </c>
      <c r="J6" s="1285"/>
      <c r="K6" s="1286"/>
      <c r="L6" s="1284" t="s">
        <v>6</v>
      </c>
      <c r="M6" s="1285"/>
      <c r="N6" s="1286"/>
      <c r="O6" s="1284" t="s">
        <v>7</v>
      </c>
      <c r="P6" s="1285"/>
      <c r="Q6" s="1286"/>
      <c r="R6" s="1284" t="s">
        <v>8</v>
      </c>
      <c r="S6" s="1285"/>
      <c r="T6" s="1286"/>
      <c r="U6" s="1284" t="s">
        <v>9</v>
      </c>
      <c r="V6" s="1285"/>
      <c r="W6" s="1286"/>
      <c r="X6" s="1278" t="s">
        <v>2</v>
      </c>
      <c r="Y6" s="1279"/>
      <c r="AA6" s="1278" t="s">
        <v>2</v>
      </c>
      <c r="AB6" s="1279"/>
      <c r="AC6" s="1284" t="s">
        <v>3</v>
      </c>
      <c r="AD6" s="1285"/>
      <c r="AE6" s="1286"/>
      <c r="AF6" s="1284" t="s">
        <v>4</v>
      </c>
      <c r="AG6" s="1285"/>
      <c r="AH6" s="1286"/>
      <c r="AI6" s="1284" t="s">
        <v>5</v>
      </c>
      <c r="AJ6" s="1285"/>
      <c r="AK6" s="1286"/>
      <c r="AL6" s="1284" t="s">
        <v>6</v>
      </c>
      <c r="AM6" s="1285"/>
      <c r="AN6" s="1286"/>
      <c r="AO6" s="1284" t="s">
        <v>7</v>
      </c>
      <c r="AP6" s="1285"/>
      <c r="AQ6" s="1286"/>
      <c r="AR6" s="1284" t="s">
        <v>8</v>
      </c>
      <c r="AS6" s="1285"/>
      <c r="AT6" s="1286"/>
      <c r="AU6" s="1284" t="s">
        <v>9</v>
      </c>
      <c r="AV6" s="1285"/>
      <c r="AW6" s="1286"/>
      <c r="AX6" s="1278" t="s">
        <v>2</v>
      </c>
      <c r="AY6" s="1279"/>
    </row>
    <row r="7" spans="1:51" s="1" customFormat="1" ht="20.100000000000001" customHeight="1" thickBot="1">
      <c r="A7" s="1280"/>
      <c r="B7" s="1281"/>
      <c r="C7" s="5" t="s">
        <v>235</v>
      </c>
      <c r="D7" s="6" t="s">
        <v>236</v>
      </c>
      <c r="E7" s="7" t="s">
        <v>237</v>
      </c>
      <c r="F7" s="5" t="s">
        <v>235</v>
      </c>
      <c r="G7" s="6" t="s">
        <v>236</v>
      </c>
      <c r="H7" s="7" t="s">
        <v>237</v>
      </c>
      <c r="I7" s="5" t="s">
        <v>235</v>
      </c>
      <c r="J7" s="6" t="s">
        <v>236</v>
      </c>
      <c r="K7" s="7" t="s">
        <v>237</v>
      </c>
      <c r="L7" s="5" t="s">
        <v>235</v>
      </c>
      <c r="M7" s="6" t="s">
        <v>236</v>
      </c>
      <c r="N7" s="7" t="s">
        <v>237</v>
      </c>
      <c r="O7" s="5" t="s">
        <v>235</v>
      </c>
      <c r="P7" s="6" t="s">
        <v>236</v>
      </c>
      <c r="Q7" s="7" t="s">
        <v>237</v>
      </c>
      <c r="R7" s="5" t="s">
        <v>235</v>
      </c>
      <c r="S7" s="6" t="s">
        <v>236</v>
      </c>
      <c r="T7" s="7" t="s">
        <v>237</v>
      </c>
      <c r="U7" s="5" t="s">
        <v>235</v>
      </c>
      <c r="V7" s="6" t="s">
        <v>236</v>
      </c>
      <c r="W7" s="7" t="s">
        <v>237</v>
      </c>
      <c r="X7" s="1280"/>
      <c r="Y7" s="1281"/>
      <c r="AA7" s="1280"/>
      <c r="AB7" s="1281"/>
      <c r="AC7" s="5" t="s">
        <v>235</v>
      </c>
      <c r="AD7" s="6" t="s">
        <v>236</v>
      </c>
      <c r="AE7" s="7" t="s">
        <v>237</v>
      </c>
      <c r="AF7" s="5" t="s">
        <v>235</v>
      </c>
      <c r="AG7" s="6" t="s">
        <v>236</v>
      </c>
      <c r="AH7" s="7" t="s">
        <v>237</v>
      </c>
      <c r="AI7" s="5" t="s">
        <v>235</v>
      </c>
      <c r="AJ7" s="6" t="s">
        <v>236</v>
      </c>
      <c r="AK7" s="7" t="s">
        <v>237</v>
      </c>
      <c r="AL7" s="5" t="s">
        <v>235</v>
      </c>
      <c r="AM7" s="6" t="s">
        <v>236</v>
      </c>
      <c r="AN7" s="7" t="s">
        <v>237</v>
      </c>
      <c r="AO7" s="5" t="s">
        <v>235</v>
      </c>
      <c r="AP7" s="6" t="s">
        <v>236</v>
      </c>
      <c r="AQ7" s="7" t="s">
        <v>237</v>
      </c>
      <c r="AR7" s="5" t="s">
        <v>235</v>
      </c>
      <c r="AS7" s="6" t="s">
        <v>236</v>
      </c>
      <c r="AT7" s="7" t="s">
        <v>237</v>
      </c>
      <c r="AU7" s="5" t="s">
        <v>235</v>
      </c>
      <c r="AV7" s="6" t="s">
        <v>236</v>
      </c>
      <c r="AW7" s="7" t="s">
        <v>237</v>
      </c>
      <c r="AX7" s="1280"/>
      <c r="AY7" s="1281"/>
    </row>
    <row r="8" spans="1:51" s="1" customFormat="1" ht="20.100000000000001" customHeight="1" thickBot="1">
      <c r="A8" s="1282"/>
      <c r="B8" s="1283"/>
      <c r="C8" s="1284" t="s">
        <v>13</v>
      </c>
      <c r="D8" s="1291"/>
      <c r="E8" s="1291"/>
      <c r="F8" s="1291"/>
      <c r="G8" s="1291"/>
      <c r="H8" s="1291"/>
      <c r="I8" s="1291"/>
      <c r="J8" s="1291"/>
      <c r="K8" s="1292"/>
      <c r="L8" s="1284" t="s">
        <v>14</v>
      </c>
      <c r="M8" s="1293"/>
      <c r="N8" s="1294"/>
      <c r="O8" s="1284" t="s">
        <v>14</v>
      </c>
      <c r="P8" s="1293"/>
      <c r="Q8" s="1294"/>
      <c r="R8" s="1284" t="s">
        <v>15</v>
      </c>
      <c r="S8" s="1285"/>
      <c r="T8" s="1285"/>
      <c r="U8" s="1285"/>
      <c r="V8" s="1285"/>
      <c r="W8" s="1286"/>
      <c r="X8" s="1282"/>
      <c r="Y8" s="1283"/>
      <c r="AA8" s="1282"/>
      <c r="AB8" s="1283"/>
      <c r="AC8" s="1284" t="s">
        <v>13</v>
      </c>
      <c r="AD8" s="1291"/>
      <c r="AE8" s="1291"/>
      <c r="AF8" s="1291"/>
      <c r="AG8" s="1291"/>
      <c r="AH8" s="1291"/>
      <c r="AI8" s="1291"/>
      <c r="AJ8" s="1291"/>
      <c r="AK8" s="1292"/>
      <c r="AL8" s="1284" t="s">
        <v>14</v>
      </c>
      <c r="AM8" s="1293"/>
      <c r="AN8" s="1294"/>
      <c r="AO8" s="1284" t="s">
        <v>14</v>
      </c>
      <c r="AP8" s="1293"/>
      <c r="AQ8" s="1294"/>
      <c r="AR8" s="1284" t="s">
        <v>15</v>
      </c>
      <c r="AS8" s="1285"/>
      <c r="AT8" s="1285"/>
      <c r="AU8" s="1285"/>
      <c r="AV8" s="1285"/>
      <c r="AW8" s="1286"/>
      <c r="AX8" s="1282"/>
      <c r="AY8" s="1283"/>
    </row>
    <row r="9" spans="1:51" s="1" customFormat="1" ht="30" customHeight="1" thickBot="1">
      <c r="A9" s="1287" t="s">
        <v>16</v>
      </c>
      <c r="B9" s="1288"/>
      <c r="C9" s="527">
        <v>5.5</v>
      </c>
      <c r="D9" s="528">
        <v>5.9</v>
      </c>
      <c r="E9" s="529">
        <v>-0.40000000000000036</v>
      </c>
      <c r="F9" s="527">
        <v>15.4</v>
      </c>
      <c r="G9" s="528">
        <v>14.2</v>
      </c>
      <c r="H9" s="529">
        <v>1.2000000000000011</v>
      </c>
      <c r="I9" s="527">
        <v>-10</v>
      </c>
      <c r="J9" s="528">
        <v>-8.3000000000000007</v>
      </c>
      <c r="K9" s="968">
        <v>-1.6999999999999993</v>
      </c>
      <c r="L9" s="527">
        <v>2.5</v>
      </c>
      <c r="M9" s="528">
        <v>2.2999999999999998</v>
      </c>
      <c r="N9" s="529">
        <v>0.20000000000000018</v>
      </c>
      <c r="O9" s="527">
        <v>1.4</v>
      </c>
      <c r="P9" s="528">
        <v>1.2</v>
      </c>
      <c r="Q9" s="529">
        <v>0.19999999999999996</v>
      </c>
      <c r="R9" s="527">
        <v>3.4</v>
      </c>
      <c r="S9" s="528">
        <v>3.5</v>
      </c>
      <c r="T9" s="529">
        <v>-0.10000000000000009</v>
      </c>
      <c r="U9" s="530">
        <v>1.44</v>
      </c>
      <c r="V9" s="531">
        <v>1.5</v>
      </c>
      <c r="W9" s="532">
        <v>-6.0000000000000053E-2</v>
      </c>
      <c r="X9" s="1299" t="s">
        <v>16</v>
      </c>
      <c r="Y9" s="1300"/>
      <c r="AA9" s="1287" t="s">
        <v>16</v>
      </c>
      <c r="AB9" s="1288"/>
      <c r="AC9" s="527">
        <v>5.5</v>
      </c>
      <c r="AD9" s="528">
        <v>5.9</v>
      </c>
      <c r="AE9" s="572">
        <v>-0.40000000000000036</v>
      </c>
      <c r="AF9" s="527">
        <v>15.4</v>
      </c>
      <c r="AG9" s="528">
        <v>14.2</v>
      </c>
      <c r="AH9" s="572">
        <v>1.2000000000000011</v>
      </c>
      <c r="AI9" s="527">
        <v>-10</v>
      </c>
      <c r="AJ9" s="528">
        <v>-8.3000000000000007</v>
      </c>
      <c r="AK9" s="969">
        <v>-1.6999999999999993</v>
      </c>
      <c r="AL9" s="527">
        <v>2.5</v>
      </c>
      <c r="AM9" s="528">
        <v>2.2999999999999998</v>
      </c>
      <c r="AN9" s="573">
        <v>0.20000000000000018</v>
      </c>
      <c r="AO9" s="527">
        <v>1.4</v>
      </c>
      <c r="AP9" s="528">
        <v>1.2</v>
      </c>
      <c r="AQ9" s="572">
        <v>0.19999999999999996</v>
      </c>
      <c r="AR9" s="527">
        <v>3.4</v>
      </c>
      <c r="AS9" s="528">
        <v>3.5</v>
      </c>
      <c r="AT9" s="572">
        <v>-0.10000000000000009</v>
      </c>
      <c r="AU9" s="530">
        <v>1.44</v>
      </c>
      <c r="AV9" s="531">
        <v>1.5</v>
      </c>
      <c r="AW9" s="532">
        <v>-6.0000000000000053E-2</v>
      </c>
      <c r="AX9" s="1299" t="s">
        <v>16</v>
      </c>
      <c r="AY9" s="1300"/>
    </row>
    <row r="10" spans="1:51" s="1" customFormat="1" ht="30" customHeight="1">
      <c r="A10" s="1301" t="s">
        <v>17</v>
      </c>
      <c r="B10" s="1302"/>
      <c r="C10" s="533">
        <v>4.8</v>
      </c>
      <c r="D10" s="534">
        <v>5</v>
      </c>
      <c r="E10" s="535">
        <v>-0.20000000000000018</v>
      </c>
      <c r="F10" s="533">
        <v>16.8</v>
      </c>
      <c r="G10" s="534">
        <v>15.7</v>
      </c>
      <c r="H10" s="535">
        <v>1.1000000000000014</v>
      </c>
      <c r="I10" s="533">
        <v>-12</v>
      </c>
      <c r="J10" s="534">
        <v>-10.7</v>
      </c>
      <c r="K10" s="535">
        <v>-1.3000000000000007</v>
      </c>
      <c r="L10" s="536">
        <v>1.2</v>
      </c>
      <c r="M10" s="534">
        <v>1.1000000000000001</v>
      </c>
      <c r="N10" s="535">
        <v>9.9999999999999867E-2</v>
      </c>
      <c r="O10" s="537" t="s">
        <v>18</v>
      </c>
      <c r="P10" s="538">
        <v>1.1000000000000001</v>
      </c>
      <c r="Q10" s="539">
        <v>-1.1000000000000001</v>
      </c>
      <c r="R10" s="533">
        <v>2.6</v>
      </c>
      <c r="S10" s="534">
        <v>2.7</v>
      </c>
      <c r="T10" s="535">
        <v>-0.10000000000000009</v>
      </c>
      <c r="U10" s="588">
        <v>1.1200000000000001</v>
      </c>
      <c r="V10" s="540">
        <v>1.42</v>
      </c>
      <c r="W10" s="605">
        <v>-0.29999999999999982</v>
      </c>
      <c r="X10" s="1303" t="s">
        <v>17</v>
      </c>
      <c r="Y10" s="1304"/>
      <c r="AA10" s="1301" t="s">
        <v>17</v>
      </c>
      <c r="AB10" s="1302"/>
      <c r="AC10" s="533">
        <v>4.8</v>
      </c>
      <c r="AD10" s="534">
        <v>5</v>
      </c>
      <c r="AE10" s="574">
        <v>-0.20000000000000018</v>
      </c>
      <c r="AF10" s="533">
        <v>16.8</v>
      </c>
      <c r="AG10" s="534">
        <v>15.7</v>
      </c>
      <c r="AH10" s="574">
        <v>1.1000000000000014</v>
      </c>
      <c r="AI10" s="533">
        <v>-12</v>
      </c>
      <c r="AJ10" s="534">
        <v>-10.7</v>
      </c>
      <c r="AK10" s="574">
        <v>-1.3000000000000007</v>
      </c>
      <c r="AL10" s="536">
        <v>1.2</v>
      </c>
      <c r="AM10" s="534">
        <v>1.1000000000000001</v>
      </c>
      <c r="AN10" s="575">
        <v>9.9999999999999867E-2</v>
      </c>
      <c r="AO10" s="537" t="s">
        <v>18</v>
      </c>
      <c r="AP10" s="538">
        <v>1.1000000000000001</v>
      </c>
      <c r="AQ10" s="576">
        <v>-1.1000000000000001</v>
      </c>
      <c r="AR10" s="533">
        <v>2.6</v>
      </c>
      <c r="AS10" s="534">
        <v>2.7</v>
      </c>
      <c r="AT10" s="574">
        <v>-0.10000000000000009</v>
      </c>
      <c r="AU10" s="588">
        <v>1.1100000000000001</v>
      </c>
      <c r="AV10" s="540">
        <v>1.42</v>
      </c>
      <c r="AW10" s="586">
        <v>-0.30999999999999983</v>
      </c>
      <c r="AX10" s="1303" t="s">
        <v>17</v>
      </c>
      <c r="AY10" s="1304"/>
    </row>
    <row r="11" spans="1:51" s="1" customFormat="1" ht="30" customHeight="1">
      <c r="A11" s="1289" t="s">
        <v>19</v>
      </c>
      <c r="B11" s="1290"/>
      <c r="C11" s="541">
        <v>4.8</v>
      </c>
      <c r="D11" s="542">
        <v>5.2</v>
      </c>
      <c r="E11" s="543">
        <v>-0.40000000000000036</v>
      </c>
      <c r="F11" s="541">
        <v>16.100000000000001</v>
      </c>
      <c r="G11" s="542">
        <v>14.8</v>
      </c>
      <c r="H11" s="543">
        <v>1.3000000000000007</v>
      </c>
      <c r="I11" s="544">
        <v>-11.3</v>
      </c>
      <c r="J11" s="542">
        <v>-9.6</v>
      </c>
      <c r="K11" s="543">
        <v>-1.7000000000000011</v>
      </c>
      <c r="L11" s="544">
        <v>3.4</v>
      </c>
      <c r="M11" s="542">
        <v>3</v>
      </c>
      <c r="N11" s="543">
        <v>0.39999999999999991</v>
      </c>
      <c r="O11" s="541">
        <v>2.2000000000000002</v>
      </c>
      <c r="P11" s="545">
        <v>1</v>
      </c>
      <c r="Q11" s="546">
        <v>1.2000000000000002</v>
      </c>
      <c r="R11" s="544">
        <v>2.7</v>
      </c>
      <c r="S11" s="542">
        <v>3.1</v>
      </c>
      <c r="T11" s="543">
        <v>-0.39999999999999991</v>
      </c>
      <c r="U11" s="547">
        <v>1.17</v>
      </c>
      <c r="V11" s="548">
        <v>1.17</v>
      </c>
      <c r="W11" s="606">
        <v>0</v>
      </c>
      <c r="X11" s="1295" t="s">
        <v>19</v>
      </c>
      <c r="Y11" s="1296"/>
      <c r="AA11" s="1289" t="s">
        <v>19</v>
      </c>
      <c r="AB11" s="1290"/>
      <c r="AC11" s="541">
        <v>4.8</v>
      </c>
      <c r="AD11" s="542">
        <v>5.2</v>
      </c>
      <c r="AE11" s="577">
        <v>-0.40000000000000036</v>
      </c>
      <c r="AF11" s="541">
        <v>16.100000000000001</v>
      </c>
      <c r="AG11" s="542">
        <v>14.8</v>
      </c>
      <c r="AH11" s="577">
        <v>1.3000000000000007</v>
      </c>
      <c r="AI11" s="544">
        <v>-11.3</v>
      </c>
      <c r="AJ11" s="542">
        <v>-9.6</v>
      </c>
      <c r="AK11" s="577">
        <v>-1.7000000000000011</v>
      </c>
      <c r="AL11" s="544">
        <v>3.4</v>
      </c>
      <c r="AM11" s="542">
        <v>3</v>
      </c>
      <c r="AN11" s="577">
        <v>0.39999999999999991</v>
      </c>
      <c r="AO11" s="541">
        <v>2.2000000000000002</v>
      </c>
      <c r="AP11" s="545">
        <v>1</v>
      </c>
      <c r="AQ11" s="578">
        <v>1.2000000000000002</v>
      </c>
      <c r="AR11" s="544">
        <v>2.7</v>
      </c>
      <c r="AS11" s="542">
        <v>3.1</v>
      </c>
      <c r="AT11" s="577">
        <v>-0.39999999999999991</v>
      </c>
      <c r="AU11" s="547">
        <v>1.17</v>
      </c>
      <c r="AV11" s="548">
        <v>1.17</v>
      </c>
      <c r="AW11" s="587">
        <v>0</v>
      </c>
      <c r="AX11" s="1295" t="s">
        <v>19</v>
      </c>
      <c r="AY11" s="1296"/>
    </row>
    <row r="12" spans="1:51" s="1" customFormat="1" ht="30" customHeight="1">
      <c r="A12" s="1289" t="s">
        <v>20</v>
      </c>
      <c r="B12" s="1290"/>
      <c r="C12" s="541">
        <v>5.4</v>
      </c>
      <c r="D12" s="542">
        <v>5.9</v>
      </c>
      <c r="E12" s="543">
        <v>-0.5</v>
      </c>
      <c r="F12" s="541">
        <v>14.6</v>
      </c>
      <c r="G12" s="542">
        <v>13.4</v>
      </c>
      <c r="H12" s="543">
        <v>1.1999999999999993</v>
      </c>
      <c r="I12" s="544">
        <v>-9.1999999999999993</v>
      </c>
      <c r="J12" s="542">
        <v>-7.5</v>
      </c>
      <c r="K12" s="543">
        <v>-1.6999999999999993</v>
      </c>
      <c r="L12" s="544">
        <v>1.4</v>
      </c>
      <c r="M12" s="545">
        <v>4.9000000000000004</v>
      </c>
      <c r="N12" s="543">
        <v>-3.5000000000000004</v>
      </c>
      <c r="O12" s="541" t="s">
        <v>18</v>
      </c>
      <c r="P12" s="545">
        <v>1.2</v>
      </c>
      <c r="Q12" s="608">
        <v>-1.2</v>
      </c>
      <c r="R12" s="544">
        <v>3.4</v>
      </c>
      <c r="S12" s="542">
        <v>3.2</v>
      </c>
      <c r="T12" s="543">
        <v>0.19999999999999973</v>
      </c>
      <c r="U12" s="547">
        <v>1.46</v>
      </c>
      <c r="V12" s="548">
        <v>1.62</v>
      </c>
      <c r="W12" s="549">
        <v>-0.16000000000000014</v>
      </c>
      <c r="X12" s="1295" t="s">
        <v>20</v>
      </c>
      <c r="Y12" s="1296"/>
      <c r="AA12" s="1289" t="s">
        <v>20</v>
      </c>
      <c r="AB12" s="1290"/>
      <c r="AC12" s="541">
        <v>5.4</v>
      </c>
      <c r="AD12" s="542">
        <v>5.9</v>
      </c>
      <c r="AE12" s="577">
        <v>-0.5</v>
      </c>
      <c r="AF12" s="541">
        <v>14.6</v>
      </c>
      <c r="AG12" s="542">
        <v>13.4</v>
      </c>
      <c r="AH12" s="577">
        <v>1.1999999999999993</v>
      </c>
      <c r="AI12" s="544">
        <v>-9.1999999999999993</v>
      </c>
      <c r="AJ12" s="542">
        <v>-7.5</v>
      </c>
      <c r="AK12" s="577">
        <v>-1.6999999999999993</v>
      </c>
      <c r="AL12" s="544">
        <v>1.4</v>
      </c>
      <c r="AM12" s="545">
        <v>4.9000000000000004</v>
      </c>
      <c r="AN12" s="577">
        <v>-3.5000000000000004</v>
      </c>
      <c r="AO12" s="541" t="s">
        <v>18</v>
      </c>
      <c r="AP12" s="545">
        <v>1.2</v>
      </c>
      <c r="AQ12" s="592">
        <v>1.2</v>
      </c>
      <c r="AR12" s="544">
        <v>3.4</v>
      </c>
      <c r="AS12" s="542">
        <v>3.2</v>
      </c>
      <c r="AT12" s="577">
        <v>0.19999999999999973</v>
      </c>
      <c r="AU12" s="547">
        <v>1.46</v>
      </c>
      <c r="AV12" s="548">
        <v>1.62</v>
      </c>
      <c r="AW12" s="579">
        <v>-0.16000000000000014</v>
      </c>
      <c r="AX12" s="1295" t="s">
        <v>20</v>
      </c>
      <c r="AY12" s="1296"/>
    </row>
    <row r="13" spans="1:51" s="1" customFormat="1" ht="30" customHeight="1">
      <c r="A13" s="1289" t="s">
        <v>21</v>
      </c>
      <c r="B13" s="1290"/>
      <c r="C13" s="541">
        <v>5.2</v>
      </c>
      <c r="D13" s="542">
        <v>5.7</v>
      </c>
      <c r="E13" s="543">
        <v>-0.5</v>
      </c>
      <c r="F13" s="541">
        <v>18.399999999999999</v>
      </c>
      <c r="G13" s="542">
        <v>16.3</v>
      </c>
      <c r="H13" s="543">
        <v>2.0999999999999979</v>
      </c>
      <c r="I13" s="544">
        <v>-13.2</v>
      </c>
      <c r="J13" s="542">
        <v>-10.6</v>
      </c>
      <c r="K13" s="543">
        <v>-2.5999999999999996</v>
      </c>
      <c r="L13" s="544">
        <v>2.6</v>
      </c>
      <c r="M13" s="545">
        <v>0.8</v>
      </c>
      <c r="N13" s="543">
        <v>1.8</v>
      </c>
      <c r="O13" s="541">
        <v>1.7</v>
      </c>
      <c r="P13" s="545">
        <v>0.8</v>
      </c>
      <c r="Q13" s="546">
        <v>0.89999999999999991</v>
      </c>
      <c r="R13" s="544">
        <v>3.1</v>
      </c>
      <c r="S13" s="542">
        <v>3.1</v>
      </c>
      <c r="T13" s="607">
        <v>0</v>
      </c>
      <c r="U13" s="547">
        <v>1.21</v>
      </c>
      <c r="V13" s="548">
        <v>1.4</v>
      </c>
      <c r="W13" s="549">
        <v>-0.18999999999999995</v>
      </c>
      <c r="X13" s="1295" t="s">
        <v>21</v>
      </c>
      <c r="Y13" s="1296"/>
      <c r="AA13" s="1289" t="s">
        <v>21</v>
      </c>
      <c r="AB13" s="1290"/>
      <c r="AC13" s="541">
        <v>5.2</v>
      </c>
      <c r="AD13" s="542">
        <v>5.7</v>
      </c>
      <c r="AE13" s="577">
        <v>-0.5</v>
      </c>
      <c r="AF13" s="541">
        <v>18.399999999999999</v>
      </c>
      <c r="AG13" s="542">
        <v>16.3</v>
      </c>
      <c r="AH13" s="577">
        <v>2.0999999999999979</v>
      </c>
      <c r="AI13" s="544">
        <v>-13.2</v>
      </c>
      <c r="AJ13" s="542">
        <v>-10.6</v>
      </c>
      <c r="AK13" s="577">
        <v>-2.5999999999999996</v>
      </c>
      <c r="AL13" s="544">
        <v>2.6</v>
      </c>
      <c r="AM13" s="545">
        <v>0.8</v>
      </c>
      <c r="AN13" s="577">
        <v>1.8</v>
      </c>
      <c r="AO13" s="541">
        <v>1.7</v>
      </c>
      <c r="AP13" s="545">
        <v>0.8</v>
      </c>
      <c r="AQ13" s="546">
        <v>0.89999999999999991</v>
      </c>
      <c r="AR13" s="544">
        <v>3.1</v>
      </c>
      <c r="AS13" s="542">
        <v>3.1</v>
      </c>
      <c r="AT13" s="590">
        <v>0</v>
      </c>
      <c r="AU13" s="547">
        <v>1.21</v>
      </c>
      <c r="AV13" s="548">
        <v>1.4</v>
      </c>
      <c r="AW13" s="579">
        <v>-0.18999999999999995</v>
      </c>
      <c r="AX13" s="1295" t="s">
        <v>21</v>
      </c>
      <c r="AY13" s="1296"/>
    </row>
    <row r="14" spans="1:51" s="1" customFormat="1" ht="30" customHeight="1">
      <c r="A14" s="1289" t="s">
        <v>22</v>
      </c>
      <c r="B14" s="1290"/>
      <c r="C14" s="541">
        <v>3.6</v>
      </c>
      <c r="D14" s="542">
        <v>3.8</v>
      </c>
      <c r="E14" s="543">
        <v>-0.19999999999999973</v>
      </c>
      <c r="F14" s="541">
        <v>21.2</v>
      </c>
      <c r="G14" s="542">
        <v>23.3</v>
      </c>
      <c r="H14" s="543">
        <v>-2.1000000000000014</v>
      </c>
      <c r="I14" s="544">
        <v>-17.600000000000001</v>
      </c>
      <c r="J14" s="542">
        <v>-19.5</v>
      </c>
      <c r="K14" s="543">
        <v>1.8999999999999986</v>
      </c>
      <c r="L14" s="544" t="s">
        <v>18</v>
      </c>
      <c r="M14" s="545" t="s">
        <v>18</v>
      </c>
      <c r="N14" s="543" t="s">
        <v>18</v>
      </c>
      <c r="O14" s="541" t="s">
        <v>18</v>
      </c>
      <c r="P14" s="545" t="s">
        <v>18</v>
      </c>
      <c r="Q14" s="546" t="s">
        <v>18</v>
      </c>
      <c r="R14" s="544">
        <v>2.4</v>
      </c>
      <c r="S14" s="542">
        <v>2</v>
      </c>
      <c r="T14" s="543">
        <v>0.39999999999999991</v>
      </c>
      <c r="U14" s="547">
        <v>1.18</v>
      </c>
      <c r="V14" s="548">
        <v>1.06</v>
      </c>
      <c r="W14" s="549">
        <v>0.11999999999999988</v>
      </c>
      <c r="X14" s="1295" t="s">
        <v>22</v>
      </c>
      <c r="Y14" s="1296"/>
      <c r="AA14" s="1289" t="s">
        <v>22</v>
      </c>
      <c r="AB14" s="1290"/>
      <c r="AC14" s="541">
        <v>3.6</v>
      </c>
      <c r="AD14" s="542">
        <v>3.8</v>
      </c>
      <c r="AE14" s="577">
        <v>-0.19999999999999973</v>
      </c>
      <c r="AF14" s="541">
        <v>21.2</v>
      </c>
      <c r="AG14" s="542">
        <v>23.3</v>
      </c>
      <c r="AH14" s="577">
        <v>-2.1000000000000014</v>
      </c>
      <c r="AI14" s="544">
        <v>-17.600000000000001</v>
      </c>
      <c r="AJ14" s="542">
        <v>-19.5</v>
      </c>
      <c r="AK14" s="577">
        <v>1.8999999999999986</v>
      </c>
      <c r="AL14" s="544" t="s">
        <v>18</v>
      </c>
      <c r="AM14" s="545" t="s">
        <v>18</v>
      </c>
      <c r="AN14" s="577" t="s">
        <v>18</v>
      </c>
      <c r="AO14" s="541" t="s">
        <v>18</v>
      </c>
      <c r="AP14" s="545" t="s">
        <v>18</v>
      </c>
      <c r="AQ14" s="578" t="s">
        <v>18</v>
      </c>
      <c r="AR14" s="544">
        <v>2.4</v>
      </c>
      <c r="AS14" s="542">
        <v>2</v>
      </c>
      <c r="AT14" s="577">
        <v>0.39999999999999991</v>
      </c>
      <c r="AU14" s="547">
        <v>1.18</v>
      </c>
      <c r="AV14" s="548">
        <v>1.06</v>
      </c>
      <c r="AW14" s="579">
        <v>0.11999999999999988</v>
      </c>
      <c r="AX14" s="1295" t="s">
        <v>22</v>
      </c>
      <c r="AY14" s="1296"/>
    </row>
    <row r="15" spans="1:51" s="1" customFormat="1" ht="30" customHeight="1">
      <c r="A15" s="1297" t="s">
        <v>23</v>
      </c>
      <c r="B15" s="1290"/>
      <c r="C15" s="541">
        <v>4.9000000000000004</v>
      </c>
      <c r="D15" s="542">
        <v>5.2</v>
      </c>
      <c r="E15" s="543">
        <v>-0.29999999999999982</v>
      </c>
      <c r="F15" s="541">
        <v>15.7</v>
      </c>
      <c r="G15" s="542">
        <v>14.2</v>
      </c>
      <c r="H15" s="543">
        <v>1.5</v>
      </c>
      <c r="I15" s="544">
        <v>-10.8</v>
      </c>
      <c r="J15" s="542">
        <v>-9.1</v>
      </c>
      <c r="K15" s="543">
        <v>-1.7000000000000011</v>
      </c>
      <c r="L15" s="544">
        <v>5.8</v>
      </c>
      <c r="M15" s="545">
        <v>1.8</v>
      </c>
      <c r="N15" s="543">
        <v>4</v>
      </c>
      <c r="O15" s="541">
        <v>3.8</v>
      </c>
      <c r="P15" s="545" t="s">
        <v>18</v>
      </c>
      <c r="Q15" s="608">
        <v>3.8</v>
      </c>
      <c r="R15" s="544">
        <v>3.7</v>
      </c>
      <c r="S15" s="542">
        <v>3.5</v>
      </c>
      <c r="T15" s="607">
        <v>0.20000000000000018</v>
      </c>
      <c r="U15" s="547">
        <v>1.34</v>
      </c>
      <c r="V15" s="548">
        <v>1.46</v>
      </c>
      <c r="W15" s="549">
        <v>-0.11999999999999988</v>
      </c>
      <c r="X15" s="1298" t="s">
        <v>23</v>
      </c>
      <c r="Y15" s="1296"/>
      <c r="AA15" s="1297" t="s">
        <v>23</v>
      </c>
      <c r="AB15" s="1290"/>
      <c r="AC15" s="541">
        <v>4.9000000000000004</v>
      </c>
      <c r="AD15" s="542">
        <v>5.2</v>
      </c>
      <c r="AE15" s="577">
        <v>-0.29999999999999982</v>
      </c>
      <c r="AF15" s="541">
        <v>15.7</v>
      </c>
      <c r="AG15" s="542">
        <v>14.2</v>
      </c>
      <c r="AH15" s="577">
        <v>1.5</v>
      </c>
      <c r="AI15" s="544">
        <v>-10.8</v>
      </c>
      <c r="AJ15" s="542">
        <v>-9.1</v>
      </c>
      <c r="AK15" s="577">
        <v>-1.7000000000000011</v>
      </c>
      <c r="AL15" s="544">
        <v>5.8</v>
      </c>
      <c r="AM15" s="545">
        <v>1.8</v>
      </c>
      <c r="AN15" s="580">
        <v>4</v>
      </c>
      <c r="AO15" s="541">
        <v>3.8</v>
      </c>
      <c r="AP15" s="545" t="s">
        <v>18</v>
      </c>
      <c r="AQ15" s="593">
        <v>-3.3</v>
      </c>
      <c r="AR15" s="544">
        <v>3.7</v>
      </c>
      <c r="AS15" s="542">
        <v>3.5</v>
      </c>
      <c r="AT15" s="590" t="s">
        <v>18</v>
      </c>
      <c r="AU15" s="547">
        <v>1.34</v>
      </c>
      <c r="AV15" s="548">
        <v>1.46</v>
      </c>
      <c r="AW15" s="579">
        <v>-0.11999999999999988</v>
      </c>
      <c r="AX15" s="1298" t="s">
        <v>23</v>
      </c>
      <c r="AY15" s="1296"/>
    </row>
    <row r="16" spans="1:51" s="1" customFormat="1" ht="30" customHeight="1">
      <c r="A16" s="1297" t="s">
        <v>24</v>
      </c>
      <c r="B16" s="1290"/>
      <c r="C16" s="600">
        <v>5.6</v>
      </c>
      <c r="D16" s="542">
        <v>5.8</v>
      </c>
      <c r="E16" s="607">
        <v>-0.20000000000000018</v>
      </c>
      <c r="F16" s="600">
        <v>13.5</v>
      </c>
      <c r="G16" s="542">
        <v>12.4</v>
      </c>
      <c r="H16" s="607">
        <v>1.0999999999999996</v>
      </c>
      <c r="I16" s="609">
        <v>-7.9</v>
      </c>
      <c r="J16" s="542">
        <v>-6.6</v>
      </c>
      <c r="K16" s="607">
        <v>-1.3000000000000007</v>
      </c>
      <c r="L16" s="544">
        <v>1.9</v>
      </c>
      <c r="M16" s="542" t="s">
        <v>18</v>
      </c>
      <c r="N16" s="607">
        <v>1.9</v>
      </c>
      <c r="O16" s="541">
        <v>0.6</v>
      </c>
      <c r="P16" s="545" t="s">
        <v>18</v>
      </c>
      <c r="Q16" s="608">
        <v>0.6</v>
      </c>
      <c r="R16" s="544">
        <v>3.5</v>
      </c>
      <c r="S16" s="542">
        <v>3.6</v>
      </c>
      <c r="T16" s="607">
        <v>-0.10000000000000009</v>
      </c>
      <c r="U16" s="589">
        <v>1.35</v>
      </c>
      <c r="V16" s="548">
        <v>1.35</v>
      </c>
      <c r="W16" s="606">
        <v>0</v>
      </c>
      <c r="X16" s="1298" t="s">
        <v>24</v>
      </c>
      <c r="Y16" s="1296"/>
      <c r="AA16" s="1297" t="s">
        <v>24</v>
      </c>
      <c r="AB16" s="1290"/>
      <c r="AC16" s="595">
        <v>5.7</v>
      </c>
      <c r="AD16" s="542">
        <v>5.8</v>
      </c>
      <c r="AE16" s="591">
        <v>-9.9999999999999645E-2</v>
      </c>
      <c r="AF16" s="595">
        <v>13.6</v>
      </c>
      <c r="AG16" s="542">
        <v>12.4</v>
      </c>
      <c r="AH16" s="591">
        <v>1.1999999999999993</v>
      </c>
      <c r="AI16" s="594">
        <v>-8</v>
      </c>
      <c r="AJ16" s="542">
        <v>-6.6</v>
      </c>
      <c r="AK16" s="591">
        <v>-1.4000000000000004</v>
      </c>
      <c r="AL16" s="544">
        <v>1.9</v>
      </c>
      <c r="AM16" s="542" t="s">
        <v>18</v>
      </c>
      <c r="AN16" s="590">
        <v>-1.1000000000000001</v>
      </c>
      <c r="AO16" s="541">
        <v>0.6</v>
      </c>
      <c r="AP16" s="545" t="s">
        <v>18</v>
      </c>
      <c r="AQ16" s="592" t="s">
        <v>18</v>
      </c>
      <c r="AR16" s="544">
        <v>3.5</v>
      </c>
      <c r="AS16" s="542">
        <v>3.6</v>
      </c>
      <c r="AT16" s="591" t="s">
        <v>18</v>
      </c>
      <c r="AU16" s="589">
        <v>1.36</v>
      </c>
      <c r="AV16" s="548">
        <v>1.35</v>
      </c>
      <c r="AW16" s="587">
        <v>1.0000000000000009E-2</v>
      </c>
      <c r="AX16" s="1298" t="s">
        <v>24</v>
      </c>
      <c r="AY16" s="1296"/>
    </row>
    <row r="17" spans="1:51" s="1" customFormat="1" ht="30" customHeight="1">
      <c r="A17" s="1289" t="s">
        <v>25</v>
      </c>
      <c r="B17" s="1290"/>
      <c r="C17" s="541">
        <v>6.1</v>
      </c>
      <c r="D17" s="542">
        <v>6.8</v>
      </c>
      <c r="E17" s="543">
        <v>-0.70000000000000018</v>
      </c>
      <c r="F17" s="541">
        <v>11.6</v>
      </c>
      <c r="G17" s="542">
        <v>10.9</v>
      </c>
      <c r="H17" s="543">
        <v>0.69999999999999929</v>
      </c>
      <c r="I17" s="544">
        <v>-5.5</v>
      </c>
      <c r="J17" s="542">
        <v>-4.0999999999999996</v>
      </c>
      <c r="K17" s="543">
        <v>-1.4000000000000004</v>
      </c>
      <c r="L17" s="541">
        <v>3.5</v>
      </c>
      <c r="M17" s="542">
        <v>3.6</v>
      </c>
      <c r="N17" s="543">
        <v>-0.10000000000000009</v>
      </c>
      <c r="O17" s="541">
        <v>2</v>
      </c>
      <c r="P17" s="545">
        <v>1.8</v>
      </c>
      <c r="Q17" s="546">
        <v>0.19999999999999996</v>
      </c>
      <c r="R17" s="544">
        <v>4</v>
      </c>
      <c r="S17" s="542">
        <v>4.2</v>
      </c>
      <c r="T17" s="543">
        <v>-0.20000000000000018</v>
      </c>
      <c r="U17" s="547">
        <v>1.67</v>
      </c>
      <c r="V17" s="548">
        <v>1.59</v>
      </c>
      <c r="W17" s="549">
        <v>7.9999999999999849E-2</v>
      </c>
      <c r="X17" s="1295" t="s">
        <v>25</v>
      </c>
      <c r="Y17" s="1296"/>
      <c r="AA17" s="1289" t="s">
        <v>25</v>
      </c>
      <c r="AB17" s="1290"/>
      <c r="AC17" s="541">
        <v>6.1</v>
      </c>
      <c r="AD17" s="542">
        <v>6.8</v>
      </c>
      <c r="AE17" s="577">
        <v>-0.70000000000000018</v>
      </c>
      <c r="AF17" s="541">
        <v>11.6</v>
      </c>
      <c r="AG17" s="542">
        <v>10.9</v>
      </c>
      <c r="AH17" s="577">
        <v>0.69999999999999929</v>
      </c>
      <c r="AI17" s="544">
        <v>-5.5</v>
      </c>
      <c r="AJ17" s="542">
        <v>-4.0999999999999996</v>
      </c>
      <c r="AK17" s="577">
        <v>-1.4000000000000004</v>
      </c>
      <c r="AL17" s="541">
        <v>3.5</v>
      </c>
      <c r="AM17" s="542">
        <v>3.6</v>
      </c>
      <c r="AN17" s="577">
        <v>-0.10000000000000009</v>
      </c>
      <c r="AO17" s="541">
        <v>2</v>
      </c>
      <c r="AP17" s="545">
        <v>1.8</v>
      </c>
      <c r="AQ17" s="578">
        <v>0.19999999999999996</v>
      </c>
      <c r="AR17" s="544">
        <v>4</v>
      </c>
      <c r="AS17" s="542">
        <v>4.2</v>
      </c>
      <c r="AT17" s="577">
        <v>-0.20000000000000018</v>
      </c>
      <c r="AU17" s="547">
        <v>1.67</v>
      </c>
      <c r="AV17" s="548">
        <v>1.59</v>
      </c>
      <c r="AW17" s="579">
        <v>7.9999999999999849E-2</v>
      </c>
      <c r="AX17" s="1295" t="s">
        <v>25</v>
      </c>
      <c r="AY17" s="1296"/>
    </row>
    <row r="18" spans="1:51" s="1" customFormat="1" ht="30" customHeight="1" thickBot="1">
      <c r="A18" s="1314" t="s">
        <v>26</v>
      </c>
      <c r="B18" s="1315"/>
      <c r="C18" s="550">
        <v>5.4</v>
      </c>
      <c r="D18" s="551">
        <v>5.7</v>
      </c>
      <c r="E18" s="552">
        <v>-0.29999999999999982</v>
      </c>
      <c r="F18" s="550">
        <v>14.5</v>
      </c>
      <c r="G18" s="551">
        <v>13.2</v>
      </c>
      <c r="H18" s="553">
        <v>1.3000000000000007</v>
      </c>
      <c r="I18" s="550">
        <v>-9.1</v>
      </c>
      <c r="J18" s="551">
        <v>-7.5</v>
      </c>
      <c r="K18" s="552">
        <v>-1.5999999999999996</v>
      </c>
      <c r="L18" s="550">
        <v>1.1000000000000001</v>
      </c>
      <c r="M18" s="551">
        <v>3.7</v>
      </c>
      <c r="N18" s="552">
        <v>-2.6</v>
      </c>
      <c r="O18" s="550">
        <v>1.1000000000000001</v>
      </c>
      <c r="P18" s="554">
        <v>2.7</v>
      </c>
      <c r="Q18" s="552">
        <v>-1.6</v>
      </c>
      <c r="R18" s="550">
        <v>3.4</v>
      </c>
      <c r="S18" s="551">
        <v>3.5</v>
      </c>
      <c r="T18" s="552">
        <v>-0.10000000000000009</v>
      </c>
      <c r="U18" s="555">
        <v>1.56</v>
      </c>
      <c r="V18" s="556">
        <v>1.59</v>
      </c>
      <c r="W18" s="557">
        <v>-3.0000000000000027E-2</v>
      </c>
      <c r="X18" s="1316" t="s">
        <v>26</v>
      </c>
      <c r="Y18" s="1317"/>
      <c r="AA18" s="1314" t="s">
        <v>26</v>
      </c>
      <c r="AB18" s="1315"/>
      <c r="AC18" s="550">
        <v>5.4</v>
      </c>
      <c r="AD18" s="551">
        <v>5.7</v>
      </c>
      <c r="AE18" s="581">
        <v>-0.29999999999999982</v>
      </c>
      <c r="AF18" s="550">
        <v>14.5</v>
      </c>
      <c r="AG18" s="551">
        <v>13.2</v>
      </c>
      <c r="AH18" s="582">
        <v>1.3000000000000007</v>
      </c>
      <c r="AI18" s="550">
        <v>-9.1</v>
      </c>
      <c r="AJ18" s="551">
        <v>-7.5</v>
      </c>
      <c r="AK18" s="581">
        <v>-1.5999999999999996</v>
      </c>
      <c r="AL18" s="550">
        <v>1.1000000000000001</v>
      </c>
      <c r="AM18" s="551">
        <v>3.7</v>
      </c>
      <c r="AN18" s="581">
        <v>-2.6</v>
      </c>
      <c r="AO18" s="550">
        <v>1.1000000000000001</v>
      </c>
      <c r="AP18" s="554">
        <v>2.7</v>
      </c>
      <c r="AQ18" s="552">
        <v>-1.6</v>
      </c>
      <c r="AR18" s="550">
        <v>3.4</v>
      </c>
      <c r="AS18" s="551">
        <v>3.5</v>
      </c>
      <c r="AT18" s="581">
        <v>-0.10000000000000009</v>
      </c>
      <c r="AU18" s="555">
        <v>1.56</v>
      </c>
      <c r="AV18" s="556">
        <v>1.59</v>
      </c>
      <c r="AW18" s="583">
        <v>-3.0000000000000027E-2</v>
      </c>
      <c r="AX18" s="1316" t="s">
        <v>26</v>
      </c>
      <c r="AY18" s="1317"/>
    </row>
    <row r="19" spans="1:51" s="1" customFormat="1" ht="19.5" customHeight="1" thickBot="1">
      <c r="A19" s="9"/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1"/>
      <c r="Y19" s="11"/>
      <c r="AA19" s="9"/>
      <c r="AB19" s="9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1"/>
      <c r="AY19" s="11"/>
    </row>
    <row r="20" spans="1:51" s="1" customFormat="1" ht="19.5" customHeight="1" thickBot="1">
      <c r="A20" s="1278" t="s">
        <v>2</v>
      </c>
      <c r="B20" s="1279"/>
      <c r="C20" s="1305" t="s">
        <v>27</v>
      </c>
      <c r="D20" s="1306"/>
      <c r="E20" s="1306"/>
      <c r="F20" s="1306"/>
      <c r="G20" s="1306"/>
      <c r="H20" s="1306"/>
      <c r="I20" s="1306"/>
      <c r="J20" s="1306"/>
      <c r="K20" s="1307"/>
      <c r="L20" s="11"/>
      <c r="M20" s="11"/>
      <c r="N20" s="11"/>
      <c r="O20" s="12" t="s">
        <v>28</v>
      </c>
      <c r="P20" s="13"/>
      <c r="Q20" s="13"/>
      <c r="R20" s="13"/>
      <c r="S20" s="13"/>
      <c r="T20" s="13"/>
      <c r="U20" s="13"/>
      <c r="V20" s="13"/>
      <c r="W20" s="14"/>
      <c r="X20" s="1318" t="s">
        <v>2</v>
      </c>
      <c r="Y20" s="1319"/>
      <c r="AA20" s="1278" t="s">
        <v>2</v>
      </c>
      <c r="AB20" s="1279"/>
      <c r="AC20" s="1305" t="s">
        <v>27</v>
      </c>
      <c r="AD20" s="1306"/>
      <c r="AE20" s="1306"/>
      <c r="AF20" s="1285"/>
      <c r="AG20" s="1285"/>
      <c r="AH20" s="1285"/>
      <c r="AI20" s="1285"/>
      <c r="AJ20" s="1285"/>
      <c r="AK20" s="1286"/>
      <c r="AL20" s="11"/>
      <c r="AM20" s="11"/>
      <c r="AN20" s="11"/>
      <c r="AO20" s="12" t="s">
        <v>28</v>
      </c>
      <c r="AP20" s="13"/>
      <c r="AQ20" s="13"/>
      <c r="AR20" s="13"/>
      <c r="AS20" s="13"/>
      <c r="AT20" s="13"/>
      <c r="AU20" s="13"/>
      <c r="AV20" s="13"/>
      <c r="AW20" s="14"/>
      <c r="AX20" s="1318" t="s">
        <v>2</v>
      </c>
      <c r="AY20" s="1319"/>
    </row>
    <row r="21" spans="1:51" s="1" customFormat="1" ht="19.5" customHeight="1" thickBot="1">
      <c r="A21" s="1280"/>
      <c r="B21" s="1281"/>
      <c r="C21" s="1305" t="s">
        <v>29</v>
      </c>
      <c r="D21" s="1306"/>
      <c r="E21" s="1307"/>
      <c r="F21" s="1305" t="s">
        <v>30</v>
      </c>
      <c r="G21" s="1306"/>
      <c r="H21" s="1307"/>
      <c r="I21" s="1305" t="s">
        <v>31</v>
      </c>
      <c r="J21" s="1306"/>
      <c r="K21" s="1307"/>
      <c r="L21" s="11"/>
      <c r="M21" s="11"/>
      <c r="N21" s="11"/>
      <c r="O21" s="1305" t="s">
        <v>29</v>
      </c>
      <c r="P21" s="1285"/>
      <c r="Q21" s="1286"/>
      <c r="R21" s="1305" t="s">
        <v>32</v>
      </c>
      <c r="S21" s="1291"/>
      <c r="T21" s="1292"/>
      <c r="U21" s="1305" t="s">
        <v>33</v>
      </c>
      <c r="V21" s="1291"/>
      <c r="W21" s="1292"/>
      <c r="X21" s="1320"/>
      <c r="Y21" s="1321"/>
      <c r="AA21" s="1280"/>
      <c r="AB21" s="1281"/>
      <c r="AC21" s="1305" t="s">
        <v>29</v>
      </c>
      <c r="AD21" s="1285"/>
      <c r="AE21" s="1286"/>
      <c r="AF21" s="1305" t="s">
        <v>30</v>
      </c>
      <c r="AG21" s="1285"/>
      <c r="AH21" s="1286"/>
      <c r="AI21" s="1305" t="s">
        <v>31</v>
      </c>
      <c r="AJ21" s="1285"/>
      <c r="AK21" s="1286"/>
      <c r="AL21" s="11"/>
      <c r="AM21" s="11"/>
      <c r="AN21" s="11"/>
      <c r="AO21" s="1305" t="s">
        <v>29</v>
      </c>
      <c r="AP21" s="1285"/>
      <c r="AQ21" s="1286"/>
      <c r="AR21" s="1305" t="s">
        <v>32</v>
      </c>
      <c r="AS21" s="1291"/>
      <c r="AT21" s="1292"/>
      <c r="AU21" s="1305" t="s">
        <v>33</v>
      </c>
      <c r="AV21" s="1291"/>
      <c r="AW21" s="1292"/>
      <c r="AX21" s="1320"/>
      <c r="AY21" s="1321"/>
    </row>
    <row r="22" spans="1:51" s="1" customFormat="1" ht="19.5" customHeight="1" thickBot="1">
      <c r="A22" s="1282"/>
      <c r="B22" s="1283"/>
      <c r="C22" s="15" t="s">
        <v>235</v>
      </c>
      <c r="D22" s="16" t="s">
        <v>236</v>
      </c>
      <c r="E22" s="17" t="s">
        <v>237</v>
      </c>
      <c r="F22" s="15" t="s">
        <v>235</v>
      </c>
      <c r="G22" s="16" t="s">
        <v>236</v>
      </c>
      <c r="H22" s="17" t="s">
        <v>237</v>
      </c>
      <c r="I22" s="15" t="s">
        <v>235</v>
      </c>
      <c r="J22" s="16" t="s">
        <v>236</v>
      </c>
      <c r="K22" s="17" t="s">
        <v>237</v>
      </c>
      <c r="L22" s="11"/>
      <c r="M22" s="11"/>
      <c r="N22" s="11"/>
      <c r="O22" s="15" t="s">
        <v>10</v>
      </c>
      <c r="P22" s="16" t="s">
        <v>11</v>
      </c>
      <c r="Q22" s="17" t="s">
        <v>12</v>
      </c>
      <c r="R22" s="15" t="s">
        <v>10</v>
      </c>
      <c r="S22" s="16" t="s">
        <v>11</v>
      </c>
      <c r="T22" s="17" t="s">
        <v>12</v>
      </c>
      <c r="U22" s="15" t="s">
        <v>10</v>
      </c>
      <c r="V22" s="16" t="s">
        <v>11</v>
      </c>
      <c r="W22" s="17" t="s">
        <v>12</v>
      </c>
      <c r="X22" s="1320"/>
      <c r="Y22" s="1321"/>
      <c r="AA22" s="1282"/>
      <c r="AB22" s="1283"/>
      <c r="AC22" s="15" t="s">
        <v>235</v>
      </c>
      <c r="AD22" s="16" t="s">
        <v>236</v>
      </c>
      <c r="AE22" s="17" t="s">
        <v>237</v>
      </c>
      <c r="AF22" s="15" t="s">
        <v>235</v>
      </c>
      <c r="AG22" s="16" t="s">
        <v>236</v>
      </c>
      <c r="AH22" s="17" t="s">
        <v>237</v>
      </c>
      <c r="AI22" s="15" t="s">
        <v>235</v>
      </c>
      <c r="AJ22" s="16" t="s">
        <v>236</v>
      </c>
      <c r="AK22" s="17" t="s">
        <v>237</v>
      </c>
      <c r="AL22" s="11"/>
      <c r="AM22" s="11"/>
      <c r="AN22" s="11"/>
      <c r="AO22" s="15" t="s">
        <v>235</v>
      </c>
      <c r="AP22" s="16" t="s">
        <v>236</v>
      </c>
      <c r="AQ22" s="17" t="s">
        <v>237</v>
      </c>
      <c r="AR22" s="15" t="s">
        <v>235</v>
      </c>
      <c r="AS22" s="16" t="s">
        <v>236</v>
      </c>
      <c r="AT22" s="17" t="s">
        <v>237</v>
      </c>
      <c r="AU22" s="15" t="s">
        <v>235</v>
      </c>
      <c r="AV22" s="16" t="s">
        <v>236</v>
      </c>
      <c r="AW22" s="17" t="s">
        <v>237</v>
      </c>
      <c r="AX22" s="1320"/>
      <c r="AY22" s="1321"/>
    </row>
    <row r="23" spans="1:51" s="1" customFormat="1" ht="19.5" customHeight="1" thickBot="1">
      <c r="A23" s="8"/>
      <c r="B23" s="18" t="s">
        <v>34</v>
      </c>
      <c r="C23" s="1305" t="s">
        <v>35</v>
      </c>
      <c r="D23" s="1306"/>
      <c r="E23" s="1306"/>
      <c r="F23" s="1306"/>
      <c r="G23" s="1306"/>
      <c r="H23" s="1306"/>
      <c r="I23" s="1306"/>
      <c r="J23" s="1306"/>
      <c r="K23" s="1307"/>
      <c r="L23" s="11"/>
      <c r="M23" s="11"/>
      <c r="N23" s="11"/>
      <c r="O23" s="1308" t="s">
        <v>36</v>
      </c>
      <c r="P23" s="1309"/>
      <c r="Q23" s="1309"/>
      <c r="R23" s="1309"/>
      <c r="S23" s="1309"/>
      <c r="T23" s="1310"/>
      <c r="U23" s="1311" t="s">
        <v>37</v>
      </c>
      <c r="V23" s="1312"/>
      <c r="W23" s="1313"/>
      <c r="X23" s="1322"/>
      <c r="Y23" s="1323"/>
      <c r="AA23" s="8"/>
      <c r="AB23" s="18" t="s">
        <v>34</v>
      </c>
      <c r="AC23" s="1305" t="s">
        <v>35</v>
      </c>
      <c r="AD23" s="1285"/>
      <c r="AE23" s="1285"/>
      <c r="AF23" s="1285"/>
      <c r="AG23" s="1285"/>
      <c r="AH23" s="1285"/>
      <c r="AI23" s="1285"/>
      <c r="AJ23" s="1285"/>
      <c r="AK23" s="1286"/>
      <c r="AL23" s="11"/>
      <c r="AM23" s="11"/>
      <c r="AN23" s="11"/>
      <c r="AO23" s="1308" t="s">
        <v>36</v>
      </c>
      <c r="AP23" s="1309"/>
      <c r="AQ23" s="1309"/>
      <c r="AR23" s="1309"/>
      <c r="AS23" s="1309"/>
      <c r="AT23" s="1310"/>
      <c r="AU23" s="1311" t="s">
        <v>37</v>
      </c>
      <c r="AV23" s="1312"/>
      <c r="AW23" s="1313"/>
      <c r="AX23" s="1322"/>
      <c r="AY23" s="1323"/>
    </row>
    <row r="24" spans="1:51" s="1" customFormat="1" ht="30" customHeight="1" thickBot="1">
      <c r="A24" s="1287" t="s">
        <v>16</v>
      </c>
      <c r="B24" s="1288"/>
      <c r="C24" s="527">
        <v>20</v>
      </c>
      <c r="D24" s="528">
        <v>22.7</v>
      </c>
      <c r="E24" s="529">
        <v>-2.6999999999999993</v>
      </c>
      <c r="F24" s="527">
        <v>9.6999999999999993</v>
      </c>
      <c r="G24" s="528">
        <v>9.1999999999999993</v>
      </c>
      <c r="H24" s="529">
        <v>0.5</v>
      </c>
      <c r="I24" s="558">
        <v>10.3</v>
      </c>
      <c r="J24" s="528">
        <v>13.5</v>
      </c>
      <c r="K24" s="529">
        <v>-3.1999999999999993</v>
      </c>
      <c r="L24" s="19"/>
      <c r="M24" s="19"/>
      <c r="N24" s="19"/>
      <c r="O24" s="597">
        <v>3.6</v>
      </c>
      <c r="P24" s="528">
        <v>3.9</v>
      </c>
      <c r="Q24" s="611">
        <v>-0.29999999999999982</v>
      </c>
      <c r="R24" s="599">
        <v>2.4630541871921183</v>
      </c>
      <c r="S24" s="560">
        <v>3.2862598809841019</v>
      </c>
      <c r="T24" s="611">
        <v>-0.82320569379198361</v>
      </c>
      <c r="U24" s="602">
        <v>1.1000000000000001</v>
      </c>
      <c r="V24" s="560">
        <v>0.6</v>
      </c>
      <c r="W24" s="611">
        <v>0.50000000000000011</v>
      </c>
      <c r="X24" s="1299" t="s">
        <v>16</v>
      </c>
      <c r="Y24" s="1300"/>
      <c r="AA24" s="1287" t="s">
        <v>16</v>
      </c>
      <c r="AB24" s="1288"/>
      <c r="AC24" s="527">
        <v>20</v>
      </c>
      <c r="AD24" s="528">
        <v>22.7</v>
      </c>
      <c r="AE24" s="572">
        <v>-2.6999999999999993</v>
      </c>
      <c r="AF24" s="527">
        <v>9.6999999999999993</v>
      </c>
      <c r="AG24" s="528">
        <v>9.1999999999999993</v>
      </c>
      <c r="AH24" s="572">
        <v>0.5</v>
      </c>
      <c r="AI24" s="558">
        <v>10.3</v>
      </c>
      <c r="AJ24" s="528">
        <v>13.5</v>
      </c>
      <c r="AK24" s="572">
        <v>-3.1999999999999993</v>
      </c>
      <c r="AL24" s="19"/>
      <c r="AM24" s="19"/>
      <c r="AN24" s="19"/>
      <c r="AO24" s="597">
        <v>3.5</v>
      </c>
      <c r="AP24" s="528">
        <v>3.9</v>
      </c>
      <c r="AQ24" s="598">
        <v>-0.39999999999999991</v>
      </c>
      <c r="AR24" s="599">
        <v>1.8474802422251873</v>
      </c>
      <c r="AS24" s="560">
        <v>3.2862598809841019</v>
      </c>
      <c r="AT24" s="598">
        <v>-1.4387796387589147</v>
      </c>
      <c r="AU24" s="602">
        <v>1.6</v>
      </c>
      <c r="AV24" s="560">
        <v>0.6</v>
      </c>
      <c r="AW24" s="598">
        <v>1</v>
      </c>
      <c r="AX24" s="1299" t="s">
        <v>16</v>
      </c>
      <c r="AY24" s="1300"/>
    </row>
    <row r="25" spans="1:51" s="1" customFormat="1" ht="30" customHeight="1">
      <c r="A25" s="1301" t="s">
        <v>17</v>
      </c>
      <c r="B25" s="1302"/>
      <c r="C25" s="533">
        <v>14.9</v>
      </c>
      <c r="D25" s="534">
        <v>22.9</v>
      </c>
      <c r="E25" s="535">
        <v>-7.9999999999999982</v>
      </c>
      <c r="F25" s="533">
        <v>8</v>
      </c>
      <c r="G25" s="534">
        <v>7</v>
      </c>
      <c r="H25" s="535">
        <v>1</v>
      </c>
      <c r="I25" s="533">
        <v>6.9</v>
      </c>
      <c r="J25" s="534">
        <v>15.9</v>
      </c>
      <c r="K25" s="535">
        <v>-9</v>
      </c>
      <c r="L25" s="19"/>
      <c r="M25" s="19"/>
      <c r="N25" s="19"/>
      <c r="O25" s="533">
        <v>3.5</v>
      </c>
      <c r="P25" s="534">
        <v>4.0999999999999996</v>
      </c>
      <c r="Q25" s="535">
        <v>-0.59999999999999964</v>
      </c>
      <c r="R25" s="561">
        <v>3.5</v>
      </c>
      <c r="S25" s="562">
        <v>4.0999999999999996</v>
      </c>
      <c r="T25" s="535">
        <v>-0.59999999999999964</v>
      </c>
      <c r="U25" s="563" t="s">
        <v>18</v>
      </c>
      <c r="V25" s="563">
        <v>0</v>
      </c>
      <c r="W25" s="539" t="s">
        <v>18</v>
      </c>
      <c r="X25" s="1328" t="s">
        <v>17</v>
      </c>
      <c r="Y25" s="1329"/>
      <c r="AA25" s="1301" t="s">
        <v>17</v>
      </c>
      <c r="AB25" s="1302"/>
      <c r="AC25" s="533">
        <v>14.9</v>
      </c>
      <c r="AD25" s="534">
        <v>22.9</v>
      </c>
      <c r="AE25" s="535">
        <v>-7.9999999999999982</v>
      </c>
      <c r="AF25" s="533">
        <v>8</v>
      </c>
      <c r="AG25" s="534">
        <v>7</v>
      </c>
      <c r="AH25" s="574">
        <v>1</v>
      </c>
      <c r="AI25" s="533">
        <v>6.9</v>
      </c>
      <c r="AJ25" s="534">
        <v>15.9</v>
      </c>
      <c r="AK25" s="574">
        <v>-9</v>
      </c>
      <c r="AL25" s="19"/>
      <c r="AM25" s="19"/>
      <c r="AN25" s="19"/>
      <c r="AO25" s="533">
        <v>3.5</v>
      </c>
      <c r="AP25" s="534">
        <v>4.0999999999999996</v>
      </c>
      <c r="AQ25" s="574">
        <v>-0.59999999999999964</v>
      </c>
      <c r="AR25" s="561">
        <v>3.5</v>
      </c>
      <c r="AS25" s="562">
        <v>4.0999999999999996</v>
      </c>
      <c r="AT25" s="574">
        <v>-0.59999999999999964</v>
      </c>
      <c r="AU25" s="563" t="s">
        <v>18</v>
      </c>
      <c r="AV25" s="563">
        <v>0</v>
      </c>
      <c r="AW25" s="584" t="s">
        <v>18</v>
      </c>
      <c r="AX25" s="1328" t="s">
        <v>17</v>
      </c>
      <c r="AY25" s="1329"/>
    </row>
    <row r="26" spans="1:51" s="1" customFormat="1" ht="30" customHeight="1">
      <c r="A26" s="1289" t="s">
        <v>19</v>
      </c>
      <c r="B26" s="1290"/>
      <c r="C26" s="541">
        <v>23.1</v>
      </c>
      <c r="D26" s="542">
        <v>24.5</v>
      </c>
      <c r="E26" s="543">
        <v>-1.3999999999999986</v>
      </c>
      <c r="F26" s="541">
        <v>12.1</v>
      </c>
      <c r="G26" s="542">
        <v>10</v>
      </c>
      <c r="H26" s="543">
        <v>2.0999999999999996</v>
      </c>
      <c r="I26" s="541">
        <v>11</v>
      </c>
      <c r="J26" s="542">
        <v>14.5</v>
      </c>
      <c r="K26" s="543">
        <v>-3.5</v>
      </c>
      <c r="L26" s="19"/>
      <c r="M26" s="19"/>
      <c r="N26" s="19"/>
      <c r="O26" s="541">
        <v>2.2000000000000002</v>
      </c>
      <c r="P26" s="542">
        <v>3.7</v>
      </c>
      <c r="Q26" s="543">
        <v>-1.5</v>
      </c>
      <c r="R26" s="601">
        <v>1.1000000000000001</v>
      </c>
      <c r="S26" s="564">
        <v>2.8</v>
      </c>
      <c r="T26" s="607">
        <v>-1.6999999999999997</v>
      </c>
      <c r="U26" s="603">
        <v>1.1000000000000001</v>
      </c>
      <c r="V26" s="565">
        <v>1.8</v>
      </c>
      <c r="W26" s="608">
        <v>-0.7</v>
      </c>
      <c r="X26" s="1324" t="s">
        <v>19</v>
      </c>
      <c r="Y26" s="1325"/>
      <c r="AA26" s="1289" t="s">
        <v>19</v>
      </c>
      <c r="AB26" s="1290"/>
      <c r="AC26" s="541">
        <v>23.1</v>
      </c>
      <c r="AD26" s="542">
        <v>24.5</v>
      </c>
      <c r="AE26" s="577">
        <v>-1.3999999999999986</v>
      </c>
      <c r="AF26" s="541">
        <v>12.1</v>
      </c>
      <c r="AG26" s="542">
        <v>10</v>
      </c>
      <c r="AH26" s="577">
        <v>2.0999999999999996</v>
      </c>
      <c r="AI26" s="541">
        <v>11</v>
      </c>
      <c r="AJ26" s="542">
        <v>14.5</v>
      </c>
      <c r="AK26" s="577">
        <v>-3.5</v>
      </c>
      <c r="AL26" s="19"/>
      <c r="AM26" s="19"/>
      <c r="AN26" s="19"/>
      <c r="AO26" s="541">
        <v>2.2000000000000002</v>
      </c>
      <c r="AP26" s="542">
        <v>3.7</v>
      </c>
      <c r="AQ26" s="577">
        <v>-1.5</v>
      </c>
      <c r="AR26" s="601" t="s">
        <v>18</v>
      </c>
      <c r="AS26" s="564">
        <v>2.8</v>
      </c>
      <c r="AT26" s="590">
        <v>-2.8</v>
      </c>
      <c r="AU26" s="603">
        <v>4.3</v>
      </c>
      <c r="AV26" s="565">
        <v>1.8</v>
      </c>
      <c r="AW26" s="604">
        <v>-1.8</v>
      </c>
      <c r="AX26" s="1324" t="s">
        <v>19</v>
      </c>
      <c r="AY26" s="1325"/>
    </row>
    <row r="27" spans="1:51" s="1" customFormat="1" ht="30" customHeight="1">
      <c r="A27" s="1289" t="s">
        <v>20</v>
      </c>
      <c r="B27" s="1290"/>
      <c r="C27" s="541">
        <v>22.8</v>
      </c>
      <c r="D27" s="542">
        <v>35.799999999999997</v>
      </c>
      <c r="E27" s="543">
        <v>-12.999999999999996</v>
      </c>
      <c r="F27" s="541">
        <v>4</v>
      </c>
      <c r="G27" s="542">
        <v>15.5</v>
      </c>
      <c r="H27" s="543">
        <v>-11.5</v>
      </c>
      <c r="I27" s="541">
        <v>18.7</v>
      </c>
      <c r="J27" s="542">
        <v>20.3</v>
      </c>
      <c r="K27" s="543">
        <v>-1.6000000000000014</v>
      </c>
      <c r="L27" s="19"/>
      <c r="M27" s="19"/>
      <c r="N27" s="19"/>
      <c r="O27" s="541">
        <v>1.4</v>
      </c>
      <c r="P27" s="542">
        <v>7.4</v>
      </c>
      <c r="Q27" s="607">
        <v>-6</v>
      </c>
      <c r="R27" s="566">
        <v>1.4</v>
      </c>
      <c r="S27" s="564">
        <v>7.4</v>
      </c>
      <c r="T27" s="607">
        <v>-6</v>
      </c>
      <c r="U27" s="564" t="s">
        <v>18</v>
      </c>
      <c r="V27" s="565" t="s">
        <v>18</v>
      </c>
      <c r="W27" s="546" t="s">
        <v>18</v>
      </c>
      <c r="X27" s="1324" t="s">
        <v>20</v>
      </c>
      <c r="Y27" s="1325"/>
      <c r="AA27" s="1289" t="s">
        <v>20</v>
      </c>
      <c r="AB27" s="1290"/>
      <c r="AC27" s="541">
        <v>22.8</v>
      </c>
      <c r="AD27" s="542">
        <v>35.799999999999997</v>
      </c>
      <c r="AE27" s="577">
        <v>-12.999999999999996</v>
      </c>
      <c r="AF27" s="541">
        <v>4</v>
      </c>
      <c r="AG27" s="542">
        <v>15.5</v>
      </c>
      <c r="AH27" s="577">
        <v>-11.5</v>
      </c>
      <c r="AI27" s="541">
        <v>18.7</v>
      </c>
      <c r="AJ27" s="542">
        <v>20.3</v>
      </c>
      <c r="AK27" s="577">
        <v>-1.6000000000000014</v>
      </c>
      <c r="AL27" s="19"/>
      <c r="AM27" s="19"/>
      <c r="AN27" s="19"/>
      <c r="AO27" s="541">
        <v>1.4</v>
      </c>
      <c r="AP27" s="542">
        <v>7.4</v>
      </c>
      <c r="AQ27" s="590">
        <v>-7.4</v>
      </c>
      <c r="AR27" s="566">
        <v>1.4</v>
      </c>
      <c r="AS27" s="564">
        <v>7.4</v>
      </c>
      <c r="AT27" s="590">
        <v>-7.4</v>
      </c>
      <c r="AU27" s="564" t="s">
        <v>18</v>
      </c>
      <c r="AV27" s="565" t="s">
        <v>18</v>
      </c>
      <c r="AW27" s="585" t="s">
        <v>18</v>
      </c>
      <c r="AX27" s="1324" t="s">
        <v>20</v>
      </c>
      <c r="AY27" s="1325"/>
    </row>
    <row r="28" spans="1:51" s="1" customFormat="1" ht="30" customHeight="1">
      <c r="A28" s="1289" t="s">
        <v>21</v>
      </c>
      <c r="B28" s="1290"/>
      <c r="C28" s="541">
        <v>22.8</v>
      </c>
      <c r="D28" s="542">
        <v>19.7</v>
      </c>
      <c r="E28" s="543">
        <v>3.1000000000000014</v>
      </c>
      <c r="F28" s="541">
        <v>14.3</v>
      </c>
      <c r="G28" s="542">
        <v>9.5</v>
      </c>
      <c r="H28" s="543">
        <v>4.8000000000000007</v>
      </c>
      <c r="I28" s="541">
        <v>8.4</v>
      </c>
      <c r="J28" s="542">
        <v>10.199999999999999</v>
      </c>
      <c r="K28" s="543">
        <v>-1.7999999999999989</v>
      </c>
      <c r="L28" s="19"/>
      <c r="M28" s="19"/>
      <c r="N28" s="19"/>
      <c r="O28" s="541">
        <v>6.9</v>
      </c>
      <c r="P28" s="542">
        <v>4.5</v>
      </c>
      <c r="Q28" s="543">
        <v>2.4000000000000004</v>
      </c>
      <c r="R28" s="601">
        <v>5.2</v>
      </c>
      <c r="S28" s="564">
        <v>3</v>
      </c>
      <c r="T28" s="607">
        <v>2.2000000000000002</v>
      </c>
      <c r="U28" s="603">
        <v>1.7</v>
      </c>
      <c r="V28" s="567">
        <v>1.5</v>
      </c>
      <c r="W28" s="608">
        <v>0.19999999999999996</v>
      </c>
      <c r="X28" s="1324" t="s">
        <v>21</v>
      </c>
      <c r="Y28" s="1325"/>
      <c r="AA28" s="1289" t="s">
        <v>21</v>
      </c>
      <c r="AB28" s="1290"/>
      <c r="AC28" s="541">
        <v>22.8</v>
      </c>
      <c r="AD28" s="542">
        <v>19.7</v>
      </c>
      <c r="AE28" s="577">
        <v>3.1000000000000014</v>
      </c>
      <c r="AF28" s="541">
        <v>14.3</v>
      </c>
      <c r="AG28" s="542">
        <v>9.5</v>
      </c>
      <c r="AH28" s="577">
        <v>4.8000000000000007</v>
      </c>
      <c r="AI28" s="541">
        <v>8.4</v>
      </c>
      <c r="AJ28" s="542">
        <v>10.199999999999999</v>
      </c>
      <c r="AK28" s="577">
        <v>-1.7999999999999989</v>
      </c>
      <c r="AL28" s="19"/>
      <c r="AM28" s="19"/>
      <c r="AN28" s="19"/>
      <c r="AO28" s="541">
        <v>6.9</v>
      </c>
      <c r="AP28" s="542">
        <v>4.5</v>
      </c>
      <c r="AQ28" s="577">
        <v>2.4000000000000004</v>
      </c>
      <c r="AR28" s="601">
        <v>3.4</v>
      </c>
      <c r="AS28" s="564">
        <v>3</v>
      </c>
      <c r="AT28" s="590">
        <v>0.39999999999999991</v>
      </c>
      <c r="AU28" s="603">
        <v>3.5</v>
      </c>
      <c r="AV28" s="567">
        <v>1.5</v>
      </c>
      <c r="AW28" s="604">
        <v>2</v>
      </c>
      <c r="AX28" s="1324" t="s">
        <v>21</v>
      </c>
      <c r="AY28" s="1325"/>
    </row>
    <row r="29" spans="1:51" s="1" customFormat="1" ht="30" customHeight="1">
      <c r="A29" s="1289" t="s">
        <v>22</v>
      </c>
      <c r="B29" s="1290"/>
      <c r="C29" s="541" t="s">
        <v>18</v>
      </c>
      <c r="D29" s="542">
        <v>38.799999999999997</v>
      </c>
      <c r="E29" s="543">
        <v>-38.799999999999997</v>
      </c>
      <c r="F29" s="541" t="s">
        <v>18</v>
      </c>
      <c r="G29" s="559">
        <v>29.1</v>
      </c>
      <c r="H29" s="543">
        <v>-29.1</v>
      </c>
      <c r="I29" s="541" t="s">
        <v>18</v>
      </c>
      <c r="J29" s="542">
        <v>9.6999999999999993</v>
      </c>
      <c r="K29" s="543">
        <v>-9.6999999999999993</v>
      </c>
      <c r="L29" s="19"/>
      <c r="M29" s="19"/>
      <c r="N29" s="19"/>
      <c r="O29" s="541" t="s">
        <v>18</v>
      </c>
      <c r="P29" s="545">
        <v>19.8</v>
      </c>
      <c r="Q29" s="543">
        <v>-19.8</v>
      </c>
      <c r="R29" s="566" t="s">
        <v>18</v>
      </c>
      <c r="S29" s="564">
        <v>19.8</v>
      </c>
      <c r="T29" s="543">
        <v>-19.8</v>
      </c>
      <c r="U29" s="564" t="s">
        <v>18</v>
      </c>
      <c r="V29" s="565" t="s">
        <v>18</v>
      </c>
      <c r="W29" s="546" t="s">
        <v>18</v>
      </c>
      <c r="X29" s="1324" t="s">
        <v>22</v>
      </c>
      <c r="Y29" s="1325"/>
      <c r="AA29" s="1289" t="s">
        <v>22</v>
      </c>
      <c r="AB29" s="1290"/>
      <c r="AC29" s="541" t="s">
        <v>18</v>
      </c>
      <c r="AD29" s="542">
        <v>38.799999999999997</v>
      </c>
      <c r="AE29" s="577">
        <v>-38.799999999999997</v>
      </c>
      <c r="AF29" s="541" t="s">
        <v>18</v>
      </c>
      <c r="AG29" s="559">
        <v>29.1</v>
      </c>
      <c r="AH29" s="577">
        <v>-29.1</v>
      </c>
      <c r="AI29" s="541" t="s">
        <v>18</v>
      </c>
      <c r="AJ29" s="542">
        <v>9.6999999999999993</v>
      </c>
      <c r="AK29" s="577">
        <v>-9.6999999999999993</v>
      </c>
      <c r="AL29" s="19"/>
      <c r="AM29" s="19"/>
      <c r="AN29" s="19"/>
      <c r="AO29" s="541" t="s">
        <v>18</v>
      </c>
      <c r="AP29" s="545">
        <v>19.8</v>
      </c>
      <c r="AQ29" s="577">
        <v>-19.8</v>
      </c>
      <c r="AR29" s="566" t="s">
        <v>18</v>
      </c>
      <c r="AS29" s="564">
        <v>19.8</v>
      </c>
      <c r="AT29" s="543">
        <v>-19.8</v>
      </c>
      <c r="AU29" s="564" t="s">
        <v>18</v>
      </c>
      <c r="AV29" s="565" t="s">
        <v>18</v>
      </c>
      <c r="AW29" s="585" t="s">
        <v>18</v>
      </c>
      <c r="AX29" s="1324" t="s">
        <v>22</v>
      </c>
      <c r="AY29" s="1325"/>
    </row>
    <row r="30" spans="1:51" s="1" customFormat="1" ht="30" customHeight="1">
      <c r="A30" s="1297" t="s">
        <v>23</v>
      </c>
      <c r="B30" s="1290"/>
      <c r="C30" s="541">
        <v>40.6</v>
      </c>
      <c r="D30" s="542">
        <v>19.3</v>
      </c>
      <c r="E30" s="543">
        <v>21.3</v>
      </c>
      <c r="F30" s="541">
        <v>12.9</v>
      </c>
      <c r="G30" s="542">
        <v>9.6</v>
      </c>
      <c r="H30" s="543">
        <v>3.3000000000000007</v>
      </c>
      <c r="I30" s="541">
        <v>27.7</v>
      </c>
      <c r="J30" s="542">
        <v>9.6</v>
      </c>
      <c r="K30" s="607">
        <v>18.100000000000001</v>
      </c>
      <c r="L30" s="19"/>
      <c r="M30" s="19"/>
      <c r="N30" s="19"/>
      <c r="O30" s="541">
        <v>7.7</v>
      </c>
      <c r="P30" s="542">
        <v>4.9000000000000004</v>
      </c>
      <c r="Q30" s="543">
        <v>2.8</v>
      </c>
      <c r="R30" s="566">
        <v>3.8</v>
      </c>
      <c r="S30" s="564">
        <v>3.3</v>
      </c>
      <c r="T30" s="543">
        <v>0.5</v>
      </c>
      <c r="U30" s="564">
        <v>3.8</v>
      </c>
      <c r="V30" s="567">
        <v>1.6</v>
      </c>
      <c r="W30" s="608">
        <v>2.1999999999999997</v>
      </c>
      <c r="X30" s="1298" t="s">
        <v>23</v>
      </c>
      <c r="Y30" s="1296"/>
      <c r="AA30" s="1297" t="s">
        <v>23</v>
      </c>
      <c r="AB30" s="1290"/>
      <c r="AC30" s="541">
        <v>40.6</v>
      </c>
      <c r="AD30" s="542">
        <v>19.3</v>
      </c>
      <c r="AE30" s="577">
        <v>21.3</v>
      </c>
      <c r="AF30" s="541">
        <v>12.9</v>
      </c>
      <c r="AG30" s="542">
        <v>9.6</v>
      </c>
      <c r="AH30" s="577">
        <v>3.3000000000000007</v>
      </c>
      <c r="AI30" s="541">
        <v>27.7</v>
      </c>
      <c r="AJ30" s="542">
        <v>9.6</v>
      </c>
      <c r="AK30" s="590">
        <v>-9.6</v>
      </c>
      <c r="AL30" s="19"/>
      <c r="AM30" s="19"/>
      <c r="AN30" s="19"/>
      <c r="AO30" s="541">
        <v>7.7</v>
      </c>
      <c r="AP30" s="542">
        <v>4.9000000000000004</v>
      </c>
      <c r="AQ30" s="577">
        <v>2.8</v>
      </c>
      <c r="AR30" s="566">
        <v>3.8</v>
      </c>
      <c r="AS30" s="564">
        <v>3.3</v>
      </c>
      <c r="AT30" s="577">
        <v>0.5</v>
      </c>
      <c r="AU30" s="564">
        <v>3.8</v>
      </c>
      <c r="AV30" s="567">
        <v>1.6</v>
      </c>
      <c r="AW30" s="604">
        <v>-1.6</v>
      </c>
      <c r="AX30" s="1298" t="s">
        <v>23</v>
      </c>
      <c r="AY30" s="1296"/>
    </row>
    <row r="31" spans="1:51" s="1" customFormat="1" ht="30" customHeight="1">
      <c r="A31" s="1297" t="s">
        <v>24</v>
      </c>
      <c r="B31" s="1290"/>
      <c r="C31" s="541">
        <v>17</v>
      </c>
      <c r="D31" s="542">
        <v>20.6</v>
      </c>
      <c r="E31" s="543">
        <v>-3.6000000000000014</v>
      </c>
      <c r="F31" s="541">
        <v>7.6</v>
      </c>
      <c r="G31" s="542">
        <v>8.1</v>
      </c>
      <c r="H31" s="543">
        <v>-0.5</v>
      </c>
      <c r="I31" s="541">
        <v>9.4</v>
      </c>
      <c r="J31" s="542">
        <v>12.5</v>
      </c>
      <c r="K31" s="543">
        <v>-3.0999999999999996</v>
      </c>
      <c r="L31" s="19"/>
      <c r="M31" s="19"/>
      <c r="N31" s="19"/>
      <c r="O31" s="541">
        <v>2.6</v>
      </c>
      <c r="P31" s="542">
        <v>1.7</v>
      </c>
      <c r="Q31" s="543">
        <v>0.90000000000000013</v>
      </c>
      <c r="R31" s="601">
        <v>1.9</v>
      </c>
      <c r="S31" s="564">
        <v>1.7</v>
      </c>
      <c r="T31" s="607">
        <v>0.19999999999999996</v>
      </c>
      <c r="U31" s="603">
        <v>0.6</v>
      </c>
      <c r="V31" s="565" t="s">
        <v>18</v>
      </c>
      <c r="W31" s="608">
        <v>0.6</v>
      </c>
      <c r="X31" s="1298" t="s">
        <v>24</v>
      </c>
      <c r="Y31" s="1296"/>
      <c r="AA31" s="1297" t="s">
        <v>24</v>
      </c>
      <c r="AB31" s="1290"/>
      <c r="AC31" s="541">
        <v>17</v>
      </c>
      <c r="AD31" s="542">
        <v>20.6</v>
      </c>
      <c r="AE31" s="577">
        <v>-3.6000000000000014</v>
      </c>
      <c r="AF31" s="541">
        <v>7.6</v>
      </c>
      <c r="AG31" s="542">
        <v>8.1</v>
      </c>
      <c r="AH31" s="577">
        <v>-0.5</v>
      </c>
      <c r="AI31" s="541">
        <v>9.4</v>
      </c>
      <c r="AJ31" s="542">
        <v>12.5</v>
      </c>
      <c r="AK31" s="577">
        <v>-3.0999999999999996</v>
      </c>
      <c r="AL31" s="19"/>
      <c r="AM31" s="19"/>
      <c r="AN31" s="19"/>
      <c r="AO31" s="541">
        <v>2.6</v>
      </c>
      <c r="AP31" s="542">
        <v>1.7</v>
      </c>
      <c r="AQ31" s="577">
        <v>0.90000000000000013</v>
      </c>
      <c r="AR31" s="601">
        <v>0.6</v>
      </c>
      <c r="AS31" s="564">
        <v>1.7</v>
      </c>
      <c r="AT31" s="590">
        <v>-1.1000000000000001</v>
      </c>
      <c r="AU31" s="603">
        <v>1.9</v>
      </c>
      <c r="AV31" s="565" t="s">
        <v>18</v>
      </c>
      <c r="AW31" s="604" t="s">
        <v>18</v>
      </c>
      <c r="AX31" s="1298" t="s">
        <v>24</v>
      </c>
      <c r="AY31" s="1296"/>
    </row>
    <row r="32" spans="1:51" s="1" customFormat="1" ht="30" customHeight="1">
      <c r="A32" s="1289" t="s">
        <v>25</v>
      </c>
      <c r="B32" s="1290"/>
      <c r="C32" s="541">
        <v>19.2</v>
      </c>
      <c r="D32" s="542">
        <v>25</v>
      </c>
      <c r="E32" s="543">
        <v>-5.8000000000000007</v>
      </c>
      <c r="F32" s="541">
        <v>11.3</v>
      </c>
      <c r="G32" s="542">
        <v>8.9</v>
      </c>
      <c r="H32" s="543">
        <v>2.4000000000000004</v>
      </c>
      <c r="I32" s="541">
        <v>7.9</v>
      </c>
      <c r="J32" s="542">
        <v>16.100000000000001</v>
      </c>
      <c r="K32" s="543">
        <v>-8.2000000000000011</v>
      </c>
      <c r="L32" s="19"/>
      <c r="M32" s="19"/>
      <c r="N32" s="19"/>
      <c r="O32" s="600">
        <v>5</v>
      </c>
      <c r="P32" s="542">
        <v>3</v>
      </c>
      <c r="Q32" s="607">
        <v>2</v>
      </c>
      <c r="R32" s="601">
        <v>3.5</v>
      </c>
      <c r="S32" s="564">
        <v>2.6</v>
      </c>
      <c r="T32" s="607">
        <v>0.89999999999999991</v>
      </c>
      <c r="U32" s="564">
        <v>1.5</v>
      </c>
      <c r="V32" s="565">
        <v>0.4</v>
      </c>
      <c r="W32" s="546">
        <v>1.1000000000000001</v>
      </c>
      <c r="X32" s="1324" t="s">
        <v>25</v>
      </c>
      <c r="Y32" s="1325"/>
      <c r="AA32" s="1289" t="s">
        <v>25</v>
      </c>
      <c r="AB32" s="1290"/>
      <c r="AC32" s="541">
        <v>19.2</v>
      </c>
      <c r="AD32" s="542">
        <v>25</v>
      </c>
      <c r="AE32" s="577">
        <v>-5.8000000000000007</v>
      </c>
      <c r="AF32" s="541">
        <v>11.3</v>
      </c>
      <c r="AG32" s="542">
        <v>8.9</v>
      </c>
      <c r="AH32" s="577">
        <v>2.4000000000000004</v>
      </c>
      <c r="AI32" s="541">
        <v>7.9</v>
      </c>
      <c r="AJ32" s="542">
        <v>16.100000000000001</v>
      </c>
      <c r="AK32" s="577">
        <v>-8.2000000000000011</v>
      </c>
      <c r="AL32" s="19"/>
      <c r="AM32" s="19"/>
      <c r="AN32" s="19"/>
      <c r="AO32" s="600">
        <v>4.5</v>
      </c>
      <c r="AP32" s="542">
        <v>3</v>
      </c>
      <c r="AQ32" s="590">
        <v>1.5</v>
      </c>
      <c r="AR32" s="601">
        <v>3</v>
      </c>
      <c r="AS32" s="564">
        <v>2.6</v>
      </c>
      <c r="AT32" s="590">
        <v>0.39999999999999991</v>
      </c>
      <c r="AU32" s="564">
        <v>1.5</v>
      </c>
      <c r="AV32" s="565">
        <v>0.4</v>
      </c>
      <c r="AW32" s="585">
        <v>1.1000000000000001</v>
      </c>
      <c r="AX32" s="1324" t="s">
        <v>25</v>
      </c>
      <c r="AY32" s="1325"/>
    </row>
    <row r="33" spans="1:51" s="1" customFormat="1" ht="30" customHeight="1" thickBot="1">
      <c r="A33" s="1314" t="s">
        <v>26</v>
      </c>
      <c r="B33" s="1315"/>
      <c r="C33" s="550">
        <v>15.2</v>
      </c>
      <c r="D33" s="551">
        <v>16.8</v>
      </c>
      <c r="E33" s="610">
        <v>-1.6000000000000014</v>
      </c>
      <c r="F33" s="550">
        <v>7.9</v>
      </c>
      <c r="G33" s="551">
        <v>7.1</v>
      </c>
      <c r="H33" s="552">
        <v>0.80000000000000071</v>
      </c>
      <c r="I33" s="550">
        <v>7.3</v>
      </c>
      <c r="J33" s="551">
        <v>9.6999999999999993</v>
      </c>
      <c r="K33" s="552">
        <v>-2.3999999999999995</v>
      </c>
      <c r="L33" s="19"/>
      <c r="M33" s="19"/>
      <c r="N33" s="19"/>
      <c r="O33" s="550">
        <v>1.7</v>
      </c>
      <c r="P33" s="551">
        <v>4.5999999999999996</v>
      </c>
      <c r="Q33" s="552">
        <v>-2.8999999999999995</v>
      </c>
      <c r="R33" s="568">
        <v>0.6</v>
      </c>
      <c r="S33" s="569">
        <v>3.6</v>
      </c>
      <c r="T33" s="552">
        <v>-3</v>
      </c>
      <c r="U33" s="570">
        <v>1.1000000000000001</v>
      </c>
      <c r="V33" s="571">
        <v>1</v>
      </c>
      <c r="W33" s="553">
        <v>0.10000000000000009</v>
      </c>
      <c r="X33" s="1326" t="s">
        <v>26</v>
      </c>
      <c r="Y33" s="1327"/>
      <c r="AA33" s="1314" t="s">
        <v>26</v>
      </c>
      <c r="AB33" s="1315"/>
      <c r="AC33" s="550">
        <v>15.2</v>
      </c>
      <c r="AD33" s="551">
        <v>16.8</v>
      </c>
      <c r="AE33" s="596" t="s">
        <v>18</v>
      </c>
      <c r="AF33" s="550">
        <v>7.9</v>
      </c>
      <c r="AG33" s="551">
        <v>7.1</v>
      </c>
      <c r="AH33" s="581">
        <v>0.80000000000000071</v>
      </c>
      <c r="AI33" s="550">
        <v>7.3</v>
      </c>
      <c r="AJ33" s="551">
        <v>9.6999999999999993</v>
      </c>
      <c r="AK33" s="581">
        <v>-2.3999999999999995</v>
      </c>
      <c r="AL33" s="19"/>
      <c r="AM33" s="19"/>
      <c r="AN33" s="19"/>
      <c r="AO33" s="550">
        <v>1.7</v>
      </c>
      <c r="AP33" s="551">
        <v>4.5999999999999996</v>
      </c>
      <c r="AQ33" s="581">
        <v>-2.8999999999999995</v>
      </c>
      <c r="AR33" s="568">
        <v>0.6</v>
      </c>
      <c r="AS33" s="569">
        <v>3.6</v>
      </c>
      <c r="AT33" s="581">
        <v>-3</v>
      </c>
      <c r="AU33" s="570">
        <v>1.1000000000000001</v>
      </c>
      <c r="AV33" s="571">
        <v>1</v>
      </c>
      <c r="AW33" s="582">
        <v>0.10000000000000009</v>
      </c>
      <c r="AX33" s="1326" t="s">
        <v>26</v>
      </c>
      <c r="AY33" s="1327"/>
    </row>
  </sheetData>
  <mergeCells count="130">
    <mergeCell ref="AA32:AB32"/>
    <mergeCell ref="AX32:AY32"/>
    <mergeCell ref="AA33:AB33"/>
    <mergeCell ref="AX33:AY33"/>
    <mergeCell ref="AX28:AY28"/>
    <mergeCell ref="AA29:AB29"/>
    <mergeCell ref="AX29:AY29"/>
    <mergeCell ref="AA30:AB30"/>
    <mergeCell ref="AX30:AY30"/>
    <mergeCell ref="AA31:AB31"/>
    <mergeCell ref="AX31:AY31"/>
    <mergeCell ref="AX24:AY24"/>
    <mergeCell ref="AA25:AB25"/>
    <mergeCell ref="AX25:AY25"/>
    <mergeCell ref="AA26:AB26"/>
    <mergeCell ref="AX26:AY26"/>
    <mergeCell ref="AA27:AB27"/>
    <mergeCell ref="AX27:AY27"/>
    <mergeCell ref="AR21:AT21"/>
    <mergeCell ref="AU21:AW21"/>
    <mergeCell ref="AC23:AK23"/>
    <mergeCell ref="AO23:AT23"/>
    <mergeCell ref="AU23:AW23"/>
    <mergeCell ref="AA24:AB24"/>
    <mergeCell ref="AX17:AY17"/>
    <mergeCell ref="AA18:AB18"/>
    <mergeCell ref="AX18:AY18"/>
    <mergeCell ref="AA20:AB22"/>
    <mergeCell ref="AC20:AK20"/>
    <mergeCell ref="AX20:AY23"/>
    <mergeCell ref="AC21:AE21"/>
    <mergeCell ref="AF21:AH21"/>
    <mergeCell ref="AI21:AK21"/>
    <mergeCell ref="AO21:AQ21"/>
    <mergeCell ref="AX13:AY13"/>
    <mergeCell ref="AA14:AB14"/>
    <mergeCell ref="AX14:AY14"/>
    <mergeCell ref="AA15:AB15"/>
    <mergeCell ref="AX15:AY15"/>
    <mergeCell ref="AA16:AB16"/>
    <mergeCell ref="AX16:AY16"/>
    <mergeCell ref="AX9:AY9"/>
    <mergeCell ref="AA10:AB10"/>
    <mergeCell ref="AX10:AY10"/>
    <mergeCell ref="AA11:AB11"/>
    <mergeCell ref="AX11:AY11"/>
    <mergeCell ref="AA12:AB12"/>
    <mergeCell ref="AX12:AY12"/>
    <mergeCell ref="AI6:AK6"/>
    <mergeCell ref="AL6:AN6"/>
    <mergeCell ref="AO6:AQ6"/>
    <mergeCell ref="AR6:AT6"/>
    <mergeCell ref="AU6:AW6"/>
    <mergeCell ref="AX6:AY8"/>
    <mergeCell ref="AC8:AK8"/>
    <mergeCell ref="AL8:AN8"/>
    <mergeCell ref="AO8:AQ8"/>
    <mergeCell ref="AR8:AW8"/>
    <mergeCell ref="X32:Y32"/>
    <mergeCell ref="A33:B33"/>
    <mergeCell ref="X33:Y33"/>
    <mergeCell ref="AA6:AB8"/>
    <mergeCell ref="AC6:AE6"/>
    <mergeCell ref="AF6:AH6"/>
    <mergeCell ref="AA9:AB9"/>
    <mergeCell ref="AA13:AB13"/>
    <mergeCell ref="AA17:AB17"/>
    <mergeCell ref="AA28:AB28"/>
    <mergeCell ref="X28:Y28"/>
    <mergeCell ref="A29:B29"/>
    <mergeCell ref="X29:Y29"/>
    <mergeCell ref="A30:B30"/>
    <mergeCell ref="X30:Y30"/>
    <mergeCell ref="A31:B31"/>
    <mergeCell ref="X31:Y31"/>
    <mergeCell ref="X24:Y24"/>
    <mergeCell ref="A25:B25"/>
    <mergeCell ref="X25:Y25"/>
    <mergeCell ref="A26:B26"/>
    <mergeCell ref="X26:Y26"/>
    <mergeCell ref="A27:B27"/>
    <mergeCell ref="X27:Y27"/>
    <mergeCell ref="R21:T21"/>
    <mergeCell ref="U21:W21"/>
    <mergeCell ref="C23:K23"/>
    <mergeCell ref="O23:T23"/>
    <mergeCell ref="U23:W23"/>
    <mergeCell ref="A24:B24"/>
    <mergeCell ref="X17:Y17"/>
    <mergeCell ref="A18:B18"/>
    <mergeCell ref="X18:Y18"/>
    <mergeCell ref="A20:B22"/>
    <mergeCell ref="C20:K20"/>
    <mergeCell ref="X20:Y23"/>
    <mergeCell ref="C21:E21"/>
    <mergeCell ref="F21:H21"/>
    <mergeCell ref="I21:K21"/>
    <mergeCell ref="O21:Q21"/>
    <mergeCell ref="X13:Y13"/>
    <mergeCell ref="A14:B14"/>
    <mergeCell ref="X14:Y14"/>
    <mergeCell ref="A15:B15"/>
    <mergeCell ref="X15:Y15"/>
    <mergeCell ref="A16:B16"/>
    <mergeCell ref="X16:Y16"/>
    <mergeCell ref="X9:Y9"/>
    <mergeCell ref="A10:B10"/>
    <mergeCell ref="X10:Y10"/>
    <mergeCell ref="A11:B11"/>
    <mergeCell ref="X11:Y11"/>
    <mergeCell ref="A12:B12"/>
    <mergeCell ref="X12:Y12"/>
    <mergeCell ref="L6:N6"/>
    <mergeCell ref="O6:Q6"/>
    <mergeCell ref="R6:T6"/>
    <mergeCell ref="U6:W6"/>
    <mergeCell ref="X6:Y8"/>
    <mergeCell ref="C8:K8"/>
    <mergeCell ref="L8:N8"/>
    <mergeCell ref="O8:Q8"/>
    <mergeCell ref="R8:W8"/>
    <mergeCell ref="A6:B8"/>
    <mergeCell ref="C6:E6"/>
    <mergeCell ref="F6:H6"/>
    <mergeCell ref="I6:K6"/>
    <mergeCell ref="A9:B9"/>
    <mergeCell ref="A13:B13"/>
    <mergeCell ref="A17:B17"/>
    <mergeCell ref="A28:B28"/>
    <mergeCell ref="A32:B32"/>
  </mergeCells>
  <phoneticPr fontId="4"/>
  <printOptions horizontalCentered="1" verticalCentered="1"/>
  <pageMargins left="0.9055118110236221" right="0.31496062992125984" top="0.74803149606299213" bottom="0.74803149606299213" header="0.31496062992125984" footer="0.31496062992125984"/>
  <pageSetup paperSize="8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概況　P.3</vt:lpstr>
      <vt:lpstr>概要　P.7</vt:lpstr>
      <vt:lpstr>概要P.10</vt:lpstr>
      <vt:lpstr>５表</vt:lpstr>
      <vt:lpstr>７表</vt:lpstr>
      <vt:lpstr>11表</vt:lpstr>
      <vt:lpstr>12表</vt:lpstr>
      <vt:lpstr>13表</vt:lpstr>
      <vt:lpstr>14表</vt:lpstr>
      <vt:lpstr>15表</vt:lpstr>
      <vt:lpstr>17表</vt:lpstr>
      <vt:lpstr>19表</vt:lpstr>
      <vt:lpstr>20表</vt:lpstr>
      <vt:lpstr>'概要　P.7'!Print_Area</vt:lpstr>
      <vt:lpstr>概要P.10!Print_Area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渡邉 有加里</cp:lastModifiedBy>
  <cp:lastPrinted>2026-02-06T04:08:26Z</cp:lastPrinted>
  <dcterms:created xsi:type="dcterms:W3CDTF">2015-06-05T18:19:34Z</dcterms:created>
  <dcterms:modified xsi:type="dcterms:W3CDTF">2026-02-06T04:09:17Z</dcterms:modified>
</cp:coreProperties>
</file>