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0.12.51.206\医療人材対策室\02 医師確保\★医師偏在に係る総合対策パッケージ\04_県要綱\"/>
    </mc:Choice>
  </mc:AlternateContent>
  <xr:revisionPtr revIDLastSave="0" documentId="13_ncr:1_{2286B914-CE26-42A4-BCCA-2B42E9770760}" xr6:coauthVersionLast="47" xr6:coauthVersionMax="47" xr10:uidLastSave="{00000000-0000-0000-0000-000000000000}"/>
  <bookViews>
    <workbookView xWindow="-110" yWindow="-110" windowWidth="19420" windowHeight="11500" tabRatio="826" xr2:uid="{DCA8C926-FD62-4DD4-90C4-DB618D20802D}"/>
  </bookViews>
  <sheets>
    <sheet name="第１号" sheetId="56" r:id="rId1"/>
    <sheet name="第２号" sheetId="57" r:id="rId2"/>
    <sheet name="指定様式（１給与等）" sheetId="58" r:id="rId3"/>
    <sheet name="指定様式（２消耗品等）" sheetId="59" r:id="rId4"/>
    <sheet name="指定様式（３光熱水費等）" sheetId="60" r:id="rId5"/>
    <sheet name="指定様式（４その他補助対象外経費）" sheetId="61" r:id="rId6"/>
    <sheet name="指定様式（収入）" sheetId="62" r:id="rId7"/>
    <sheet name="指定様式（診療日数）" sheetId="63" r:id="rId8"/>
    <sheet name="指定様式（口座確認書）" sheetId="64" r:id="rId9"/>
    <sheet name="第４号" sheetId="50" state="hidden" r:id="rId10"/>
    <sheet name="第５号" sheetId="51" state="hidden" r:id="rId11"/>
    <sheet name="第６号" sheetId="52" state="hidden" r:id="rId12"/>
    <sheet name="共済費額等証明書" sheetId="53" state="hidden" r:id="rId13"/>
  </sheets>
  <externalReferences>
    <externalReference r:id="rId14"/>
    <externalReference r:id="rId15"/>
  </externalReference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aaa" hidden="1">#REF!</definedName>
    <definedName name="aaaa">#REF!</definedName>
    <definedName name="aaaaaaaaaaaaaaaaaa" localSheetId="1" hidden="1">#REF!</definedName>
    <definedName name="aaaaaaaaaaaaaaaaaa" hidden="1">#REF!</definedName>
    <definedName name="bbbb">#REF!</definedName>
    <definedName name="cccc">#REF!</definedName>
    <definedName name="E" hidden="1">#REF!</definedName>
    <definedName name="ff" hidden="1">#REF!</definedName>
    <definedName name="ｌ" localSheetId="1" hidden="1">#REF!</definedName>
    <definedName name="ｌ" hidden="1">#REF!</definedName>
    <definedName name="OLE_LINK4" localSheetId="0">第１号!$B$2</definedName>
    <definedName name="_xlnm.Print_Area" localSheetId="2">'指定様式（１給与等）'!$A$1:$S$84</definedName>
    <definedName name="_xlnm.Print_Area" localSheetId="3">'指定様式（２消耗品等）'!$A$1:$H$50</definedName>
    <definedName name="_xlnm.Print_Area" localSheetId="4">'指定様式（３光熱水費等）'!$A$1:$Q$49</definedName>
    <definedName name="_xlnm.Print_Area" localSheetId="0">第１号!$A$1:$I$36</definedName>
    <definedName name="_xlnm.Print_Area" localSheetId="1">第２号!$A$1:$C$44</definedName>
    <definedName name="_xlnm.Print_Area" localSheetId="9">第４号!$A$1:$I$15</definedName>
    <definedName name="_xlnm.Print_Area" localSheetId="10">第５号!$A$1:$N$29</definedName>
    <definedName name="ｗ" hidden="1">#REF!</definedName>
    <definedName name="あ" localSheetId="1"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事業分類">[1]事業分類・区分!$B$2:$H$2</definedName>
    <definedName name="重点医師偏在対策支援区域における診療所の承継・開業支援事業">'[2]管理用（このシートは削除しないでください）'!$U$4:$U$6</definedName>
    <definedName name="組織" hidden="1">#REF!</definedName>
    <definedName name="特定" hidden="1">#REF!</definedName>
    <definedName name="表" localSheetId="1" hidden="1">#REF!</definedName>
    <definedName name="表" hidden="1">#REF!</definedName>
    <definedName name="別紙１７" localSheetId="1" hidden="1">#REF!</definedName>
    <definedName name="別紙１７" hidden="1">#REF!</definedName>
    <definedName name="別紙３１" hidden="1">#REF!</definedName>
    <definedName name="保育所別民改費担当者一覧">#REF!</definedName>
    <definedName name="補助事業名">'[2]管理用（このシートは削除しないでください）'!$H$3:$U$3</definedName>
    <definedName name="有床診療所等スプリンクラー等施設整備事業">'[2]管理用（このシートは削除しないでください）'!#REF!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63" l="1"/>
  <c r="E7" i="63"/>
  <c r="D50" i="59"/>
  <c r="D45" i="59"/>
  <c r="E57" i="61" l="1"/>
  <c r="P12" i="60"/>
  <c r="P13" i="60"/>
  <c r="G63" i="58"/>
  <c r="Q17" i="58"/>
  <c r="Q31" i="58"/>
  <c r="B34" i="57" l="1"/>
  <c r="C4" i="64" l="1"/>
  <c r="C5" i="64"/>
  <c r="C6" i="64"/>
  <c r="B26" i="57"/>
  <c r="F18" i="58"/>
  <c r="G18" i="58"/>
  <c r="H18" i="58"/>
  <c r="I18" i="58"/>
  <c r="J18" i="58"/>
  <c r="K18" i="58"/>
  <c r="L18" i="58"/>
  <c r="M18" i="58"/>
  <c r="N18" i="58"/>
  <c r="O18" i="58"/>
  <c r="P18" i="58"/>
  <c r="E18" i="58"/>
  <c r="B38" i="57"/>
  <c r="A38" i="57"/>
  <c r="B33" i="57"/>
  <c r="O27" i="62"/>
  <c r="N27" i="62"/>
  <c r="M27" i="62"/>
  <c r="L27" i="62"/>
  <c r="K27" i="62"/>
  <c r="J27" i="62"/>
  <c r="I27" i="62"/>
  <c r="H27" i="62"/>
  <c r="G27" i="62"/>
  <c r="F27" i="62"/>
  <c r="E27" i="62"/>
  <c r="D27" i="62"/>
  <c r="P26" i="62"/>
  <c r="P25" i="62"/>
  <c r="P24" i="62"/>
  <c r="P23" i="62"/>
  <c r="P22" i="62"/>
  <c r="P21" i="62"/>
  <c r="P20" i="62"/>
  <c r="P12" i="62"/>
  <c r="P13" i="62"/>
  <c r="P14" i="62"/>
  <c r="O16" i="62"/>
  <c r="N16" i="62"/>
  <c r="M16" i="62"/>
  <c r="L16" i="62"/>
  <c r="K16" i="62"/>
  <c r="J16" i="62"/>
  <c r="I16" i="62"/>
  <c r="H16" i="62"/>
  <c r="G16" i="62"/>
  <c r="F16" i="62"/>
  <c r="E16" i="62"/>
  <c r="D16" i="62"/>
  <c r="P15" i="62"/>
  <c r="P11" i="62"/>
  <c r="P10" i="62"/>
  <c r="P9" i="62"/>
  <c r="O46" i="60"/>
  <c r="N46" i="60"/>
  <c r="M46" i="60"/>
  <c r="L46" i="60"/>
  <c r="K46" i="60"/>
  <c r="J46" i="60"/>
  <c r="I46" i="60"/>
  <c r="H46" i="60"/>
  <c r="G46" i="60"/>
  <c r="F46" i="60"/>
  <c r="E46" i="60"/>
  <c r="D46" i="60"/>
  <c r="P45" i="60"/>
  <c r="P44" i="60"/>
  <c r="P43" i="60"/>
  <c r="P42" i="60"/>
  <c r="O38" i="60"/>
  <c r="N38" i="60"/>
  <c r="M38" i="60"/>
  <c r="L38" i="60"/>
  <c r="K38" i="60"/>
  <c r="J38" i="60"/>
  <c r="I38" i="60"/>
  <c r="H38" i="60"/>
  <c r="G38" i="60"/>
  <c r="F38" i="60"/>
  <c r="E38" i="60"/>
  <c r="D38" i="60"/>
  <c r="P37" i="60"/>
  <c r="P36" i="60"/>
  <c r="P35" i="60"/>
  <c r="P34" i="60"/>
  <c r="O30" i="60"/>
  <c r="N30" i="60"/>
  <c r="M30" i="60"/>
  <c r="L30" i="60"/>
  <c r="K30" i="60"/>
  <c r="J30" i="60"/>
  <c r="I30" i="60"/>
  <c r="H30" i="60"/>
  <c r="G30" i="60"/>
  <c r="F30" i="60"/>
  <c r="E30" i="60"/>
  <c r="D30" i="60"/>
  <c r="P29" i="60"/>
  <c r="P28" i="60"/>
  <c r="P27" i="60"/>
  <c r="P26" i="60"/>
  <c r="P30" i="60" s="1"/>
  <c r="B22" i="57" s="1"/>
  <c r="C22" i="57" s="1"/>
  <c r="O22" i="60"/>
  <c r="N22" i="60"/>
  <c r="M22" i="60"/>
  <c r="L22" i="60"/>
  <c r="K22" i="60"/>
  <c r="J22" i="60"/>
  <c r="I22" i="60"/>
  <c r="H22" i="60"/>
  <c r="G22" i="60"/>
  <c r="F22" i="60"/>
  <c r="E22" i="60"/>
  <c r="D22" i="60"/>
  <c r="P21" i="60"/>
  <c r="P20" i="60"/>
  <c r="P19" i="60"/>
  <c r="P18" i="60"/>
  <c r="O14" i="60"/>
  <c r="N14" i="60"/>
  <c r="M14" i="60"/>
  <c r="L14" i="60"/>
  <c r="K14" i="60"/>
  <c r="J14" i="60"/>
  <c r="I14" i="60"/>
  <c r="H14" i="60"/>
  <c r="G14" i="60"/>
  <c r="F14" i="60"/>
  <c r="E14" i="60"/>
  <c r="D14" i="60"/>
  <c r="P11" i="60"/>
  <c r="P10" i="60"/>
  <c r="P9" i="60"/>
  <c r="P14" i="60" s="1"/>
  <c r="D47" i="59"/>
  <c r="B17" i="57" s="1"/>
  <c r="C17" i="57" s="1"/>
  <c r="D46" i="59"/>
  <c r="B16" i="57" s="1"/>
  <c r="C16" i="57" s="1"/>
  <c r="D49" i="59"/>
  <c r="B19" i="57" s="1"/>
  <c r="C19" i="57" s="1"/>
  <c r="D48" i="59"/>
  <c r="B18" i="57" s="1"/>
  <c r="C18" i="57" s="1"/>
  <c r="B15" i="57"/>
  <c r="C15" i="57" s="1"/>
  <c r="Q37" i="58"/>
  <c r="Q38" i="58"/>
  <c r="Q39" i="58"/>
  <c r="P46" i="58"/>
  <c r="O46" i="58"/>
  <c r="N46" i="58"/>
  <c r="M46" i="58"/>
  <c r="L46" i="58"/>
  <c r="K46" i="58"/>
  <c r="J46" i="58"/>
  <c r="I46" i="58"/>
  <c r="H46" i="58"/>
  <c r="G46" i="58"/>
  <c r="F46" i="58"/>
  <c r="E46" i="58"/>
  <c r="Q45" i="58"/>
  <c r="Q44" i="58"/>
  <c r="Q43" i="58"/>
  <c r="Q42" i="58"/>
  <c r="Q41" i="58"/>
  <c r="Q40" i="58"/>
  <c r="P32" i="58"/>
  <c r="O32" i="58"/>
  <c r="N32" i="58"/>
  <c r="M32" i="58"/>
  <c r="L32" i="58"/>
  <c r="K32" i="58"/>
  <c r="J32" i="58"/>
  <c r="I32" i="58"/>
  <c r="H32" i="58"/>
  <c r="G32" i="58"/>
  <c r="F32" i="58"/>
  <c r="E32" i="58"/>
  <c r="Q30" i="58"/>
  <c r="Q29" i="58"/>
  <c r="Q28" i="58"/>
  <c r="Q27" i="58"/>
  <c r="Q26" i="58"/>
  <c r="Q25" i="58"/>
  <c r="Q24" i="58"/>
  <c r="Q23" i="58"/>
  <c r="Q10" i="58"/>
  <c r="Q11" i="58"/>
  <c r="Q12" i="58"/>
  <c r="Q13" i="58"/>
  <c r="Q14" i="58"/>
  <c r="Q15" i="58"/>
  <c r="Q16" i="58"/>
  <c r="Q9" i="58"/>
  <c r="B40" i="57" l="1"/>
  <c r="P46" i="60"/>
  <c r="B24" i="57" s="1"/>
  <c r="P22" i="60"/>
  <c r="B21" i="57" s="1"/>
  <c r="C21" i="57" s="1"/>
  <c r="C24" i="57"/>
  <c r="C26" i="57"/>
  <c r="P38" i="60"/>
  <c r="B23" i="57" s="1"/>
  <c r="C23" i="57" s="1"/>
  <c r="Q18" i="58"/>
  <c r="Q32" i="58"/>
  <c r="B10" i="57"/>
  <c r="C10" i="57" s="1"/>
  <c r="G82" i="58"/>
  <c r="B14" i="57" s="1"/>
  <c r="C14" i="57" s="1"/>
  <c r="P27" i="62"/>
  <c r="P16" i="62"/>
  <c r="B20" i="57"/>
  <c r="C20" i="57" s="1"/>
  <c r="B13" i="57"/>
  <c r="C13" i="57" s="1"/>
  <c r="Q46" i="58"/>
  <c r="B12" i="57" s="1"/>
  <c r="C12" i="57" s="1"/>
  <c r="B11" i="57"/>
  <c r="C11" i="57" s="1"/>
  <c r="C5" i="57" l="1"/>
  <c r="B25" i="57"/>
  <c r="B28" i="57" s="1"/>
  <c r="B41" i="57" l="1"/>
  <c r="B42" i="57" s="1"/>
  <c r="C22" i="56" s="1"/>
  <c r="K2" i="60"/>
  <c r="M2" i="58"/>
  <c r="L2" i="62"/>
  <c r="K2" i="63"/>
  <c r="N27" i="52"/>
  <c r="K27" i="52"/>
  <c r="J27" i="52"/>
  <c r="I27" i="52"/>
  <c r="O26" i="52"/>
  <c r="M26" i="52"/>
  <c r="L26" i="52"/>
  <c r="P26" i="52" s="1"/>
  <c r="O25" i="52"/>
  <c r="M25" i="52"/>
  <c r="L25" i="52"/>
  <c r="P25" i="52" s="1"/>
  <c r="P24" i="52"/>
  <c r="O24" i="52"/>
  <c r="M24" i="52"/>
  <c r="L24" i="52"/>
  <c r="O23" i="52"/>
  <c r="M23" i="52"/>
  <c r="L23" i="52"/>
  <c r="P23" i="52" s="1"/>
  <c r="O22" i="52"/>
  <c r="M22" i="52"/>
  <c r="L22" i="52"/>
  <c r="P22" i="52" s="1"/>
  <c r="P21" i="52"/>
  <c r="O21" i="52"/>
  <c r="M21" i="52"/>
  <c r="L21" i="52"/>
  <c r="O20" i="52"/>
  <c r="M20" i="52"/>
  <c r="L20" i="52"/>
  <c r="P20" i="52" s="1"/>
  <c r="O19" i="52"/>
  <c r="M19" i="52"/>
  <c r="L19" i="52"/>
  <c r="P19" i="52" s="1"/>
  <c r="P18" i="52"/>
  <c r="O18" i="52"/>
  <c r="M18" i="52"/>
  <c r="L18" i="52"/>
  <c r="O17" i="52"/>
  <c r="M17" i="52"/>
  <c r="L17" i="52"/>
  <c r="P17" i="52" s="1"/>
  <c r="O16" i="52"/>
  <c r="M16" i="52"/>
  <c r="L16" i="52"/>
  <c r="P16" i="52" s="1"/>
  <c r="P15" i="52"/>
  <c r="O15" i="52"/>
  <c r="M15" i="52"/>
  <c r="L15" i="52"/>
  <c r="O14" i="52"/>
  <c r="M14" i="52"/>
  <c r="L14" i="52"/>
  <c r="P14" i="52" s="1"/>
  <c r="O13" i="52"/>
  <c r="M13" i="52"/>
  <c r="L13" i="52"/>
  <c r="P13" i="52" s="1"/>
  <c r="P12" i="52"/>
  <c r="O12" i="52"/>
  <c r="M12" i="52"/>
  <c r="L12" i="52"/>
  <c r="O11" i="52"/>
  <c r="M11" i="52"/>
  <c r="L11" i="52"/>
  <c r="P11" i="52" s="1"/>
  <c r="O10" i="52"/>
  <c r="M10" i="52"/>
  <c r="L10" i="52"/>
  <c r="P10" i="52" s="1"/>
  <c r="P9" i="52"/>
  <c r="O9" i="52"/>
  <c r="M9" i="52"/>
  <c r="L9" i="52"/>
  <c r="O8" i="52"/>
  <c r="M8" i="52"/>
  <c r="L8" i="52"/>
  <c r="P8" i="52" s="1"/>
  <c r="O7" i="52"/>
  <c r="O27" i="52" s="1"/>
  <c r="F11" i="50" s="1"/>
  <c r="M7" i="52"/>
  <c r="M27" i="52" s="1"/>
  <c r="L7" i="52"/>
  <c r="P7" i="52" s="1"/>
  <c r="L20" i="51"/>
  <c r="J20" i="51"/>
  <c r="I20" i="51"/>
  <c r="H20" i="51"/>
  <c r="G20" i="51"/>
  <c r="K19" i="51"/>
  <c r="M19" i="51" s="1"/>
  <c r="M18" i="51"/>
  <c r="K18" i="51"/>
  <c r="K17" i="51"/>
  <c r="M17" i="51" s="1"/>
  <c r="K16" i="51"/>
  <c r="M16" i="51" s="1"/>
  <c r="K15" i="51"/>
  <c r="K20" i="51" s="1"/>
  <c r="B10" i="50" s="1"/>
  <c r="D10" i="50" s="1"/>
  <c r="E10" i="50" s="1"/>
  <c r="L14" i="51"/>
  <c r="F9" i="50" s="1"/>
  <c r="J14" i="51"/>
  <c r="I14" i="51"/>
  <c r="H14" i="51"/>
  <c r="G14" i="51"/>
  <c r="M13" i="51"/>
  <c r="K13" i="51"/>
  <c r="M12" i="51"/>
  <c r="K12" i="51"/>
  <c r="M11" i="51"/>
  <c r="K11" i="51"/>
  <c r="M10" i="51"/>
  <c r="K10" i="51"/>
  <c r="K9" i="51"/>
  <c r="M9" i="51" s="1"/>
  <c r="M14" i="51" s="1"/>
  <c r="K8" i="51"/>
  <c r="M8" i="51" s="1"/>
  <c r="F10" i="50"/>
  <c r="C41" i="57" l="1"/>
  <c r="F12" i="50"/>
  <c r="P27" i="52"/>
  <c r="G11" i="50" s="1"/>
  <c r="I11" i="50" s="1"/>
  <c r="G9" i="50"/>
  <c r="M21" i="51"/>
  <c r="M15" i="51"/>
  <c r="M20" i="51" s="1"/>
  <c r="G10" i="50" s="1"/>
  <c r="I10" i="50" s="1"/>
  <c r="L21" i="51"/>
  <c r="L27" i="52"/>
  <c r="B11" i="50" s="1"/>
  <c r="D11" i="50" s="1"/>
  <c r="E11" i="50" s="1"/>
  <c r="K14" i="51"/>
  <c r="B9" i="50" l="1"/>
  <c r="K21" i="51"/>
  <c r="I9" i="50"/>
  <c r="I12" i="50" s="1"/>
  <c r="G12" i="50"/>
  <c r="B12" i="50" l="1"/>
  <c r="D9" i="50"/>
  <c r="E9" i="50" l="1"/>
  <c r="E12" i="50" s="1"/>
  <c r="D12" i="50"/>
</calcChain>
</file>

<file path=xl/sharedStrings.xml><?xml version="1.0" encoding="utf-8"?>
<sst xmlns="http://schemas.openxmlformats.org/spreadsheetml/2006/main" count="568" uniqueCount="263">
  <si>
    <t>合計</t>
    <rPh sb="0" eb="2">
      <t>ゴウケイ</t>
    </rPh>
    <phoneticPr fontId="2"/>
  </si>
  <si>
    <t>氏名</t>
    <rPh sb="0" eb="2">
      <t>シメイ</t>
    </rPh>
    <phoneticPr fontId="2"/>
  </si>
  <si>
    <t>職種</t>
    <rPh sb="0" eb="2">
      <t>ショクシュ</t>
    </rPh>
    <phoneticPr fontId="2"/>
  </si>
  <si>
    <t>前勤務先</t>
    <rPh sb="0" eb="1">
      <t>ゼン</t>
    </rPh>
    <rPh sb="1" eb="4">
      <t>キンムサキ</t>
    </rPh>
    <phoneticPr fontId="2"/>
  </si>
  <si>
    <t>共済費等</t>
    <rPh sb="0" eb="2">
      <t>キョウサイ</t>
    </rPh>
    <rPh sb="2" eb="3">
      <t>ヒ</t>
    </rPh>
    <rPh sb="3" eb="4">
      <t>ナド</t>
    </rPh>
    <phoneticPr fontId="2"/>
  </si>
  <si>
    <t>勤務日数</t>
    <rPh sb="0" eb="2">
      <t>キンム</t>
    </rPh>
    <rPh sb="2" eb="4">
      <t>ニッスウ</t>
    </rPh>
    <rPh sb="3" eb="4">
      <t>テイジツ</t>
    </rPh>
    <phoneticPr fontId="2"/>
  </si>
  <si>
    <t>報酬（非常勤）</t>
    <rPh sb="0" eb="2">
      <t>ホウシュウ</t>
    </rPh>
    <rPh sb="3" eb="6">
      <t>ヒジョウキン</t>
    </rPh>
    <phoneticPr fontId="2"/>
  </si>
  <si>
    <t>医療機関名</t>
    <rPh sb="0" eb="2">
      <t>イリョウ</t>
    </rPh>
    <rPh sb="2" eb="5">
      <t>キカンメイ</t>
    </rPh>
    <phoneticPr fontId="5"/>
  </si>
  <si>
    <t>（単位：円）</t>
    <rPh sb="1" eb="3">
      <t>タンイ</t>
    </rPh>
    <rPh sb="4" eb="5">
      <t>エン</t>
    </rPh>
    <phoneticPr fontId="5"/>
  </si>
  <si>
    <t>区分</t>
  </si>
  <si>
    <t>総事業費</t>
  </si>
  <si>
    <t>差引額</t>
  </si>
  <si>
    <t>基準額</t>
  </si>
  <si>
    <t>選定額</t>
  </si>
  <si>
    <t>補 助 金</t>
    <rPh sb="4" eb="5">
      <t>キン</t>
    </rPh>
    <phoneticPr fontId="5"/>
  </si>
  <si>
    <t>所 要 額</t>
  </si>
  <si>
    <t xml:space="preserve">Ａ </t>
  </si>
  <si>
    <t>(A-B)Ｃ</t>
    <phoneticPr fontId="5"/>
  </si>
  <si>
    <t xml:space="preserve">Ｄ </t>
  </si>
  <si>
    <t xml:space="preserve">Ｅ </t>
  </si>
  <si>
    <t xml:space="preserve">Ｆ </t>
  </si>
  <si>
    <t xml:space="preserve">Ｇ </t>
  </si>
  <si>
    <t>合　計</t>
    <rPh sb="0" eb="1">
      <t>ゴウ</t>
    </rPh>
    <rPh sb="2" eb="3">
      <t>ケイ</t>
    </rPh>
    <phoneticPr fontId="5"/>
  </si>
  <si>
    <t>被災失業者等の雇用に係る経費</t>
    <rPh sb="0" eb="2">
      <t>ヒサイ</t>
    </rPh>
    <rPh sb="2" eb="5">
      <t>シツギョウシャ</t>
    </rPh>
    <rPh sb="5" eb="6">
      <t>トウ</t>
    </rPh>
    <rPh sb="7" eb="9">
      <t>コヨウ</t>
    </rPh>
    <rPh sb="10" eb="11">
      <t>カカ</t>
    </rPh>
    <rPh sb="12" eb="14">
      <t>ケイヒ</t>
    </rPh>
    <phoneticPr fontId="5"/>
  </si>
  <si>
    <t>県外医療従事者の雇用に係る経費</t>
    <rPh sb="0" eb="2">
      <t>ケンガイ</t>
    </rPh>
    <rPh sb="2" eb="7">
      <t>イリョウジュウジシャ</t>
    </rPh>
    <rPh sb="8" eb="10">
      <t>コヨウ</t>
    </rPh>
    <rPh sb="11" eb="12">
      <t>カカ</t>
    </rPh>
    <rPh sb="13" eb="15">
      <t>ケイヒ</t>
    </rPh>
    <phoneticPr fontId="2"/>
  </si>
  <si>
    <t>寄附金</t>
    <rPh sb="0" eb="2">
      <t>キフ</t>
    </rPh>
    <phoneticPr fontId="5"/>
  </si>
  <si>
    <t>その他の</t>
    <rPh sb="2" eb="3">
      <t>タ</t>
    </rPh>
    <phoneticPr fontId="5"/>
  </si>
  <si>
    <t>収入額</t>
    <rPh sb="0" eb="3">
      <t>シュウニュウガク</t>
    </rPh>
    <phoneticPr fontId="2"/>
  </si>
  <si>
    <t>Ｂ</t>
    <phoneticPr fontId="5"/>
  </si>
  <si>
    <t>補助率</t>
    <rPh sb="0" eb="3">
      <t>ホジョリツ</t>
    </rPh>
    <phoneticPr fontId="5"/>
  </si>
  <si>
    <t>Ｈ</t>
    <phoneticPr fontId="5"/>
  </si>
  <si>
    <t>No.</t>
    <phoneticPr fontId="2"/>
  </si>
  <si>
    <t>給料等
（常勤）</t>
    <rPh sb="0" eb="2">
      <t>キュウリョウ</t>
    </rPh>
    <rPh sb="2" eb="3">
      <t>トウ</t>
    </rPh>
    <rPh sb="5" eb="7">
      <t>ジョウキン</t>
    </rPh>
    <phoneticPr fontId="2"/>
  </si>
  <si>
    <t>常勤・
非常勤
の別</t>
    <rPh sb="0" eb="2">
      <t>ジョウキン</t>
    </rPh>
    <rPh sb="4" eb="7">
      <t>ヒジョウキン</t>
    </rPh>
    <rPh sb="9" eb="10">
      <t>ベツ</t>
    </rPh>
    <phoneticPr fontId="2"/>
  </si>
  <si>
    <t>非常勤</t>
    <rPh sb="0" eb="3">
      <t>ヒジョウキン</t>
    </rPh>
    <phoneticPr fontId="2"/>
  </si>
  <si>
    <t>勤務開始
年月日</t>
    <rPh sb="0" eb="2">
      <t>キンム</t>
    </rPh>
    <rPh sb="2" eb="4">
      <t>カイシ</t>
    </rPh>
    <rPh sb="5" eb="8">
      <t>ネンガッピ</t>
    </rPh>
    <phoneticPr fontId="2"/>
  </si>
  <si>
    <t>２　県外医療従事者の雇用に係る調</t>
    <rPh sb="2" eb="4">
      <t>ケンガイ</t>
    </rPh>
    <rPh sb="4" eb="9">
      <t>イリョウジュウジシャ</t>
    </rPh>
    <rPh sb="10" eb="12">
      <t>コヨウ</t>
    </rPh>
    <rPh sb="13" eb="14">
      <t>カカ</t>
    </rPh>
    <rPh sb="15" eb="16">
      <t>シラ</t>
    </rPh>
    <phoneticPr fontId="2"/>
  </si>
  <si>
    <t>被災失業者等、県外医療従事者の別</t>
    <rPh sb="0" eb="2">
      <t>ヒサイ</t>
    </rPh>
    <rPh sb="2" eb="5">
      <t>シツギョウシャ</t>
    </rPh>
    <rPh sb="5" eb="6">
      <t>トウ</t>
    </rPh>
    <rPh sb="7" eb="9">
      <t>ケンガイ</t>
    </rPh>
    <rPh sb="9" eb="14">
      <t>イリョウジュウジシャ</t>
    </rPh>
    <rPh sb="15" eb="16">
      <t>ベツ</t>
    </rPh>
    <phoneticPr fontId="2"/>
  </si>
  <si>
    <t>例</t>
    <rPh sb="0" eb="1">
      <t>レイ</t>
    </rPh>
    <phoneticPr fontId="2"/>
  </si>
  <si>
    <t>医師</t>
    <rPh sb="0" eb="2">
      <t>イシ</t>
    </rPh>
    <phoneticPr fontId="2"/>
  </si>
  <si>
    <t>（単位：人）</t>
    <rPh sb="1" eb="3">
      <t>タンイ</t>
    </rPh>
    <rPh sb="4" eb="5">
      <t>ニン</t>
    </rPh>
    <phoneticPr fontId="2"/>
  </si>
  <si>
    <t>医療法人○○会○○病院
（○○市）</t>
    <rPh sb="0" eb="2">
      <t>イリョウ</t>
    </rPh>
    <rPh sb="2" eb="4">
      <t>ホウジン</t>
    </rPh>
    <rPh sb="6" eb="7">
      <t>カイ</t>
    </rPh>
    <rPh sb="9" eb="11">
      <t>ビョウイン</t>
    </rPh>
    <rPh sb="15" eb="16">
      <t>シ</t>
    </rPh>
    <phoneticPr fontId="2"/>
  </si>
  <si>
    <t>被災失業者等</t>
    <rPh sb="0" eb="2">
      <t>ヒサイ</t>
    </rPh>
    <rPh sb="2" eb="5">
      <t>シツギョウシャ</t>
    </rPh>
    <rPh sb="5" eb="6">
      <t>トウ</t>
    </rPh>
    <phoneticPr fontId="2"/>
  </si>
  <si>
    <t>補助基準額</t>
    <rPh sb="0" eb="2">
      <t>ホジョ</t>
    </rPh>
    <rPh sb="2" eb="5">
      <t>キジュンガク</t>
    </rPh>
    <phoneticPr fontId="2"/>
  </si>
  <si>
    <t>被災失業者等及び県外医療従事者の雇用に要する経費</t>
    <rPh sb="0" eb="2">
      <t>ヒサイ</t>
    </rPh>
    <rPh sb="2" eb="5">
      <t>シツギョウシャ</t>
    </rPh>
    <rPh sb="5" eb="6">
      <t>トウ</t>
    </rPh>
    <rPh sb="6" eb="7">
      <t>オヨ</t>
    </rPh>
    <rPh sb="8" eb="10">
      <t>ケンガイ</t>
    </rPh>
    <rPh sb="10" eb="15">
      <t>イリョウジュウジシャ</t>
    </rPh>
    <rPh sb="16" eb="18">
      <t>コヨウ</t>
    </rPh>
    <rPh sb="19" eb="20">
      <t>ヨウ</t>
    </rPh>
    <rPh sb="22" eb="24">
      <t>ケイヒ</t>
    </rPh>
    <phoneticPr fontId="2"/>
  </si>
  <si>
    <t>選定額</t>
    <rPh sb="0" eb="2">
      <t>センテイ</t>
    </rPh>
    <rPh sb="2" eb="3">
      <t>ガク</t>
    </rPh>
    <phoneticPr fontId="2"/>
  </si>
  <si>
    <t>※１欄が不足する場合には別葉とし、合計欄は最終葉に記載すること。</t>
    <rPh sb="2" eb="3">
      <t>ラン</t>
    </rPh>
    <rPh sb="4" eb="6">
      <t>フソク</t>
    </rPh>
    <rPh sb="8" eb="10">
      <t>バアイ</t>
    </rPh>
    <rPh sb="12" eb="13">
      <t>ベツ</t>
    </rPh>
    <rPh sb="13" eb="14">
      <t>ヨウ</t>
    </rPh>
    <rPh sb="17" eb="19">
      <t>ゴウケイ</t>
    </rPh>
    <rPh sb="19" eb="20">
      <t>ラン</t>
    </rPh>
    <rPh sb="21" eb="23">
      <t>サイシュウ</t>
    </rPh>
    <rPh sb="23" eb="24">
      <t>ヨウ</t>
    </rPh>
    <rPh sb="25" eb="27">
      <t>キサイ</t>
    </rPh>
    <phoneticPr fontId="2"/>
  </si>
  <si>
    <t>※２選定額欄には実支給額と補助基準額の少ない額を記入すること。</t>
    <rPh sb="2" eb="4">
      <t>センテイ</t>
    </rPh>
    <rPh sb="4" eb="5">
      <t>ガク</t>
    </rPh>
    <rPh sb="5" eb="6">
      <t>ラン</t>
    </rPh>
    <rPh sb="8" eb="9">
      <t>ジツ</t>
    </rPh>
    <rPh sb="9" eb="12">
      <t>シキュウガク</t>
    </rPh>
    <rPh sb="13" eb="15">
      <t>ホジョ</t>
    </rPh>
    <rPh sb="15" eb="18">
      <t>キジュンガク</t>
    </rPh>
    <rPh sb="19" eb="20">
      <t>スク</t>
    </rPh>
    <rPh sb="22" eb="23">
      <t>ガク</t>
    </rPh>
    <rPh sb="24" eb="26">
      <t>キニュウ</t>
    </rPh>
    <phoneticPr fontId="2"/>
  </si>
  <si>
    <t>平成23年3月1日時点</t>
    <rPh sb="0" eb="2">
      <t>ヘイセイ</t>
    </rPh>
    <rPh sb="4" eb="5">
      <t>ネン</t>
    </rPh>
    <rPh sb="6" eb="7">
      <t>ガツ</t>
    </rPh>
    <rPh sb="8" eb="9">
      <t>ニチ</t>
    </rPh>
    <rPh sb="9" eb="11">
      <t>ジテン</t>
    </rPh>
    <phoneticPr fontId="2"/>
  </si>
  <si>
    <t>申請日時点</t>
    <rPh sb="0" eb="2">
      <t>シンセイ</t>
    </rPh>
    <rPh sb="2" eb="3">
      <t>ビ</t>
    </rPh>
    <rPh sb="3" eb="5">
      <t>ジテン</t>
    </rPh>
    <phoneticPr fontId="2"/>
  </si>
  <si>
    <t>２／３</t>
    <phoneticPr fontId="2"/>
  </si>
  <si>
    <t>１　雇用医療従事者名簿</t>
    <rPh sb="2" eb="4">
      <t>コヨウ</t>
    </rPh>
    <rPh sb="4" eb="9">
      <t>イリョウジュウジシャ</t>
    </rPh>
    <rPh sb="9" eb="11">
      <t>メイボ</t>
    </rPh>
    <phoneticPr fontId="2"/>
  </si>
  <si>
    <t>○○　○○</t>
    <phoneticPr fontId="2"/>
  </si>
  <si>
    <t>被災失業者等計</t>
    <rPh sb="0" eb="2">
      <t>ヒサイ</t>
    </rPh>
    <rPh sb="2" eb="5">
      <t>シツギョウシャ</t>
    </rPh>
    <rPh sb="5" eb="6">
      <t>トウ</t>
    </rPh>
    <rPh sb="6" eb="7">
      <t>ケイ</t>
    </rPh>
    <phoneticPr fontId="2"/>
  </si>
  <si>
    <t>県外医療従事者</t>
    <rPh sb="0" eb="2">
      <t>ケンガイ</t>
    </rPh>
    <rPh sb="2" eb="4">
      <t>イリョウ</t>
    </rPh>
    <rPh sb="4" eb="7">
      <t>ジュウジシャ</t>
    </rPh>
    <phoneticPr fontId="2"/>
  </si>
  <si>
    <t>県外医療従事者計</t>
    <rPh sb="0" eb="2">
      <t>ケンガイ</t>
    </rPh>
    <rPh sb="2" eb="4">
      <t>イリョウ</t>
    </rPh>
    <rPh sb="4" eb="7">
      <t>ジュウジシャ</t>
    </rPh>
    <rPh sb="7" eb="8">
      <t>ケイ</t>
    </rPh>
    <phoneticPr fontId="2"/>
  </si>
  <si>
    <t>※１雇用する県外医療従事者の職種のみについて、職種ごとに常勤の従事者数を記載すること。</t>
    <rPh sb="2" eb="4">
      <t>コヨウ</t>
    </rPh>
    <rPh sb="6" eb="8">
      <t>ケンガイ</t>
    </rPh>
    <rPh sb="8" eb="13">
      <t>イリョウジュウジシャ</t>
    </rPh>
    <rPh sb="14" eb="16">
      <t>ショクシュ</t>
    </rPh>
    <rPh sb="23" eb="25">
      <t>ショクシュ</t>
    </rPh>
    <rPh sb="28" eb="30">
      <t>ジョウキン</t>
    </rPh>
    <rPh sb="31" eb="34">
      <t>ジュウジシャ</t>
    </rPh>
    <rPh sb="34" eb="35">
      <t>スウ</t>
    </rPh>
    <rPh sb="36" eb="38">
      <t>キサイ</t>
    </rPh>
    <phoneticPr fontId="2"/>
  </si>
  <si>
    <t>※２看護師、准看護師については、合算して比較することも可とする。</t>
    <rPh sb="2" eb="5">
      <t>カンゴシ</t>
    </rPh>
    <rPh sb="6" eb="10">
      <t>ジュンカンゴシ</t>
    </rPh>
    <rPh sb="16" eb="18">
      <t>ガッサン</t>
    </rPh>
    <rPh sb="20" eb="22">
      <t>ヒカク</t>
    </rPh>
    <rPh sb="27" eb="28">
      <t>カ</t>
    </rPh>
    <phoneticPr fontId="2"/>
  </si>
  <si>
    <t>医療支援に係る経費</t>
    <rPh sb="0" eb="2">
      <t>イリョウ</t>
    </rPh>
    <rPh sb="2" eb="4">
      <t>シエン</t>
    </rPh>
    <rPh sb="5" eb="6">
      <t>カカ</t>
    </rPh>
    <rPh sb="7" eb="9">
      <t>ケイヒ</t>
    </rPh>
    <phoneticPr fontId="2"/>
  </si>
  <si>
    <t>１／２</t>
    <phoneticPr fontId="2"/>
  </si>
  <si>
    <t>　　　２　Ｈ欄には、Ｃ欄とＦ欄を比較して少ない方の金額にＧ欄の補助率を乗じて得た額を記入すること。</t>
    <rPh sb="6" eb="7">
      <t>ラン</t>
    </rPh>
    <rPh sb="11" eb="12">
      <t>ラン</t>
    </rPh>
    <rPh sb="14" eb="15">
      <t>ラン</t>
    </rPh>
    <rPh sb="16" eb="18">
      <t>ヒカク</t>
    </rPh>
    <rPh sb="20" eb="21">
      <t>スク</t>
    </rPh>
    <rPh sb="23" eb="24">
      <t>ホウ</t>
    </rPh>
    <rPh sb="25" eb="27">
      <t>キンガク</t>
    </rPh>
    <rPh sb="29" eb="30">
      <t>ラン</t>
    </rPh>
    <rPh sb="31" eb="34">
      <t>ホジョリツ</t>
    </rPh>
    <rPh sb="35" eb="36">
      <t>ジョウ</t>
    </rPh>
    <rPh sb="38" eb="39">
      <t>エ</t>
    </rPh>
    <rPh sb="40" eb="41">
      <t>ガク</t>
    </rPh>
    <rPh sb="42" eb="44">
      <t>キニュウ</t>
    </rPh>
    <phoneticPr fontId="2"/>
  </si>
  <si>
    <t>　　　　　なお、Ｈ欄の合計は千円未満を切り捨てて記入すること。</t>
    <rPh sb="9" eb="10">
      <t>ラン</t>
    </rPh>
    <rPh sb="11" eb="13">
      <t>ゴウケイ</t>
    </rPh>
    <rPh sb="14" eb="15">
      <t>セン</t>
    </rPh>
    <rPh sb="15" eb="18">
      <t>エンミマン</t>
    </rPh>
    <rPh sb="19" eb="20">
      <t>キ</t>
    </rPh>
    <rPh sb="21" eb="22">
      <t>ス</t>
    </rPh>
    <rPh sb="24" eb="26">
      <t>キニュウ</t>
    </rPh>
    <phoneticPr fontId="5"/>
  </si>
  <si>
    <t>（単位：円）</t>
    <rPh sb="1" eb="3">
      <t>タンイ</t>
    </rPh>
    <rPh sb="4" eb="5">
      <t>エン</t>
    </rPh>
    <phoneticPr fontId="2"/>
  </si>
  <si>
    <t>所属（派遣元）</t>
    <rPh sb="0" eb="2">
      <t>ショゾク</t>
    </rPh>
    <rPh sb="3" eb="6">
      <t>ハケンモト</t>
    </rPh>
    <phoneticPr fontId="2"/>
  </si>
  <si>
    <t>勤務期間</t>
    <rPh sb="0" eb="2">
      <t>キンム</t>
    </rPh>
    <rPh sb="2" eb="4">
      <t>キカン</t>
    </rPh>
    <phoneticPr fontId="2"/>
  </si>
  <si>
    <t>当直
日数</t>
    <rPh sb="0" eb="2">
      <t>トウチョク</t>
    </rPh>
    <rPh sb="3" eb="5">
      <t>ニッスウ</t>
    </rPh>
    <phoneticPr fontId="2"/>
  </si>
  <si>
    <t>外来
日数</t>
    <rPh sb="0" eb="2">
      <t>ガイライ</t>
    </rPh>
    <rPh sb="3" eb="5">
      <t>ニッスウ</t>
    </rPh>
    <phoneticPr fontId="2"/>
  </si>
  <si>
    <t>宿泊
数</t>
    <rPh sb="0" eb="2">
      <t>シュクハク</t>
    </rPh>
    <rPh sb="3" eb="4">
      <t>スウ</t>
    </rPh>
    <phoneticPr fontId="2"/>
  </si>
  <si>
    <t>対象経費の支出予定額</t>
    <rPh sb="0" eb="2">
      <t>タイショウ</t>
    </rPh>
    <rPh sb="2" eb="4">
      <t>ケイヒ</t>
    </rPh>
    <rPh sb="5" eb="7">
      <t>シシュツ</t>
    </rPh>
    <rPh sb="7" eb="10">
      <t>ヨテイガク</t>
    </rPh>
    <phoneticPr fontId="2"/>
  </si>
  <si>
    <t>支出予定額
合計
Ａ＋Ｂ＋Ｃ</t>
    <rPh sb="0" eb="2">
      <t>シシュツ</t>
    </rPh>
    <rPh sb="2" eb="5">
      <t>ヨテイガク</t>
    </rPh>
    <rPh sb="6" eb="8">
      <t>ゴウケイ</t>
    </rPh>
    <phoneticPr fontId="2"/>
  </si>
  <si>
    <t>補助基準額
合計
Ａ＋Ｅ＋Ｆ</t>
    <rPh sb="0" eb="2">
      <t>ホジョ</t>
    </rPh>
    <rPh sb="2" eb="5">
      <t>キジュンガク</t>
    </rPh>
    <rPh sb="6" eb="8">
      <t>ゴウケイ</t>
    </rPh>
    <phoneticPr fontId="2"/>
  </si>
  <si>
    <t>選定額
Ｈ</t>
    <rPh sb="0" eb="2">
      <t>センテイ</t>
    </rPh>
    <rPh sb="2" eb="3">
      <t>ガク</t>
    </rPh>
    <phoneticPr fontId="2"/>
  </si>
  <si>
    <t>交通費
A</t>
    <rPh sb="0" eb="3">
      <t>コウツウヒ</t>
    </rPh>
    <phoneticPr fontId="2"/>
  </si>
  <si>
    <t>宿泊費
B</t>
    <rPh sb="0" eb="3">
      <t>シュクハクヒ</t>
    </rPh>
    <phoneticPr fontId="2"/>
  </si>
  <si>
    <t>報償費等
Ｃ</t>
    <rPh sb="0" eb="3">
      <t>ホウショウヒ</t>
    </rPh>
    <rPh sb="3" eb="4">
      <t>トウ</t>
    </rPh>
    <phoneticPr fontId="2"/>
  </si>
  <si>
    <t>宿泊費
Ｅ</t>
    <rPh sb="0" eb="3">
      <t>シュクハクヒ</t>
    </rPh>
    <phoneticPr fontId="2"/>
  </si>
  <si>
    <t>報償費等
Ｆ</t>
    <rPh sb="0" eb="3">
      <t>ホウショウヒ</t>
    </rPh>
    <rPh sb="3" eb="4">
      <t>トウ</t>
    </rPh>
    <phoneticPr fontId="2"/>
  </si>
  <si>
    <t>（注）</t>
    <rPh sb="1" eb="2">
      <t>チュウ</t>
    </rPh>
    <phoneticPr fontId="2"/>
  </si>
  <si>
    <t>１　Ｅ欄には、宿泊日数に11,800円を乗じて得た額を記載すること。</t>
    <rPh sb="3" eb="4">
      <t>ラン</t>
    </rPh>
    <rPh sb="7" eb="9">
      <t>シュクハク</t>
    </rPh>
    <rPh sb="9" eb="11">
      <t>ニッスウ</t>
    </rPh>
    <rPh sb="18" eb="19">
      <t>エン</t>
    </rPh>
    <rPh sb="20" eb="21">
      <t>ジョウ</t>
    </rPh>
    <rPh sb="23" eb="24">
      <t>エ</t>
    </rPh>
    <rPh sb="25" eb="26">
      <t>ガク</t>
    </rPh>
    <rPh sb="27" eb="29">
      <t>キサイ</t>
    </rPh>
    <phoneticPr fontId="2"/>
  </si>
  <si>
    <t>２　Ｆ欄には、要領第３により算定した基準額を記載すること。</t>
    <rPh sb="3" eb="4">
      <t>ラン</t>
    </rPh>
    <rPh sb="7" eb="9">
      <t>ヨウリョウ</t>
    </rPh>
    <rPh sb="9" eb="10">
      <t>ダイ</t>
    </rPh>
    <rPh sb="14" eb="16">
      <t>サンテイ</t>
    </rPh>
    <rPh sb="18" eb="21">
      <t>キジュンガク</t>
    </rPh>
    <rPh sb="22" eb="24">
      <t>キサイ</t>
    </rPh>
    <phoneticPr fontId="2"/>
  </si>
  <si>
    <t>３　Ｈ欄には、支出予定額合計と補助基準額合計を比較して少ない方の額を記載すること。</t>
    <rPh sb="3" eb="4">
      <t>ラン</t>
    </rPh>
    <rPh sb="7" eb="9">
      <t>シシュツ</t>
    </rPh>
    <rPh sb="9" eb="12">
      <t>ヨテイガク</t>
    </rPh>
    <rPh sb="12" eb="14">
      <t>ゴウケイ</t>
    </rPh>
    <rPh sb="15" eb="17">
      <t>ホジョ</t>
    </rPh>
    <rPh sb="17" eb="20">
      <t>キジュンガク</t>
    </rPh>
    <rPh sb="20" eb="22">
      <t>ゴウケイ</t>
    </rPh>
    <rPh sb="23" eb="25">
      <t>ヒカク</t>
    </rPh>
    <rPh sb="27" eb="28">
      <t>スク</t>
    </rPh>
    <rPh sb="30" eb="31">
      <t>ホウ</t>
    </rPh>
    <rPh sb="32" eb="33">
      <t>ガク</t>
    </rPh>
    <rPh sb="34" eb="36">
      <t>キサイ</t>
    </rPh>
    <phoneticPr fontId="2"/>
  </si>
  <si>
    <t>要領様式第４号</t>
    <rPh sb="0" eb="2">
      <t>ヨウリョウ</t>
    </rPh>
    <rPh sb="2" eb="4">
      <t>ヨウシキ</t>
    </rPh>
    <rPh sb="4" eb="5">
      <t>ダイ</t>
    </rPh>
    <rPh sb="6" eb="7">
      <t>ゴウ</t>
    </rPh>
    <phoneticPr fontId="5"/>
  </si>
  <si>
    <t>浜通り医療提供体制強化事業 精算額調書</t>
    <rPh sb="0" eb="2">
      <t>ハマドオ</t>
    </rPh>
    <rPh sb="3" eb="5">
      <t>イリョウ</t>
    </rPh>
    <rPh sb="5" eb="7">
      <t>テイキョウ</t>
    </rPh>
    <rPh sb="7" eb="9">
      <t>タイセイ</t>
    </rPh>
    <rPh sb="9" eb="11">
      <t>キョウカ</t>
    </rPh>
    <rPh sb="11" eb="13">
      <t>ジギョウ</t>
    </rPh>
    <rPh sb="14" eb="16">
      <t>セイサン</t>
    </rPh>
    <rPh sb="16" eb="17">
      <t>ガク</t>
    </rPh>
    <rPh sb="17" eb="19">
      <t>チョウショ</t>
    </rPh>
    <phoneticPr fontId="5"/>
  </si>
  <si>
    <t>対象経費の</t>
    <phoneticPr fontId="5"/>
  </si>
  <si>
    <t>実支出額</t>
    <rPh sb="0" eb="1">
      <t>ジツ</t>
    </rPh>
    <rPh sb="3" eb="4">
      <t>ガク</t>
    </rPh>
    <phoneticPr fontId="5"/>
  </si>
  <si>
    <t>（注）１　Ｆ欄は、要領様式第５号及び第６号の選定額を転記すること。</t>
    <rPh sb="9" eb="11">
      <t>ヨウリョウ</t>
    </rPh>
    <rPh sb="11" eb="13">
      <t>ヨウシキ</t>
    </rPh>
    <rPh sb="13" eb="14">
      <t>ダイ</t>
    </rPh>
    <rPh sb="15" eb="16">
      <t>ゴウ</t>
    </rPh>
    <rPh sb="16" eb="17">
      <t>オヨ</t>
    </rPh>
    <rPh sb="18" eb="19">
      <t>ダイ</t>
    </rPh>
    <rPh sb="20" eb="21">
      <t>ゴウ</t>
    </rPh>
    <rPh sb="22" eb="24">
      <t>センテイ</t>
    </rPh>
    <rPh sb="24" eb="25">
      <t>ガク</t>
    </rPh>
    <rPh sb="26" eb="28">
      <t>テンキ</t>
    </rPh>
    <phoneticPr fontId="2"/>
  </si>
  <si>
    <t>要領様式第５号</t>
    <rPh sb="0" eb="2">
      <t>ヨウリョウ</t>
    </rPh>
    <rPh sb="2" eb="4">
      <t>ヨウシキ</t>
    </rPh>
    <rPh sb="4" eb="5">
      <t>ダイ</t>
    </rPh>
    <rPh sb="6" eb="7">
      <t>ゴウ</t>
    </rPh>
    <phoneticPr fontId="5"/>
  </si>
  <si>
    <t>浜通り医療提供体制強化事業　雇用医療従事者勤務実績一覧</t>
    <rPh sb="0" eb="2">
      <t>ハマドオ</t>
    </rPh>
    <rPh sb="3" eb="5">
      <t>イリョウ</t>
    </rPh>
    <rPh sb="5" eb="7">
      <t>テイキョウ</t>
    </rPh>
    <rPh sb="7" eb="9">
      <t>タイセイ</t>
    </rPh>
    <rPh sb="9" eb="11">
      <t>キョウカ</t>
    </rPh>
    <rPh sb="11" eb="13">
      <t>ジギョウ</t>
    </rPh>
    <rPh sb="14" eb="16">
      <t>コヨウ</t>
    </rPh>
    <rPh sb="16" eb="18">
      <t>イリョウ</t>
    </rPh>
    <rPh sb="18" eb="21">
      <t>ジュウジシャ</t>
    </rPh>
    <rPh sb="21" eb="23">
      <t>キンム</t>
    </rPh>
    <rPh sb="23" eb="25">
      <t>ジッセキ</t>
    </rPh>
    <rPh sb="25" eb="27">
      <t>イチラン</t>
    </rPh>
    <phoneticPr fontId="2"/>
  </si>
  <si>
    <t>要領様式第６号</t>
    <rPh sb="0" eb="2">
      <t>ヨウリョウ</t>
    </rPh>
    <rPh sb="2" eb="4">
      <t>ヨウシキ</t>
    </rPh>
    <rPh sb="4" eb="5">
      <t>ダイ</t>
    </rPh>
    <rPh sb="6" eb="7">
      <t>ゴウ</t>
    </rPh>
    <phoneticPr fontId="5"/>
  </si>
  <si>
    <t>医療支援実績一覧</t>
    <rPh sb="0" eb="2">
      <t>イリョウ</t>
    </rPh>
    <rPh sb="2" eb="4">
      <t>シエン</t>
    </rPh>
    <rPh sb="4" eb="6">
      <t>ジッセキ</t>
    </rPh>
    <rPh sb="6" eb="8">
      <t>イチラン</t>
    </rPh>
    <phoneticPr fontId="2"/>
  </si>
  <si>
    <t>共済費額等証明書</t>
    <rPh sb="0" eb="3">
      <t>キョウサイヒ</t>
    </rPh>
    <rPh sb="3" eb="4">
      <t>ガク</t>
    </rPh>
    <rPh sb="4" eb="5">
      <t>トウ</t>
    </rPh>
    <rPh sb="5" eb="8">
      <t>ショウメイショ</t>
    </rPh>
    <phoneticPr fontId="2"/>
  </si>
  <si>
    <t>(単位:円)</t>
    <rPh sb="1" eb="3">
      <t>タンイ</t>
    </rPh>
    <rPh sb="4" eb="5">
      <t>エン</t>
    </rPh>
    <phoneticPr fontId="2"/>
  </si>
  <si>
    <t>健康保険料</t>
    <rPh sb="0" eb="2">
      <t>ケンコウ</t>
    </rPh>
    <rPh sb="2" eb="5">
      <t>ホケンリョウ</t>
    </rPh>
    <phoneticPr fontId="2"/>
  </si>
  <si>
    <t>厚生年金保険料　</t>
    <rPh sb="0" eb="2">
      <t>コウセイ</t>
    </rPh>
    <rPh sb="2" eb="4">
      <t>ネンキン</t>
    </rPh>
    <rPh sb="4" eb="7">
      <t>ホケンリョウ</t>
    </rPh>
    <phoneticPr fontId="2"/>
  </si>
  <si>
    <t>労働保険料</t>
    <rPh sb="0" eb="2">
      <t>ロウドウ</t>
    </rPh>
    <rPh sb="2" eb="5">
      <t>ホケンリョウ</t>
    </rPh>
    <phoneticPr fontId="2"/>
  </si>
  <si>
    <t>令和　　年　　月　　日</t>
    <rPh sb="0" eb="2">
      <t>レイワ</t>
    </rPh>
    <rPh sb="4" eb="5">
      <t>ネン</t>
    </rPh>
    <rPh sb="7" eb="8">
      <t>ツキ</t>
    </rPh>
    <rPh sb="10" eb="11">
      <t>ヒ</t>
    </rPh>
    <phoneticPr fontId="2"/>
  </si>
  <si>
    <t>上記のとおり相違ないことを証明します。</t>
    <rPh sb="0" eb="2">
      <t>ジョウキ</t>
    </rPh>
    <rPh sb="6" eb="8">
      <t>ソウイ</t>
    </rPh>
    <rPh sb="13" eb="15">
      <t>ショウメイ</t>
    </rPh>
    <phoneticPr fontId="2"/>
  </si>
  <si>
    <t>　</t>
    <phoneticPr fontId="2"/>
  </si>
  <si>
    <t>医療法人○○会</t>
    <rPh sb="0" eb="2">
      <t>イリョウ</t>
    </rPh>
    <rPh sb="2" eb="4">
      <t>ホウジン</t>
    </rPh>
    <rPh sb="6" eb="7">
      <t>カイ</t>
    </rPh>
    <phoneticPr fontId="2"/>
  </si>
  <si>
    <t>○○病院</t>
    <rPh sb="2" eb="4">
      <t>ビョウイン</t>
    </rPh>
    <phoneticPr fontId="2"/>
  </si>
  <si>
    <t>理事長</t>
    <rPh sb="0" eb="3">
      <t>リジチョウ</t>
    </rPh>
    <phoneticPr fontId="2"/>
  </si>
  <si>
    <t>番　　　　　号</t>
  </si>
  <si>
    <t>補助事業者住所</t>
  </si>
  <si>
    <t>補助事業者名</t>
  </si>
  <si>
    <t>１　補助事業名</t>
  </si>
  <si>
    <t>４　添付書類</t>
  </si>
  <si>
    <t>５　本件責任者及び担当者</t>
  </si>
  <si>
    <t xml:space="preserve"> 福島県知事　</t>
    <phoneticPr fontId="2"/>
  </si>
  <si>
    <t>金</t>
    <rPh sb="0" eb="1">
      <t>キン</t>
    </rPh>
    <phoneticPr fontId="2"/>
  </si>
  <si>
    <t>円</t>
    <rPh sb="0" eb="1">
      <t>エン</t>
    </rPh>
    <phoneticPr fontId="2"/>
  </si>
  <si>
    <t>（１）責任者 所属・職氏名・連絡先</t>
    <phoneticPr fontId="2"/>
  </si>
  <si>
    <t xml:space="preserve"> (１) 所要額調書（第２号様式）</t>
    <phoneticPr fontId="2"/>
  </si>
  <si>
    <t xml:space="preserve"> (３) その他</t>
    <phoneticPr fontId="2"/>
  </si>
  <si>
    <t>（２）担当者 所属・職氏名・連絡先</t>
    <phoneticPr fontId="2"/>
  </si>
  <si>
    <t>記</t>
    <phoneticPr fontId="2"/>
  </si>
  <si>
    <t xml:space="preserve"> 福島県重点医師偏在対策支援区域承継・開業支援事業補助金の交付を受けたいので、下記のとおり申請します。</t>
    <rPh sb="4" eb="18">
      <t>ジュウテンイシヘンザイタイサクシエンクイキショウケイ</t>
    </rPh>
    <rPh sb="19" eb="25">
      <t>カイギョウシエンジギョウ</t>
    </rPh>
    <phoneticPr fontId="2"/>
  </si>
  <si>
    <t xml:space="preserve">    重点医師偏在対策支援区域承継・開業支援事業事業</t>
    <phoneticPr fontId="2"/>
  </si>
  <si>
    <t>（１）支出</t>
    <rPh sb="3" eb="5">
      <t>シシュツ</t>
    </rPh>
    <phoneticPr fontId="40"/>
  </si>
  <si>
    <t>区分</t>
    <rPh sb="0" eb="2">
      <t>クブン</t>
    </rPh>
    <phoneticPr fontId="2"/>
  </si>
  <si>
    <t>支出予定額</t>
    <rPh sb="0" eb="2">
      <t>シシュツ</t>
    </rPh>
    <rPh sb="2" eb="5">
      <t>ヨテイガク</t>
    </rPh>
    <phoneticPr fontId="2"/>
  </si>
  <si>
    <t>算出内訳</t>
    <rPh sb="0" eb="2">
      <t>サンシュツ</t>
    </rPh>
    <rPh sb="2" eb="4">
      <t>ウチワケ</t>
    </rPh>
    <phoneticPr fontId="40"/>
  </si>
  <si>
    <t>職員基本給</t>
  </si>
  <si>
    <t>職員諸手当</t>
  </si>
  <si>
    <t>非常勤職員手当</t>
  </si>
  <si>
    <t>旅費</t>
  </si>
  <si>
    <t>備品費（単価50万円未満に限る。）</t>
  </si>
  <si>
    <t>消耗品費</t>
  </si>
  <si>
    <t>材料費</t>
  </si>
  <si>
    <t>印刷製本費</t>
  </si>
  <si>
    <t>通信運搬費</t>
  </si>
  <si>
    <t>借料及び損料</t>
  </si>
  <si>
    <t>社会保険料</t>
  </si>
  <si>
    <t>雑役務費</t>
  </si>
  <si>
    <t>委託費</t>
  </si>
  <si>
    <t>合　　計</t>
    <rPh sb="0" eb="1">
      <t>ゴウ</t>
    </rPh>
    <rPh sb="3" eb="4">
      <t>ケイ</t>
    </rPh>
    <phoneticPr fontId="2"/>
  </si>
  <si>
    <t>（その他）</t>
    <rPh sb="3" eb="4">
      <t>タ</t>
    </rPh>
    <phoneticPr fontId="40"/>
  </si>
  <si>
    <t>総事業費</t>
    <rPh sb="0" eb="1">
      <t>ソウ</t>
    </rPh>
    <rPh sb="1" eb="4">
      <t>ジギョウヒ</t>
    </rPh>
    <phoneticPr fontId="2"/>
  </si>
  <si>
    <t>（２）収入</t>
    <rPh sb="3" eb="5">
      <t>シュウニュウ</t>
    </rPh>
    <phoneticPr fontId="2"/>
  </si>
  <si>
    <t>収入見込額</t>
    <phoneticPr fontId="2"/>
  </si>
  <si>
    <t>円</t>
    <rPh sb="0" eb="1">
      <t>エン</t>
    </rPh>
    <phoneticPr fontId="40"/>
  </si>
  <si>
    <t>寄付金その他の収入</t>
    <rPh sb="0" eb="3">
      <t>キフキン</t>
    </rPh>
    <rPh sb="5" eb="6">
      <t>タ</t>
    </rPh>
    <rPh sb="7" eb="9">
      <t>シュウニュウ</t>
    </rPh>
    <phoneticPr fontId="2"/>
  </si>
  <si>
    <t>医療機関名：</t>
    <rPh sb="4" eb="5">
      <t>メイ</t>
    </rPh>
    <phoneticPr fontId="2"/>
  </si>
  <si>
    <t>（３）補助金交付申請額</t>
    <rPh sb="3" eb="6">
      <t>ホジョキン</t>
    </rPh>
    <rPh sb="6" eb="8">
      <t>コウフ</t>
    </rPh>
    <rPh sb="8" eb="10">
      <t>シンセイ</t>
    </rPh>
    <rPh sb="10" eb="11">
      <t>ガク</t>
    </rPh>
    <phoneticPr fontId="2"/>
  </si>
  <si>
    <t>実診療日数</t>
    <phoneticPr fontId="2"/>
  </si>
  <si>
    <t>訪問看護日数</t>
    <rPh sb="0" eb="2">
      <t>ホウモン</t>
    </rPh>
    <rPh sb="2" eb="4">
      <t>カンゴ</t>
    </rPh>
    <rPh sb="4" eb="6">
      <t>ニッスウ</t>
    </rPh>
    <phoneticPr fontId="2"/>
  </si>
  <si>
    <t>基準額</t>
    <rPh sb="0" eb="3">
      <t>キジュンガク</t>
    </rPh>
    <phoneticPr fontId="2"/>
  </si>
  <si>
    <t>所要額</t>
    <rPh sb="0" eb="3">
      <t>ショヨウガク</t>
    </rPh>
    <phoneticPr fontId="2"/>
  </si>
  <si>
    <t>番号</t>
    <rPh sb="0" eb="2">
      <t>バンゴウ</t>
    </rPh>
    <phoneticPr fontId="2"/>
  </si>
  <si>
    <t>基本給</t>
    <rPh sb="0" eb="3">
      <t>キホンキュウ</t>
    </rPh>
    <phoneticPr fontId="2"/>
  </si>
  <si>
    <t>年度内支払額合計</t>
    <phoneticPr fontId="2"/>
  </si>
  <si>
    <t>支払月毎に記載すること（算定月ではない）。</t>
  </si>
  <si>
    <t>賃金台帳等と照合し、支払月毎に記載すること（算定月ではない）。</t>
    <rPh sb="0" eb="2">
      <t>チンギン</t>
    </rPh>
    <rPh sb="2" eb="4">
      <t>ダイチョウ</t>
    </rPh>
    <rPh sb="4" eb="5">
      <t>トウ</t>
    </rPh>
    <rPh sb="6" eb="8">
      <t>ショウゴウ</t>
    </rPh>
    <rPh sb="10" eb="12">
      <t>シハラ</t>
    </rPh>
    <rPh sb="12" eb="13">
      <t>ツキ</t>
    </rPh>
    <rPh sb="13" eb="14">
      <t>ゴト</t>
    </rPh>
    <rPh sb="15" eb="17">
      <t>キサイ</t>
    </rPh>
    <rPh sb="22" eb="24">
      <t>サンテイ</t>
    </rPh>
    <rPh sb="24" eb="25">
      <t>ツキ</t>
    </rPh>
    <phoneticPr fontId="2"/>
  </si>
  <si>
    <t>（予定額）</t>
    <rPh sb="1" eb="3">
      <t>ヨテイ</t>
    </rPh>
    <rPh sb="3" eb="4">
      <t>ガク</t>
    </rPh>
    <phoneticPr fontId="2"/>
  </si>
  <si>
    <t>非常勤職員手当</t>
    <rPh sb="0" eb="3">
      <t>ヒジョウキン</t>
    </rPh>
    <rPh sb="3" eb="5">
      <t>ショクイン</t>
    </rPh>
    <rPh sb="5" eb="7">
      <t>テアテ</t>
    </rPh>
    <phoneticPr fontId="2"/>
  </si>
  <si>
    <t>職員諸手当</t>
    <rPh sb="0" eb="2">
      <t>ショクイン</t>
    </rPh>
    <rPh sb="2" eb="5">
      <t>ショテアテ</t>
    </rPh>
    <phoneticPr fontId="2"/>
  </si>
  <si>
    <t>報償費</t>
    <phoneticPr fontId="2"/>
  </si>
  <si>
    <t>支出内訳</t>
    <rPh sb="0" eb="2">
      <t>シシュツ</t>
    </rPh>
    <rPh sb="2" eb="4">
      <t>ウチワケ</t>
    </rPh>
    <phoneticPr fontId="2"/>
  </si>
  <si>
    <t>計</t>
    <rPh sb="0" eb="1">
      <t>ケイ</t>
    </rPh>
    <phoneticPr fontId="2"/>
  </si>
  <si>
    <t>支出日</t>
    <rPh sb="0" eb="2">
      <t>シシュツ</t>
    </rPh>
    <rPh sb="2" eb="3">
      <t>ヒ</t>
    </rPh>
    <phoneticPr fontId="2"/>
  </si>
  <si>
    <t>報償費（講師、有償ボランティアへの謝金等を含む。給与としての支払いは非常勤職員手当として計上すること。）</t>
    <rPh sb="0" eb="3">
      <t>ホウショウヒ</t>
    </rPh>
    <rPh sb="4" eb="6">
      <t>コウシ</t>
    </rPh>
    <rPh sb="7" eb="9">
      <t>ユウショウ</t>
    </rPh>
    <rPh sb="17" eb="19">
      <t>シャキン</t>
    </rPh>
    <rPh sb="19" eb="20">
      <t>トウ</t>
    </rPh>
    <rPh sb="21" eb="22">
      <t>フク</t>
    </rPh>
    <rPh sb="24" eb="26">
      <t>キュウヨ</t>
    </rPh>
    <rPh sb="30" eb="32">
      <t>シハラ</t>
    </rPh>
    <rPh sb="34" eb="41">
      <t>ヒジョウキンショクインテアテ</t>
    </rPh>
    <rPh sb="44" eb="46">
      <t>ケイジョウ</t>
    </rPh>
    <phoneticPr fontId="2"/>
  </si>
  <si>
    <t>旅費（通勤手当は職員諸手当又は非常勤職員手当として計上すること。）</t>
    <rPh sb="0" eb="2">
      <t>リョヒ</t>
    </rPh>
    <rPh sb="3" eb="5">
      <t>ツウキン</t>
    </rPh>
    <rPh sb="5" eb="7">
      <t>テアテ</t>
    </rPh>
    <rPh sb="8" eb="10">
      <t>ショクイン</t>
    </rPh>
    <rPh sb="10" eb="13">
      <t>ショテアテ</t>
    </rPh>
    <rPh sb="13" eb="14">
      <t>マタ</t>
    </rPh>
    <rPh sb="15" eb="18">
      <t>ヒジョウキン</t>
    </rPh>
    <rPh sb="18" eb="20">
      <t>ショクイン</t>
    </rPh>
    <rPh sb="20" eb="22">
      <t>テアテ</t>
    </rPh>
    <rPh sb="25" eb="27">
      <t>ケイジョウ</t>
    </rPh>
    <phoneticPr fontId="2"/>
  </si>
  <si>
    <t>１　職員基本給、諸手当、非常勤職員手当、報償費、旅費</t>
    <rPh sb="2" eb="7">
      <t>ショクインキホンキュウ</t>
    </rPh>
    <rPh sb="8" eb="11">
      <t>ショテアテ</t>
    </rPh>
    <rPh sb="12" eb="15">
      <t>ヒジョウキン</t>
    </rPh>
    <rPh sb="15" eb="17">
      <t>ショクイン</t>
    </rPh>
    <rPh sb="17" eb="19">
      <t>テアテ</t>
    </rPh>
    <rPh sb="20" eb="23">
      <t>ホウショウヒ</t>
    </rPh>
    <rPh sb="24" eb="26">
      <t>リョヒ</t>
    </rPh>
    <phoneticPr fontId="2"/>
  </si>
  <si>
    <t>費目種別</t>
    <rPh sb="0" eb="2">
      <t>ヒモク</t>
    </rPh>
    <rPh sb="2" eb="4">
      <t>シュベツ</t>
    </rPh>
    <phoneticPr fontId="2"/>
  </si>
  <si>
    <t>備品費　計</t>
    <rPh sb="0" eb="3">
      <t>ビヒンヒ</t>
    </rPh>
    <rPh sb="4" eb="5">
      <t>ケイ</t>
    </rPh>
    <phoneticPr fontId="2"/>
  </si>
  <si>
    <t>消耗品費　計</t>
    <phoneticPr fontId="2"/>
  </si>
  <si>
    <t>印刷製本費　計</t>
    <rPh sb="0" eb="2">
      <t>インサツ</t>
    </rPh>
    <rPh sb="2" eb="4">
      <t>セイホン</t>
    </rPh>
    <rPh sb="4" eb="5">
      <t>ヒ</t>
    </rPh>
    <rPh sb="6" eb="7">
      <t>ケイ</t>
    </rPh>
    <phoneticPr fontId="2"/>
  </si>
  <si>
    <t>通信運搬費　計</t>
    <rPh sb="0" eb="2">
      <t>ツウシン</t>
    </rPh>
    <rPh sb="2" eb="5">
      <t>ウンパンヒ</t>
    </rPh>
    <rPh sb="6" eb="7">
      <t>ケイ</t>
    </rPh>
    <phoneticPr fontId="2"/>
  </si>
  <si>
    <t>※　申請日以降の支出については、予定（日付も見込み）を記載すること。</t>
    <rPh sb="2" eb="5">
      <t>シンセイビ</t>
    </rPh>
    <rPh sb="5" eb="7">
      <t>イコウ</t>
    </rPh>
    <rPh sb="8" eb="10">
      <t>シシュツ</t>
    </rPh>
    <rPh sb="16" eb="18">
      <t>ヨテイ</t>
    </rPh>
    <rPh sb="19" eb="21">
      <t>ヒヅケ</t>
    </rPh>
    <rPh sb="22" eb="24">
      <t>ミコ</t>
    </rPh>
    <rPh sb="27" eb="29">
      <t>キサイ</t>
    </rPh>
    <phoneticPr fontId="2"/>
  </si>
  <si>
    <t>光熱水料</t>
    <phoneticPr fontId="2"/>
  </si>
  <si>
    <t>添付番号</t>
    <rPh sb="0" eb="2">
      <t>テンプ</t>
    </rPh>
    <rPh sb="2" eb="4">
      <t>バンゴウ</t>
    </rPh>
    <phoneticPr fontId="2"/>
  </si>
  <si>
    <t>材料費　計</t>
    <rPh sb="0" eb="2">
      <t>ザイリョウ</t>
    </rPh>
    <phoneticPr fontId="2"/>
  </si>
  <si>
    <t>３　光熱水費、借料及び損料、社会保険料、雑役務費、委託費</t>
    <rPh sb="2" eb="4">
      <t>コウネツ</t>
    </rPh>
    <rPh sb="4" eb="6">
      <t>スイヒ</t>
    </rPh>
    <rPh sb="7" eb="9">
      <t>シャクリョウ</t>
    </rPh>
    <rPh sb="9" eb="10">
      <t>オヨ</t>
    </rPh>
    <rPh sb="11" eb="13">
      <t>ソンリョウ</t>
    </rPh>
    <rPh sb="14" eb="16">
      <t>シャカイ</t>
    </rPh>
    <rPh sb="16" eb="19">
      <t>ホケンリョウ</t>
    </rPh>
    <rPh sb="20" eb="21">
      <t>ザツ</t>
    </rPh>
    <rPh sb="21" eb="24">
      <t>エキムヒ</t>
    </rPh>
    <rPh sb="25" eb="28">
      <t>イタクヒ</t>
    </rPh>
    <phoneticPr fontId="2"/>
  </si>
  <si>
    <t>光熱水費</t>
    <rPh sb="0" eb="2">
      <t>コウネツ</t>
    </rPh>
    <rPh sb="2" eb="4">
      <t>スイヒ</t>
    </rPh>
    <phoneticPr fontId="2"/>
  </si>
  <si>
    <t>種類</t>
    <rPh sb="0" eb="2">
      <t>シュルイ</t>
    </rPh>
    <phoneticPr fontId="2"/>
  </si>
  <si>
    <t>電気料金</t>
    <rPh sb="0" eb="2">
      <t>デンキ</t>
    </rPh>
    <rPh sb="2" eb="4">
      <t>リョウキン</t>
    </rPh>
    <phoneticPr fontId="2"/>
  </si>
  <si>
    <t>ガス料金</t>
    <rPh sb="2" eb="4">
      <t>リョウキン</t>
    </rPh>
    <phoneticPr fontId="2"/>
  </si>
  <si>
    <t>水道料金</t>
    <rPh sb="0" eb="2">
      <t>スイドウ</t>
    </rPh>
    <rPh sb="2" eb="4">
      <t>リョウキン</t>
    </rPh>
    <phoneticPr fontId="2"/>
  </si>
  <si>
    <t>その他</t>
    <rPh sb="2" eb="3">
      <t>タ</t>
    </rPh>
    <phoneticPr fontId="2"/>
  </si>
  <si>
    <t>借料及び損料</t>
    <rPh sb="0" eb="2">
      <t>シャクリョウ</t>
    </rPh>
    <rPh sb="2" eb="3">
      <t>オヨ</t>
    </rPh>
    <rPh sb="4" eb="6">
      <t>ソンリョウ</t>
    </rPh>
    <phoneticPr fontId="2"/>
  </si>
  <si>
    <t>社会保険料</t>
    <rPh sb="0" eb="2">
      <t>シャカイ</t>
    </rPh>
    <rPh sb="2" eb="5">
      <t>ホケンリョウ</t>
    </rPh>
    <phoneticPr fontId="2"/>
  </si>
  <si>
    <t>雑役務費</t>
    <rPh sb="0" eb="1">
      <t>ザツ</t>
    </rPh>
    <rPh sb="1" eb="4">
      <t>エキムヒ</t>
    </rPh>
    <phoneticPr fontId="2"/>
  </si>
  <si>
    <t>委託費</t>
    <rPh sb="0" eb="3">
      <t>イタクヒ</t>
    </rPh>
    <phoneticPr fontId="2"/>
  </si>
  <si>
    <t>申請日</t>
    <rPh sb="0" eb="3">
      <t>シンセイビ</t>
    </rPh>
    <phoneticPr fontId="2"/>
  </si>
  <si>
    <t>５　寄付金その他収入</t>
    <rPh sb="2" eb="5">
      <t>キフキン</t>
    </rPh>
    <rPh sb="7" eb="8">
      <t>タ</t>
    </rPh>
    <rPh sb="8" eb="10">
      <t>シュウニュウ</t>
    </rPh>
    <phoneticPr fontId="2"/>
  </si>
  <si>
    <t>４　その他（補助対象外経費）</t>
    <rPh sb="4" eb="5">
      <t>タ</t>
    </rPh>
    <rPh sb="6" eb="13">
      <t>ホジョタイショウガイケイヒ</t>
    </rPh>
    <phoneticPr fontId="2"/>
  </si>
  <si>
    <t>診療収入</t>
    <rPh sb="0" eb="2">
      <t>シンリョウ</t>
    </rPh>
    <rPh sb="2" eb="4">
      <t>シュウニュウ</t>
    </rPh>
    <phoneticPr fontId="2"/>
  </si>
  <si>
    <t>収入月毎に記載すること（算定月ではない）。</t>
    <rPh sb="0" eb="2">
      <t>シュウニュウ</t>
    </rPh>
    <phoneticPr fontId="2"/>
  </si>
  <si>
    <t>社保</t>
    <rPh sb="0" eb="2">
      <t>シャホホ</t>
    </rPh>
    <phoneticPr fontId="2"/>
  </si>
  <si>
    <t>国保</t>
    <rPh sb="0" eb="2">
      <t>コクホ</t>
    </rPh>
    <phoneticPr fontId="2"/>
  </si>
  <si>
    <t>労災</t>
    <rPh sb="0" eb="2">
      <t>ロウサイ</t>
    </rPh>
    <phoneticPr fontId="2"/>
  </si>
  <si>
    <t>自費</t>
    <rPh sb="0" eb="2">
      <t>ジヒ</t>
    </rPh>
    <phoneticPr fontId="2"/>
  </si>
  <si>
    <t>健康診断</t>
    <rPh sb="0" eb="2">
      <t>ケンコウ</t>
    </rPh>
    <rPh sb="2" eb="4">
      <t>シンダン</t>
    </rPh>
    <phoneticPr fontId="2"/>
  </si>
  <si>
    <t>窓口負担</t>
    <rPh sb="0" eb="2">
      <t>マドグチ</t>
    </rPh>
    <rPh sb="2" eb="4">
      <t>フタン</t>
    </rPh>
    <phoneticPr fontId="2"/>
  </si>
  <si>
    <t>その他収入</t>
    <rPh sb="2" eb="3">
      <t>タ</t>
    </rPh>
    <rPh sb="3" eb="5">
      <t>シュウニュウ</t>
    </rPh>
    <phoneticPr fontId="2"/>
  </si>
  <si>
    <t>寄付金</t>
    <rPh sb="0" eb="3">
      <t>キフキン</t>
    </rPh>
    <phoneticPr fontId="2"/>
  </si>
  <si>
    <t>補助金</t>
    <rPh sb="0" eb="3">
      <t>ホジョキン</t>
    </rPh>
    <phoneticPr fontId="2"/>
  </si>
  <si>
    <t>年度内収入額合計</t>
    <rPh sb="3" eb="5">
      <t>シュウニュウ</t>
    </rPh>
    <phoneticPr fontId="2"/>
  </si>
  <si>
    <t>６　診療日数明細表</t>
    <rPh sb="2" eb="4">
      <t>シンリョウ</t>
    </rPh>
    <rPh sb="4" eb="6">
      <t>ニッスウ</t>
    </rPh>
    <rPh sb="6" eb="8">
      <t>メイサイ</t>
    </rPh>
    <rPh sb="8" eb="9">
      <t>ヒョウ</t>
    </rPh>
    <phoneticPr fontId="2"/>
  </si>
  <si>
    <t>月</t>
    <rPh sb="0" eb="1">
      <t>ゲツ</t>
    </rPh>
    <phoneticPr fontId="2"/>
  </si>
  <si>
    <t>火</t>
    <rPh sb="0" eb="1">
      <t>カ</t>
    </rPh>
    <phoneticPr fontId="2"/>
  </si>
  <si>
    <t>水</t>
    <rPh sb="0" eb="1">
      <t>スイ</t>
    </rPh>
    <phoneticPr fontId="2"/>
  </si>
  <si>
    <t>木</t>
    <rPh sb="0" eb="1">
      <t>モク</t>
    </rPh>
    <phoneticPr fontId="2"/>
  </si>
  <si>
    <t>土</t>
    <rPh sb="0" eb="1">
      <t>ド</t>
    </rPh>
    <phoneticPr fontId="2"/>
  </si>
  <si>
    <t>日</t>
    <rPh sb="0" eb="1">
      <t>ニチ</t>
    </rPh>
    <phoneticPr fontId="2"/>
  </si>
  <si>
    <t>5月</t>
    <rPh sb="1" eb="2">
      <t>ガツ</t>
    </rPh>
    <phoneticPr fontId="2"/>
  </si>
  <si>
    <t>4月</t>
    <rPh sb="1" eb="2">
      <t>ガツ</t>
    </rPh>
    <phoneticPr fontId="2"/>
  </si>
  <si>
    <t>実診療日数</t>
    <rPh sb="0" eb="1">
      <t>ジツ</t>
    </rPh>
    <rPh sb="1" eb="3">
      <t>シンリョウ</t>
    </rPh>
    <rPh sb="3" eb="5">
      <t>ニッスウ</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</si>
  <si>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</si>
  <si>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</si>
  <si>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</si>
  <si>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</si>
  <si>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</si>
  <si>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</si>
  <si>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</si>
  <si>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</si>
  <si>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</si>
  <si>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</si>
  <si>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１日診療：○、半日診療：△、休診：入力無し</t>
    <rPh sb="1" eb="2">
      <t>ニチ</t>
    </rPh>
    <rPh sb="2" eb="4">
      <t>シンリョウ</t>
    </rPh>
    <rPh sb="7" eb="9">
      <t>ハンニチ</t>
    </rPh>
    <rPh sb="9" eb="11">
      <t>シンリョウ</t>
    </rPh>
    <rPh sb="14" eb="16">
      <t>キュウシン</t>
    </rPh>
    <rPh sb="17" eb="19">
      <t>ニュウリョク</t>
    </rPh>
    <rPh sb="19" eb="20">
      <t>ナ</t>
    </rPh>
    <phoneticPr fontId="2"/>
  </si>
  <si>
    <t>※　減価償却費を計上する場合は、減価償却明細書も添付し、該当資産と金額を明示すること。</t>
    <rPh sb="2" eb="4">
      <t>ゲンカ</t>
    </rPh>
    <rPh sb="4" eb="7">
      <t>ショウキャクヒ</t>
    </rPh>
    <rPh sb="8" eb="10">
      <t>ケイジョウ</t>
    </rPh>
    <rPh sb="12" eb="14">
      <t>バアイ</t>
    </rPh>
    <rPh sb="16" eb="18">
      <t>ゲンカ</t>
    </rPh>
    <rPh sb="18" eb="20">
      <t>ショウキャク</t>
    </rPh>
    <rPh sb="20" eb="23">
      <t>メイサイショ</t>
    </rPh>
    <rPh sb="24" eb="26">
      <t>テンプ</t>
    </rPh>
    <rPh sb="28" eb="30">
      <t>ガイトウ</t>
    </rPh>
    <rPh sb="30" eb="32">
      <t>シサン</t>
    </rPh>
    <rPh sb="33" eb="35">
      <t>キンガク</t>
    </rPh>
    <rPh sb="36" eb="38">
      <t>メイジ</t>
    </rPh>
    <phoneticPr fontId="2"/>
  </si>
  <si>
    <t>福島県重点医師偏在対策支援区域承継・開業支援事業補助金 交付申請書</t>
    <rPh sb="3" eb="17">
      <t>ジュウテンイシヘンザイタイサクシエンクイキショウケイ</t>
    </rPh>
    <rPh sb="18" eb="24">
      <t>カイギョウシエンジギョウ</t>
    </rPh>
    <phoneticPr fontId="2"/>
  </si>
  <si>
    <t>第１号様式（第５条関係）</t>
    <phoneticPr fontId="2"/>
  </si>
  <si>
    <t>（税抜）</t>
    <rPh sb="1" eb="3">
      <t>ゼイヌ</t>
    </rPh>
    <phoneticPr fontId="2"/>
  </si>
  <si>
    <t>※　領収書等の証拠書類の税抜額と金額を一致させること（領収書毎に記載することが望ましい）。</t>
    <rPh sb="2" eb="5">
      <t>リョウシュウショ</t>
    </rPh>
    <rPh sb="5" eb="6">
      <t>トウ</t>
    </rPh>
    <rPh sb="7" eb="9">
      <t>ショウコ</t>
    </rPh>
    <rPh sb="9" eb="11">
      <t>ショルイ</t>
    </rPh>
    <rPh sb="12" eb="14">
      <t>ゼイヌ</t>
    </rPh>
    <rPh sb="14" eb="15">
      <t>ガク</t>
    </rPh>
    <rPh sb="16" eb="18">
      <t>キンガク</t>
    </rPh>
    <rPh sb="19" eb="21">
      <t>イッチ</t>
    </rPh>
    <rPh sb="27" eb="30">
      <t>リョウシュウショ</t>
    </rPh>
    <rPh sb="30" eb="31">
      <t>ゴト</t>
    </rPh>
    <rPh sb="32" eb="34">
      <t>キサイ</t>
    </rPh>
    <rPh sb="39" eb="40">
      <t>ノゾ</t>
    </rPh>
    <phoneticPr fontId="2"/>
  </si>
  <si>
    <t>※　領収書等の証拠書類の税抜額と金額を一致させること。</t>
    <rPh sb="2" eb="5">
      <t>リョウシュウショ</t>
    </rPh>
    <rPh sb="5" eb="6">
      <t>トウ</t>
    </rPh>
    <rPh sb="7" eb="9">
      <t>ショウコ</t>
    </rPh>
    <rPh sb="9" eb="11">
      <t>ショルイ</t>
    </rPh>
    <rPh sb="12" eb="14">
      <t>ゼイヌ</t>
    </rPh>
    <rPh sb="14" eb="15">
      <t>ガク</t>
    </rPh>
    <rPh sb="16" eb="18">
      <t>キンガク</t>
    </rPh>
    <rPh sb="19" eb="21">
      <t>イッチ</t>
    </rPh>
    <phoneticPr fontId="2"/>
  </si>
  <si>
    <t>２　実施医療機関名</t>
    <phoneticPr fontId="2"/>
  </si>
  <si>
    <t>３　補助金交付申請額</t>
    <phoneticPr fontId="2"/>
  </si>
  <si>
    <t xml:space="preserve"> (２) 所要額明細書（指定様式）</t>
    <rPh sb="12" eb="14">
      <t>シテイ</t>
    </rPh>
    <rPh sb="14" eb="16">
      <t>ヨウシキ</t>
    </rPh>
    <phoneticPr fontId="2"/>
  </si>
  <si>
    <t>※　証拠書類と金額を一致させること。</t>
    <rPh sb="2" eb="4">
      <t>ショウコ</t>
    </rPh>
    <rPh sb="4" eb="6">
      <t>ショルイ</t>
    </rPh>
    <rPh sb="7" eb="9">
      <t>キンガク</t>
    </rPh>
    <rPh sb="10" eb="12">
      <t>イッチ</t>
    </rPh>
    <phoneticPr fontId="2"/>
  </si>
  <si>
    <t>記載例</t>
    <rPh sb="0" eb="3">
      <t>キサイレイ</t>
    </rPh>
    <phoneticPr fontId="2"/>
  </si>
  <si>
    <t>福島　太郎</t>
    <rPh sb="0" eb="2">
      <t>フクシマ</t>
    </rPh>
    <rPh sb="3" eb="5">
      <t>タロウ</t>
    </rPh>
    <phoneticPr fontId="2"/>
  </si>
  <si>
    <t>事務用PC（○○社製 型番PC-10-441）</t>
    <rPh sb="0" eb="3">
      <t>ジムヨウ</t>
    </rPh>
    <rPh sb="8" eb="9">
      <t>シャ</t>
    </rPh>
    <rPh sb="9" eb="10">
      <t>セイ</t>
    </rPh>
    <rPh sb="11" eb="13">
      <t>カタバン</t>
    </rPh>
    <phoneticPr fontId="2"/>
  </si>
  <si>
    <t>本補助金については下記の口座に振込みください。</t>
    <rPh sb="0" eb="1">
      <t>ホン</t>
    </rPh>
    <rPh sb="1" eb="4">
      <t>ホジョキン</t>
    </rPh>
    <rPh sb="9" eb="11">
      <t>カキ</t>
    </rPh>
    <rPh sb="12" eb="14">
      <t>コウザ</t>
    </rPh>
    <rPh sb="15" eb="16">
      <t>フ</t>
    </rPh>
    <rPh sb="16" eb="17">
      <t>コ</t>
    </rPh>
    <phoneticPr fontId="2"/>
  </si>
  <si>
    <t>口座名義</t>
    <rPh sb="0" eb="2">
      <t>コウザ</t>
    </rPh>
    <rPh sb="2" eb="4">
      <t>メイギ</t>
    </rPh>
    <phoneticPr fontId="2"/>
  </si>
  <si>
    <r>
      <t xml:space="preserve">カタカナ名義
</t>
    </r>
    <r>
      <rPr>
        <sz val="10"/>
        <rFont val="ＭＳ Ｐゴシック"/>
        <family val="3"/>
        <charset val="128"/>
      </rPr>
      <t>（通帳記載内容）</t>
    </r>
    <rPh sb="4" eb="6">
      <t>メイギ</t>
    </rPh>
    <rPh sb="8" eb="10">
      <t>ツウチョウ</t>
    </rPh>
    <rPh sb="10" eb="12">
      <t>キサイ</t>
    </rPh>
    <rPh sb="12" eb="14">
      <t>ナイヨウ</t>
    </rPh>
    <phoneticPr fontId="2"/>
  </si>
  <si>
    <t>金融機関名</t>
    <rPh sb="0" eb="2">
      <t>キンユウ</t>
    </rPh>
    <rPh sb="2" eb="5">
      <t>キカンメイ</t>
    </rPh>
    <phoneticPr fontId="2"/>
  </si>
  <si>
    <t>金融機関コード（４桁）</t>
    <rPh sb="0" eb="2">
      <t>キンユウ</t>
    </rPh>
    <rPh sb="2" eb="4">
      <t>キカン</t>
    </rPh>
    <rPh sb="9" eb="10">
      <t>ケタ</t>
    </rPh>
    <phoneticPr fontId="2"/>
  </si>
  <si>
    <t>支店名</t>
    <rPh sb="0" eb="3">
      <t>シテンメイ</t>
    </rPh>
    <phoneticPr fontId="2"/>
  </si>
  <si>
    <t>支店コード（３桁）</t>
    <rPh sb="0" eb="2">
      <t>シテン</t>
    </rPh>
    <rPh sb="7" eb="8">
      <t>ケタ</t>
    </rPh>
    <phoneticPr fontId="2"/>
  </si>
  <si>
    <t>口座番号（右詰め）</t>
    <rPh sb="0" eb="2">
      <t>コウザ</t>
    </rPh>
    <rPh sb="2" eb="4">
      <t>バンゴウ</t>
    </rPh>
    <rPh sb="5" eb="6">
      <t>ミギ</t>
    </rPh>
    <rPh sb="6" eb="7">
      <t>ツ</t>
    </rPh>
    <phoneticPr fontId="2"/>
  </si>
  <si>
    <t>預金種別</t>
    <rPh sb="0" eb="2">
      <t>ヨキン</t>
    </rPh>
    <rPh sb="2" eb="4">
      <t>シュベツ</t>
    </rPh>
    <phoneticPr fontId="2"/>
  </si>
  <si>
    <t>第２号様式（第５条関係）　重点医師偏在対策支援区域承継・開業支援事業　所要額調書（運営費）</t>
    <rPh sb="0" eb="1">
      <t>ダイ</t>
    </rPh>
    <rPh sb="2" eb="3">
      <t>ゴウ</t>
    </rPh>
    <rPh sb="3" eb="5">
      <t>ヨウシキ</t>
    </rPh>
    <rPh sb="41" eb="44">
      <t>ウンエイヒ</t>
    </rPh>
    <phoneticPr fontId="40"/>
  </si>
  <si>
    <t>指定様式（第２号様式関係）　重点医師偏在対策支援区域承継・開業支援事業　所要額明細書（運営費）</t>
    <rPh sb="0" eb="2">
      <t>シテイ</t>
    </rPh>
    <rPh sb="2" eb="4">
      <t>ヨウシキ</t>
    </rPh>
    <rPh sb="10" eb="12">
      <t>カンケイ</t>
    </rPh>
    <rPh sb="14" eb="16">
      <t>ジュウテン</t>
    </rPh>
    <rPh sb="16" eb="18">
      <t>イシ</t>
    </rPh>
    <rPh sb="18" eb="20">
      <t>ヘンザイ</t>
    </rPh>
    <rPh sb="20" eb="22">
      <t>タイサク</t>
    </rPh>
    <rPh sb="22" eb="24">
      <t>シエン</t>
    </rPh>
    <rPh sb="24" eb="26">
      <t>クイキ</t>
    </rPh>
    <rPh sb="26" eb="28">
      <t>ショウケイ</t>
    </rPh>
    <rPh sb="29" eb="31">
      <t>カイギョウ</t>
    </rPh>
    <rPh sb="31" eb="33">
      <t>シエン</t>
    </rPh>
    <rPh sb="33" eb="35">
      <t>ジギョウ</t>
    </rPh>
    <rPh sb="35" eb="37">
      <t>ショヨウ</t>
    </rPh>
    <rPh sb="37" eb="38">
      <t>ガク</t>
    </rPh>
    <rPh sb="38" eb="41">
      <t>メイサイショ</t>
    </rPh>
    <rPh sb="42" eb="45">
      <t>ウンエイヒ</t>
    </rPh>
    <phoneticPr fontId="40"/>
  </si>
  <si>
    <t>指定様式　重点医師偏在対策支援区域承継・開業支援事業　口座確認書</t>
    <rPh sb="0" eb="2">
      <t>シテイ</t>
    </rPh>
    <rPh sb="2" eb="4">
      <t>ヨウシキ</t>
    </rPh>
    <rPh sb="5" eb="7">
      <t>ジュウテン</t>
    </rPh>
    <rPh sb="7" eb="9">
      <t>イシ</t>
    </rPh>
    <rPh sb="9" eb="11">
      <t>ヘンザイ</t>
    </rPh>
    <rPh sb="11" eb="13">
      <t>タイサク</t>
    </rPh>
    <rPh sb="13" eb="15">
      <t>シエン</t>
    </rPh>
    <rPh sb="15" eb="17">
      <t>クイキ</t>
    </rPh>
    <rPh sb="17" eb="19">
      <t>ショウケイ</t>
    </rPh>
    <rPh sb="20" eb="22">
      <t>カイギョウ</t>
    </rPh>
    <rPh sb="22" eb="24">
      <t>シエン</t>
    </rPh>
    <rPh sb="24" eb="26">
      <t>ジギョウ</t>
    </rPh>
    <rPh sb="27" eb="29">
      <t>コウザ</t>
    </rPh>
    <rPh sb="29" eb="32">
      <t>カクニンショ</t>
    </rPh>
    <phoneticPr fontId="40"/>
  </si>
  <si>
    <t>算定月毎に記載すること</t>
    <rPh sb="0" eb="2">
      <t>サンテイ</t>
    </rPh>
    <rPh sb="2" eb="3">
      <t>ツキ</t>
    </rPh>
    <rPh sb="3" eb="4">
      <t>ゴト</t>
    </rPh>
    <rPh sb="5" eb="7">
      <t>キサイ</t>
    </rPh>
    <phoneticPr fontId="2"/>
  </si>
  <si>
    <t>（</t>
    <phoneticPr fontId="2"/>
  </si>
  <si>
    <t>）</t>
    <phoneticPr fontId="2"/>
  </si>
  <si>
    <t>所在地</t>
    <rPh sb="0" eb="3">
      <t>ショザイチ</t>
    </rPh>
    <phoneticPr fontId="2"/>
  </si>
  <si>
    <t>備品</t>
  </si>
  <si>
    <t>消耗品</t>
  </si>
  <si>
    <t>材料</t>
  </si>
  <si>
    <t>印刷製本</t>
  </si>
  <si>
    <t>通信運搬</t>
  </si>
  <si>
    <t>１０万円未満のもの（１件あたり）</t>
    <rPh sb="2" eb="4">
      <t>マンエン</t>
    </rPh>
    <rPh sb="4" eb="6">
      <t>ミマン</t>
    </rPh>
    <rPh sb="11" eb="12">
      <t>ケン</t>
    </rPh>
    <phoneticPr fontId="2"/>
  </si>
  <si>
    <t>１０万円未満（１件あたり）のものは下記に合算して記載すること</t>
    <rPh sb="2" eb="4">
      <t>マンエン</t>
    </rPh>
    <rPh sb="4" eb="6">
      <t>ミマン</t>
    </rPh>
    <rPh sb="8" eb="9">
      <t>ケン</t>
    </rPh>
    <rPh sb="17" eb="19">
      <t>カキ</t>
    </rPh>
    <rPh sb="20" eb="22">
      <t>ガッサン</t>
    </rPh>
    <rPh sb="24" eb="26">
      <t>キサイ</t>
    </rPh>
    <phoneticPr fontId="2"/>
  </si>
  <si>
    <t>１０万円未満（領収書１件あたり）のものは、費目毎に合算して記載すること。</t>
    <rPh sb="2" eb="4">
      <t>マンエン</t>
    </rPh>
    <rPh sb="4" eb="6">
      <t>ミマン</t>
    </rPh>
    <rPh sb="7" eb="10">
      <t>リョウシュウショ</t>
    </rPh>
    <rPh sb="21" eb="23">
      <t>ヒモク</t>
    </rPh>
    <rPh sb="23" eb="24">
      <t>ゴト</t>
    </rPh>
    <rPh sb="25" eb="27">
      <t>ガッサン</t>
    </rPh>
    <rPh sb="29" eb="31">
      <t>キサイ</t>
    </rPh>
    <phoneticPr fontId="2"/>
  </si>
  <si>
    <t>10万未満のもの</t>
    <rPh sb="2" eb="3">
      <t>マン</t>
    </rPh>
    <rPh sb="3" eb="5">
      <t>ミマン</t>
    </rPh>
    <phoneticPr fontId="2"/>
  </si>
  <si>
    <t>※　１０万円未満（領収書１件あたり）のものは、費目毎に合算して記載すること。</t>
    <phoneticPr fontId="2"/>
  </si>
  <si>
    <t>１０万円未満（領収書１件あたり）のものは、費目毎に合算して記載すること。</t>
    <phoneticPr fontId="2"/>
  </si>
  <si>
    <t>諸手当（通勤手当（税抜）、期末手当等を含む各種手当の合計を月毎に記載）</t>
    <rPh sb="0" eb="3">
      <t>ショテアテ</t>
    </rPh>
    <rPh sb="4" eb="6">
      <t>ツウキン</t>
    </rPh>
    <rPh sb="6" eb="8">
      <t>テアテ</t>
    </rPh>
    <rPh sb="9" eb="11">
      <t>ゼイヌ</t>
    </rPh>
    <rPh sb="13" eb="15">
      <t>キマツ</t>
    </rPh>
    <rPh sb="15" eb="17">
      <t>テアテ</t>
    </rPh>
    <rPh sb="17" eb="18">
      <t>トウ</t>
    </rPh>
    <rPh sb="19" eb="20">
      <t>フク</t>
    </rPh>
    <rPh sb="21" eb="23">
      <t>カクシュ</t>
    </rPh>
    <rPh sb="23" eb="25">
      <t>テア</t>
    </rPh>
    <rPh sb="26" eb="28">
      <t>ゴウケイ</t>
    </rPh>
    <rPh sb="29" eb="31">
      <t>ツキゴト</t>
    </rPh>
    <rPh sb="32" eb="34">
      <t>キサイ</t>
    </rPh>
    <phoneticPr fontId="2"/>
  </si>
  <si>
    <t>非常勤職員手当（給与、通勤手当（税抜）、期末手当等を含む各種手当の合計を月毎に記載）</t>
    <rPh sb="0" eb="7">
      <t>ヒジョウキンショクインテアテ</t>
    </rPh>
    <rPh sb="8" eb="10">
      <t>キュウヨ</t>
    </rPh>
    <phoneticPr fontId="2"/>
  </si>
  <si>
    <t>※記載欄が不足する場合は、行の追加により対応すること（複数頁になることを妨げないが、合計が正しいことを確認すること）。</t>
    <rPh sb="1" eb="3">
      <t>キサイ</t>
    </rPh>
    <rPh sb="3" eb="4">
      <t>ラン</t>
    </rPh>
    <rPh sb="5" eb="7">
      <t>フソク</t>
    </rPh>
    <rPh sb="9" eb="11">
      <t>バアイ</t>
    </rPh>
    <rPh sb="13" eb="14">
      <t>ギョウ</t>
    </rPh>
    <rPh sb="15" eb="17">
      <t>ツイカ</t>
    </rPh>
    <rPh sb="20" eb="22">
      <t>タイオウ</t>
    </rPh>
    <rPh sb="27" eb="29">
      <t>フクスウ</t>
    </rPh>
    <rPh sb="29" eb="30">
      <t>ページ</t>
    </rPh>
    <rPh sb="36" eb="37">
      <t>サマタ</t>
    </rPh>
    <rPh sb="42" eb="44">
      <t>ゴウケイ</t>
    </rPh>
    <rPh sb="45" eb="46">
      <t>タダ</t>
    </rPh>
    <rPh sb="51" eb="53">
      <t>カクニン</t>
    </rPh>
    <phoneticPr fontId="2"/>
  </si>
  <si>
    <t>２　備品（50万円未満）、消耗品、材料、印刷製本、通信運搬費</t>
    <rPh sb="2" eb="4">
      <t>ビヒン</t>
    </rPh>
    <rPh sb="7" eb="8">
      <t>マン</t>
    </rPh>
    <rPh sb="8" eb="9">
      <t>エン</t>
    </rPh>
    <rPh sb="9" eb="11">
      <t>ミマン</t>
    </rPh>
    <rPh sb="13" eb="15">
      <t>ショウモウ</t>
    </rPh>
    <rPh sb="15" eb="16">
      <t>ヒン</t>
    </rPh>
    <rPh sb="17" eb="19">
      <t>ザイリョウ</t>
    </rPh>
    <rPh sb="20" eb="22">
      <t>インサツ</t>
    </rPh>
    <rPh sb="22" eb="24">
      <t>セイホン</t>
    </rPh>
    <rPh sb="25" eb="27">
      <t>ツウシン</t>
    </rPh>
    <rPh sb="27" eb="29">
      <t>ウンパン</t>
    </rPh>
    <rPh sb="29" eb="30">
      <t>ヒ</t>
    </rPh>
    <phoneticPr fontId="2"/>
  </si>
  <si>
    <t>承継・開業の日及び今年度の診療日が分かる書類を添付すること。</t>
    <rPh sb="0" eb="2">
      <t>ショウケイ</t>
    </rPh>
    <rPh sb="3" eb="5">
      <t>カイギョウ</t>
    </rPh>
    <rPh sb="6" eb="7">
      <t>ヒ</t>
    </rPh>
    <rPh sb="7" eb="8">
      <t>オヨ</t>
    </rPh>
    <rPh sb="9" eb="12">
      <t>コンネンド</t>
    </rPh>
    <rPh sb="13" eb="15">
      <t>シンリョウ</t>
    </rPh>
    <rPh sb="15" eb="16">
      <t>ビ</t>
    </rPh>
    <rPh sb="17" eb="18">
      <t>ワ</t>
    </rPh>
    <rPh sb="20" eb="22">
      <t>ショルイ</t>
    </rPh>
    <rPh sb="23" eb="25">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</si>
</sst>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quot;△ &quot;#,##0"/>
    <numFmt numFmtId="178" formatCode="[$]ggge&quot;年&quot;m&quot;月&quot;d&quot;日&quot;;@" x16r2:formatCode16="[$-ja-JP-x-gannen]ggge&quot;年&quot;m&quot;月&quot;d&quot;日&quot;;@"/>
    <numFmt numFmtId="179" formatCode="[$-411]ge\.m\.d;@"/>
    <numFmt numFmtId="180" formatCode="0.0_ "/>
    <numFmt numFmtId="181" formatCode="#,##0_ "/>
    <numFmt numFmtId="182" formatCode="[$-411]ggge&quot;年&quot;m&quot;月&quot;d&quot;日&quot;;@"/>
  </numFmts>
  <fonts count="4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明朝"/>
      <family val="1"/>
      <charset val="128"/>
    </font>
    <font>
      <sz val="6"/>
      <name val="ＭＳ Ｐ明朝"/>
      <family val="1"/>
      <charset val="128"/>
    </font>
    <font>
      <sz val="10.5"/>
      <name val="ＭＳ 明朝"/>
      <family val="1"/>
      <charset val="128"/>
    </font>
    <font>
      <sz val="10"/>
      <name val="ＭＳ 明朝"/>
      <family val="1"/>
      <charset val="128"/>
    </font>
    <font>
      <sz val="10.5"/>
      <name val="ＭＳ Ｐゴシック"/>
      <family val="3"/>
      <charset val="128"/>
    </font>
    <font>
      <sz val="9"/>
      <name val="ＭＳ 明朝"/>
      <family val="1"/>
      <charset val="128"/>
    </font>
    <font>
      <sz val="10.5"/>
      <name val="ＭＳ Ｐ明朝"/>
      <family val="1"/>
      <charset val="128"/>
    </font>
    <font>
      <sz val="14"/>
      <name val="ＭＳ ゴシック"/>
      <family val="3"/>
      <charset val="128"/>
    </font>
    <font>
      <sz val="11"/>
      <name val="ＭＳ Ｐ明朝"/>
      <family val="1"/>
      <charset val="128"/>
    </font>
    <font>
      <sz val="9"/>
      <color indexed="8"/>
      <name val="ＭＳ Ｐ明朝"/>
      <family val="1"/>
      <charset val="128"/>
    </font>
    <font>
      <sz val="8"/>
      <color indexed="8"/>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0"/>
      <color indexed="10"/>
      <name val="ＭＳ 明朝"/>
      <family val="1"/>
      <charset val="128"/>
    </font>
    <font>
      <u/>
      <sz val="10.5"/>
      <color indexed="10"/>
      <name val="ＭＳ 明朝"/>
      <family val="1"/>
      <charset val="128"/>
    </font>
    <font>
      <sz val="10"/>
      <name val="ＭＳ ゴシック"/>
      <family val="3"/>
      <charset val="128"/>
    </font>
    <font>
      <sz val="11"/>
      <name val="ＭＳ ゴシック"/>
      <family val="3"/>
      <charset val="128"/>
    </font>
    <font>
      <b/>
      <sz val="12"/>
      <name val="ＭＳ ゴシック"/>
      <family val="3"/>
      <charset val="128"/>
    </font>
    <font>
      <b/>
      <sz val="14"/>
      <name val="ＭＳ Ｐゴシック"/>
      <family val="3"/>
      <charset val="128"/>
    </font>
    <font>
      <sz val="11"/>
      <color theme="1"/>
      <name val="ＭＳ Ｐゴシック"/>
      <family val="3"/>
      <charset val="128"/>
      <scheme val="minor"/>
    </font>
    <font>
      <sz val="12"/>
      <name val="ＭＳ Ｐゴシック"/>
      <family val="3"/>
      <charset val="128"/>
      <scheme val="minor"/>
    </font>
    <font>
      <sz val="6"/>
      <name val="ＭＳ Ｐゴシック"/>
      <family val="3"/>
      <charset val="128"/>
      <scheme val="minor"/>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i/>
      <sz val="11"/>
      <name val="ＭＳ Ｐゴシック"/>
      <family val="3"/>
      <charset val="128"/>
    </font>
    <font>
      <b/>
      <sz val="12"/>
      <name val="ＭＳ Ｐゴシック"/>
      <family val="3"/>
      <charset val="128"/>
    </font>
    <font>
      <b/>
      <u/>
      <sz val="11"/>
      <name val="ＭＳ Ｐ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47">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7"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21" borderId="0" applyNumberFormat="0" applyBorder="0" applyAlignment="0" applyProtection="0">
      <alignment vertical="center"/>
    </xf>
    <xf numFmtId="0" fontId="16" fillId="9"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21" applyNumberFormat="0" applyAlignment="0" applyProtection="0">
      <alignment vertical="center"/>
    </xf>
    <xf numFmtId="0" fontId="19" fillId="29" borderId="0" applyNumberFormat="0" applyBorder="0" applyAlignment="0" applyProtection="0">
      <alignment vertical="center"/>
    </xf>
    <xf numFmtId="0" fontId="1" fillId="10" borderId="22" applyNumberFormat="0" applyFont="0" applyAlignment="0" applyProtection="0">
      <alignment vertical="center"/>
    </xf>
    <xf numFmtId="0" fontId="20" fillId="0" borderId="23" applyNumberFormat="0" applyFill="0" applyAlignment="0" applyProtection="0">
      <alignment vertical="center"/>
    </xf>
    <xf numFmtId="0" fontId="21" fillId="30" borderId="0" applyNumberFormat="0" applyBorder="0" applyAlignment="0" applyProtection="0">
      <alignment vertical="center"/>
    </xf>
    <xf numFmtId="0" fontId="22" fillId="31" borderId="2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6" fillId="0" borderId="27" applyNumberFormat="0" applyFill="0" applyAlignment="0" applyProtection="0">
      <alignment vertical="center"/>
    </xf>
    <xf numFmtId="0" fontId="26" fillId="0" borderId="0" applyNumberFormat="0" applyFill="0" applyBorder="0" applyAlignment="0" applyProtection="0">
      <alignment vertical="center"/>
    </xf>
    <xf numFmtId="0" fontId="27" fillId="0" borderId="28" applyNumberFormat="0" applyFill="0" applyAlignment="0" applyProtection="0">
      <alignment vertical="center"/>
    </xf>
    <xf numFmtId="0" fontId="28" fillId="31" borderId="29" applyNumberFormat="0" applyAlignment="0" applyProtection="0">
      <alignment vertical="center"/>
    </xf>
    <xf numFmtId="0" fontId="29" fillId="0" borderId="0" applyNumberFormat="0" applyFill="0" applyBorder="0" applyAlignment="0" applyProtection="0">
      <alignment vertical="center"/>
    </xf>
    <xf numFmtId="0" fontId="30" fillId="6" borderId="24" applyNumberFormat="0" applyAlignment="0" applyProtection="0">
      <alignment vertical="center"/>
    </xf>
    <xf numFmtId="0" fontId="31" fillId="32" borderId="0" applyNumberFormat="0" applyBorder="0" applyAlignment="0" applyProtection="0">
      <alignment vertical="center"/>
    </xf>
    <xf numFmtId="0" fontId="12" fillId="0" borderId="0"/>
    <xf numFmtId="38" fontId="12" fillId="0" borderId="0" applyFont="0" applyFill="0" applyBorder="0" applyAlignment="0" applyProtection="0"/>
    <xf numFmtId="0" fontId="38" fillId="0" borderId="0">
      <alignment vertical="center"/>
    </xf>
    <xf numFmtId="38" fontId="38" fillId="0" borderId="0" applyFont="0" applyFill="0" applyBorder="0" applyAlignment="0" applyProtection="0">
      <alignment vertical="center"/>
    </xf>
  </cellStyleXfs>
  <cellXfs count="30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xf numFmtId="0" fontId="4" fillId="0" borderId="0" xfId="0" applyFont="1" applyAlignment="1">
      <alignment horizontal="centerContinuous"/>
    </xf>
    <xf numFmtId="0" fontId="4" fillId="0" borderId="2" xfId="0" applyFont="1" applyBorder="1" applyAlignment="1"/>
    <xf numFmtId="0" fontId="4" fillId="0" borderId="0" xfId="0" applyFont="1" applyAlignment="1" applyProtection="1">
      <alignment horizontal="center" vertical="top" shrinkToFit="1"/>
      <protection locked="0"/>
    </xf>
    <xf numFmtId="0" fontId="4" fillId="0" borderId="3" xfId="0" applyFont="1" applyBorder="1" applyAlignment="1"/>
    <xf numFmtId="0" fontId="4" fillId="0" borderId="3" xfId="0" applyFont="1" applyBorder="1" applyAlignment="1">
      <alignment horizontal="center"/>
    </xf>
    <xf numFmtId="0" fontId="4" fillId="0" borderId="4" xfId="0" applyFont="1" applyBorder="1" applyAlignment="1"/>
    <xf numFmtId="0" fontId="4" fillId="0" borderId="5" xfId="0" applyFont="1" applyBorder="1" applyAlignment="1">
      <alignment horizontal="distributed"/>
    </xf>
    <xf numFmtId="0" fontId="4" fillId="0" borderId="5" xfId="0" applyFont="1" applyBorder="1" applyAlignment="1">
      <alignment horizontal="center"/>
    </xf>
    <xf numFmtId="0" fontId="4" fillId="0" borderId="5" xfId="0" applyFont="1" applyBorder="1" applyAlignment="1">
      <alignment horizontal="center" vertical="top"/>
    </xf>
    <xf numFmtId="0" fontId="4" fillId="0" borderId="4" xfId="0" applyFont="1" applyBorder="1" applyAlignment="1">
      <alignment horizontal="distributed"/>
    </xf>
    <xf numFmtId="0" fontId="4" fillId="0" borderId="5" xfId="0" applyFont="1" applyBorder="1" applyAlignment="1"/>
    <xf numFmtId="0" fontId="4" fillId="0" borderId="5"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right" vertical="center"/>
    </xf>
    <xf numFmtId="0" fontId="4" fillId="0" borderId="4" xfId="0" applyFont="1" applyBorder="1">
      <alignment vertical="center"/>
    </xf>
    <xf numFmtId="38" fontId="4" fillId="11" borderId="3" xfId="33" applyFont="1" applyFill="1" applyBorder="1" applyAlignment="1">
      <alignment horizontal="right" vertical="center" wrapText="1"/>
    </xf>
    <xf numFmtId="0" fontId="7" fillId="0" borderId="4" xfId="0" applyFont="1" applyBorder="1" applyAlignment="1" applyProtection="1">
      <alignment vertical="center" wrapText="1"/>
      <protection locked="0"/>
    </xf>
    <xf numFmtId="38" fontId="4" fillId="0" borderId="6" xfId="33" applyFont="1" applyFill="1" applyBorder="1" applyAlignment="1" applyProtection="1">
      <alignment vertical="center"/>
      <protection locked="0"/>
    </xf>
    <xf numFmtId="38" fontId="4" fillId="0" borderId="1" xfId="33" applyFont="1" applyBorder="1" applyAlignment="1">
      <alignment vertical="center"/>
    </xf>
    <xf numFmtId="0" fontId="4" fillId="0" borderId="2" xfId="0" applyFont="1" applyBorder="1" applyAlignment="1" applyProtection="1">
      <alignment horizontal="center" shrinkToFit="1"/>
      <protection locked="0"/>
    </xf>
    <xf numFmtId="0" fontId="4" fillId="0" borderId="3" xfId="0" applyFont="1" applyBorder="1" applyAlignment="1">
      <alignment vertical="center" wrapText="1"/>
    </xf>
    <xf numFmtId="0" fontId="4" fillId="0" borderId="7" xfId="0" applyFont="1" applyBorder="1" applyAlignment="1">
      <alignment vertical="center" wrapText="1"/>
    </xf>
    <xf numFmtId="38" fontId="4" fillId="0" borderId="3" xfId="33" quotePrefix="1" applyFont="1" applyBorder="1" applyAlignment="1">
      <alignment horizontal="center" vertical="center" wrapText="1"/>
    </xf>
    <xf numFmtId="38" fontId="4" fillId="11" borderId="8" xfId="33" applyFont="1" applyFill="1" applyBorder="1" applyAlignment="1">
      <alignment vertical="center"/>
    </xf>
    <xf numFmtId="38" fontId="4" fillId="0" borderId="3" xfId="33" applyFont="1" applyBorder="1" applyAlignment="1">
      <alignment horizontal="right" vertical="center" wrapText="1"/>
    </xf>
    <xf numFmtId="38" fontId="4" fillId="0" borderId="7" xfId="33" applyFont="1" applyBorder="1" applyAlignment="1">
      <alignment horizontal="right" vertical="center"/>
    </xf>
    <xf numFmtId="0" fontId="6" fillId="0" borderId="4" xfId="0" applyFont="1" applyBorder="1" applyProtection="1">
      <alignment vertical="center"/>
      <protection locked="0"/>
    </xf>
    <xf numFmtId="38" fontId="4" fillId="0" borderId="7" xfId="33" applyFont="1" applyFill="1" applyBorder="1" applyAlignment="1" applyProtection="1">
      <alignment vertical="center"/>
      <protection locked="0"/>
    </xf>
    <xf numFmtId="0" fontId="7" fillId="0" borderId="7" xfId="0" applyFont="1" applyBorder="1" applyAlignment="1">
      <alignment horizontal="center" vertical="center"/>
    </xf>
    <xf numFmtId="0" fontId="6" fillId="0" borderId="7" xfId="0" applyFont="1" applyBorder="1" applyAlignment="1">
      <alignment horizontal="center" vertical="center"/>
    </xf>
    <xf numFmtId="58" fontId="6" fillId="0" borderId="7" xfId="0" applyNumberFormat="1" applyFont="1" applyBorder="1" applyAlignment="1">
      <alignment horizontal="center" vertical="center"/>
    </xf>
    <xf numFmtId="0" fontId="4" fillId="0" borderId="0" xfId="0" applyFont="1" applyAlignment="1">
      <alignment vertical="top"/>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left" vertical="center" shrinkToFit="1"/>
    </xf>
    <xf numFmtId="58"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Alignment="1">
      <alignment vertical="center" shrinkToFit="1"/>
    </xf>
    <xf numFmtId="38" fontId="4" fillId="0" borderId="0" xfId="33" applyFont="1" applyAlignment="1"/>
    <xf numFmtId="38" fontId="6" fillId="0" borderId="1" xfId="33" applyFont="1" applyBorder="1" applyAlignment="1">
      <alignment horizontal="center" vertical="center"/>
    </xf>
    <xf numFmtId="38" fontId="6" fillId="0" borderId="0" xfId="33" applyFont="1" applyAlignment="1">
      <alignment horizontal="center" vertical="center"/>
    </xf>
    <xf numFmtId="38" fontId="6" fillId="0" borderId="0" xfId="33" applyFont="1" applyAlignment="1">
      <alignment vertical="center"/>
    </xf>
    <xf numFmtId="38" fontId="4" fillId="0" borderId="0" xfId="33" applyFont="1" applyAlignment="1">
      <alignment horizontal="center" vertical="center"/>
    </xf>
    <xf numFmtId="38" fontId="4" fillId="0" borderId="0" xfId="33" applyFont="1" applyAlignment="1">
      <alignment vertical="center"/>
    </xf>
    <xf numFmtId="0" fontId="6"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right"/>
    </xf>
    <xf numFmtId="38" fontId="4" fillId="11" borderId="7" xfId="33" applyFont="1" applyFill="1" applyBorder="1" applyAlignment="1">
      <alignment horizontal="right" vertical="center" wrapText="1"/>
    </xf>
    <xf numFmtId="0" fontId="9" fillId="0" borderId="7"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6" fillId="0" borderId="10" xfId="0" applyFont="1" applyBorder="1" applyAlignment="1">
      <alignment horizontal="center" vertical="center" shrinkToFit="1"/>
    </xf>
    <xf numFmtId="0" fontId="6" fillId="0" borderId="10" xfId="0" applyFont="1" applyBorder="1" applyAlignment="1">
      <alignment horizontal="center" vertical="center"/>
    </xf>
    <xf numFmtId="0" fontId="9" fillId="0" borderId="10" xfId="0" applyFont="1" applyBorder="1" applyAlignment="1">
      <alignment horizontal="center" vertical="center" wrapText="1" shrinkToFit="1"/>
    </xf>
    <xf numFmtId="0" fontId="4" fillId="0" borderId="1" xfId="0" applyFont="1" applyBorder="1" applyAlignment="1">
      <alignment vertical="center" wrapText="1"/>
    </xf>
    <xf numFmtId="38" fontId="4" fillId="0" borderId="1" xfId="33" applyFont="1" applyBorder="1" applyAlignment="1">
      <alignment horizontal="right" vertical="center"/>
    </xf>
    <xf numFmtId="0" fontId="4" fillId="0" borderId="2" xfId="0" applyFont="1" applyBorder="1" applyAlignment="1">
      <alignment horizontal="left"/>
    </xf>
    <xf numFmtId="0" fontId="4" fillId="0" borderId="0" xfId="0" applyFont="1" applyAlignment="1">
      <alignment horizontal="center"/>
    </xf>
    <xf numFmtId="0" fontId="9" fillId="0" borderId="0" xfId="0" applyFont="1" applyAlignment="1">
      <alignment horizontal="right"/>
    </xf>
    <xf numFmtId="38" fontId="13" fillId="0" borderId="7" xfId="33" applyFont="1" applyFill="1" applyBorder="1" applyAlignment="1">
      <alignment horizontal="center" vertical="center" wrapText="1"/>
    </xf>
    <xf numFmtId="38" fontId="13" fillId="0" borderId="3" xfId="33" applyFont="1" applyFill="1" applyBorder="1" applyAlignment="1">
      <alignment horizontal="center" vertical="center" wrapText="1"/>
    </xf>
    <xf numFmtId="0" fontId="12" fillId="11" borderId="7" xfId="0" applyFont="1" applyFill="1" applyBorder="1" applyAlignment="1">
      <alignment horizontal="center" vertical="center"/>
    </xf>
    <xf numFmtId="56" fontId="14" fillId="11" borderId="7" xfId="0" applyNumberFormat="1" applyFont="1" applyFill="1" applyBorder="1" applyAlignment="1">
      <alignment horizontal="left" vertical="center"/>
    </xf>
    <xf numFmtId="0" fontId="14" fillId="11" borderId="7" xfId="0" applyFont="1" applyFill="1" applyBorder="1" applyAlignment="1">
      <alignment horizontal="center" vertical="center"/>
    </xf>
    <xf numFmtId="0" fontId="14" fillId="11" borderId="7" xfId="0" applyFont="1" applyFill="1" applyBorder="1" applyAlignment="1">
      <alignment horizontal="left" vertical="center"/>
    </xf>
    <xf numFmtId="0" fontId="12" fillId="0" borderId="7" xfId="0" applyFont="1" applyBorder="1" applyAlignment="1">
      <alignment horizontal="center" vertical="center"/>
    </xf>
    <xf numFmtId="0" fontId="14" fillId="0" borderId="7" xfId="0" applyFont="1" applyBorder="1">
      <alignment vertical="center"/>
    </xf>
    <xf numFmtId="56" fontId="14" fillId="0" borderId="7" xfId="0" applyNumberFormat="1" applyFont="1" applyBorder="1" applyAlignment="1">
      <alignment horizontal="left" vertical="center"/>
    </xf>
    <xf numFmtId="0" fontId="12" fillId="0" borderId="9" xfId="0" applyFont="1" applyBorder="1" applyAlignment="1">
      <alignment horizontal="center" vertical="center"/>
    </xf>
    <xf numFmtId="56" fontId="14" fillId="0" borderId="9" xfId="0" applyNumberFormat="1" applyFont="1" applyBorder="1">
      <alignment vertical="center"/>
    </xf>
    <xf numFmtId="0" fontId="14" fillId="0" borderId="9" xfId="0" applyFont="1" applyBorder="1">
      <alignment vertical="center"/>
    </xf>
    <xf numFmtId="0" fontId="12" fillId="0" borderId="1" xfId="0" applyFont="1" applyBorder="1">
      <alignment vertical="center"/>
    </xf>
    <xf numFmtId="176" fontId="6" fillId="0" borderId="7" xfId="0" applyNumberFormat="1" applyFont="1" applyBorder="1" applyAlignment="1">
      <alignment horizontal="center" vertical="center" shrinkToFit="1"/>
    </xf>
    <xf numFmtId="176" fontId="6" fillId="0" borderId="7" xfId="0" applyNumberFormat="1" applyFont="1" applyBorder="1">
      <alignment vertical="center"/>
    </xf>
    <xf numFmtId="176" fontId="6" fillId="0" borderId="1" xfId="33" applyNumberFormat="1" applyFont="1" applyBorder="1" applyAlignment="1">
      <alignment horizontal="center" vertical="center" shrinkToFit="1"/>
    </xf>
    <xf numFmtId="176" fontId="6" fillId="0" borderId="1" xfId="33" applyNumberFormat="1" applyFont="1" applyBorder="1" applyAlignment="1">
      <alignment vertical="center" shrinkToFit="1"/>
    </xf>
    <xf numFmtId="176" fontId="6" fillId="0" borderId="5" xfId="33" applyNumberFormat="1" applyFont="1" applyBorder="1" applyAlignment="1">
      <alignment vertical="center" shrinkToFit="1"/>
    </xf>
    <xf numFmtId="176" fontId="6" fillId="0" borderId="7" xfId="33" applyNumberFormat="1" applyFont="1" applyBorder="1" applyAlignment="1">
      <alignment horizontal="center" vertical="center"/>
    </xf>
    <xf numFmtId="176" fontId="6" fillId="0" borderId="7" xfId="33" applyNumberFormat="1" applyFont="1" applyBorder="1" applyAlignment="1">
      <alignment vertical="center"/>
    </xf>
    <xf numFmtId="176" fontId="8" fillId="0" borderId="7"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9" xfId="33" applyNumberFormat="1" applyFont="1" applyBorder="1" applyAlignment="1">
      <alignment horizontal="center" vertical="center"/>
    </xf>
    <xf numFmtId="176" fontId="6" fillId="0" borderId="10" xfId="33" applyNumberFormat="1" applyFont="1" applyBorder="1" applyAlignment="1">
      <alignment horizontal="center" vertical="center"/>
    </xf>
    <xf numFmtId="176" fontId="6" fillId="0" borderId="10" xfId="33" applyNumberFormat="1" applyFont="1" applyBorder="1" applyAlignment="1">
      <alignment vertical="center"/>
    </xf>
    <xf numFmtId="176" fontId="6" fillId="0" borderId="10" xfId="0" applyNumberFormat="1" applyFont="1" applyBorder="1" applyAlignment="1">
      <alignment horizontal="center" vertical="center"/>
    </xf>
    <xf numFmtId="176" fontId="6" fillId="0" borderId="10" xfId="0" applyNumberFormat="1" applyFont="1" applyBorder="1">
      <alignment vertical="center"/>
    </xf>
    <xf numFmtId="176" fontId="6" fillId="0" borderId="0" xfId="33" applyNumberFormat="1" applyFont="1" applyAlignment="1">
      <alignment horizontal="center" vertical="center"/>
    </xf>
    <xf numFmtId="176" fontId="6" fillId="0" borderId="0" xfId="33" applyNumberFormat="1" applyFont="1" applyAlignment="1">
      <alignment vertical="center"/>
    </xf>
    <xf numFmtId="176" fontId="6" fillId="0" borderId="0" xfId="0" applyNumberFormat="1" applyFont="1">
      <alignment vertical="center"/>
    </xf>
    <xf numFmtId="0" fontId="0" fillId="0" borderId="7" xfId="0" applyBorder="1" applyAlignment="1">
      <alignment horizontal="center" vertical="center"/>
    </xf>
    <xf numFmtId="38" fontId="0" fillId="0" borderId="7" xfId="33" applyFont="1" applyBorder="1" applyAlignment="1">
      <alignment vertical="center"/>
    </xf>
    <xf numFmtId="38" fontId="4" fillId="0" borderId="6" xfId="33" applyFont="1" applyBorder="1" applyAlignment="1">
      <alignment horizontal="right" vertical="center"/>
    </xf>
    <xf numFmtId="38" fontId="0" fillId="0" borderId="6" xfId="33" applyFont="1" applyBorder="1" applyAlignment="1">
      <alignment vertical="center"/>
    </xf>
    <xf numFmtId="38" fontId="4" fillId="0" borderId="1" xfId="33" applyFont="1" applyFill="1" applyBorder="1" applyAlignment="1" applyProtection="1">
      <alignment vertical="center"/>
      <protection locked="0"/>
    </xf>
    <xf numFmtId="0" fontId="6" fillId="0" borderId="7" xfId="0" applyFont="1" applyBorder="1" applyAlignment="1">
      <alignment horizontal="left" vertical="center" shrinkToFit="1"/>
    </xf>
    <xf numFmtId="58" fontId="6" fillId="0" borderId="7" xfId="0" applyNumberFormat="1" applyFont="1" applyBorder="1" applyAlignment="1">
      <alignment horizontal="center" vertical="center" shrinkToFit="1"/>
    </xf>
    <xf numFmtId="0" fontId="6" fillId="0" borderId="7" xfId="0" applyFont="1" applyBorder="1" applyAlignment="1">
      <alignment horizontal="center" vertical="center" shrinkToFit="1"/>
    </xf>
    <xf numFmtId="38" fontId="6" fillId="0" borderId="7" xfId="33" applyFont="1" applyBorder="1" applyAlignment="1">
      <alignment horizontal="center" vertical="center" shrinkToFit="1"/>
    </xf>
    <xf numFmtId="38" fontId="6" fillId="0" borderId="7" xfId="33" applyFont="1" applyBorder="1" applyAlignment="1">
      <alignment vertical="center" shrinkToFit="1"/>
    </xf>
    <xf numFmtId="38" fontId="6" fillId="0" borderId="7" xfId="0" applyNumberFormat="1" applyFont="1" applyBorder="1">
      <alignment vertical="center"/>
    </xf>
    <xf numFmtId="38" fontId="12" fillId="11" borderId="7" xfId="33" applyFont="1" applyFill="1" applyBorder="1" applyAlignment="1">
      <alignment horizontal="right" vertical="center"/>
    </xf>
    <xf numFmtId="38" fontId="12" fillId="0" borderId="7" xfId="33" applyFont="1" applyBorder="1" applyAlignment="1">
      <alignment horizontal="right" vertical="center"/>
    </xf>
    <xf numFmtId="38" fontId="12" fillId="0" borderId="9" xfId="33" applyFont="1" applyBorder="1" applyAlignment="1">
      <alignment horizontal="right" vertical="center"/>
    </xf>
    <xf numFmtId="38" fontId="12" fillId="11" borderId="9" xfId="33" applyFont="1" applyFill="1" applyBorder="1" applyAlignment="1">
      <alignment horizontal="right" vertical="center"/>
    </xf>
    <xf numFmtId="38" fontId="12" fillId="0" borderId="1" xfId="0" applyNumberFormat="1" applyFont="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58" fontId="0" fillId="0" borderId="0" xfId="0" applyNumberFormat="1">
      <alignment vertical="center"/>
    </xf>
    <xf numFmtId="0" fontId="0" fillId="0" borderId="0" xfId="0" applyProtection="1">
      <alignment vertical="center"/>
      <protection locked="0"/>
    </xf>
    <xf numFmtId="0" fontId="34" fillId="0" borderId="0" xfId="0" applyFont="1" applyAlignment="1" applyProtection="1">
      <alignment horizontal="justify" vertical="center"/>
      <protection locked="0"/>
    </xf>
    <xf numFmtId="0" fontId="35" fillId="0" borderId="0" xfId="0" applyFont="1" applyAlignment="1" applyProtection="1">
      <alignment horizontal="right" vertical="center"/>
      <protection locked="0"/>
    </xf>
    <xf numFmtId="0" fontId="35" fillId="0" borderId="0" xfId="0" applyFont="1" applyAlignment="1" applyProtection="1">
      <alignment horizontal="center" vertical="center"/>
      <protection locked="0"/>
    </xf>
    <xf numFmtId="0" fontId="35" fillId="0" borderId="0" xfId="0" applyFont="1" applyAlignment="1" applyProtection="1">
      <alignment horizontal="justify"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0" fontId="39" fillId="0" borderId="0" xfId="45" applyFont="1">
      <alignment vertical="center"/>
    </xf>
    <xf numFmtId="3" fontId="39" fillId="0" borderId="0" xfId="45" applyNumberFormat="1" applyFont="1" applyAlignment="1">
      <alignment horizontal="right" vertical="center"/>
    </xf>
    <xf numFmtId="0" fontId="39" fillId="0" borderId="7" xfId="45" applyFont="1" applyBorder="1" applyAlignment="1">
      <alignment horizontal="center" vertical="center"/>
    </xf>
    <xf numFmtId="0" fontId="39" fillId="0" borderId="3" xfId="45" applyFont="1" applyBorder="1" applyAlignment="1">
      <alignment horizontal="left" vertical="center" shrinkToFit="1"/>
    </xf>
    <xf numFmtId="3" fontId="39" fillId="0" borderId="3" xfId="45" applyNumberFormat="1" applyFont="1" applyBorder="1" applyAlignment="1">
      <alignment horizontal="right" vertical="center"/>
    </xf>
    <xf numFmtId="0" fontId="39" fillId="0" borderId="3" xfId="45" applyFont="1" applyBorder="1">
      <alignment vertical="center"/>
    </xf>
    <xf numFmtId="38" fontId="39" fillId="0" borderId="7" xfId="46" applyFont="1" applyBorder="1" applyAlignment="1">
      <alignment horizontal="right" vertical="center"/>
    </xf>
    <xf numFmtId="0" fontId="39" fillId="0" borderId="7" xfId="45" applyFont="1" applyBorder="1">
      <alignment vertical="center"/>
    </xf>
    <xf numFmtId="0" fontId="39" fillId="0" borderId="7" xfId="45" applyFont="1" applyBorder="1" applyAlignment="1">
      <alignment horizontal="left" vertical="center"/>
    </xf>
    <xf numFmtId="177" fontId="39" fillId="0" borderId="0" xfId="45" applyNumberFormat="1" applyFont="1">
      <alignment vertical="center"/>
    </xf>
    <xf numFmtId="0" fontId="39" fillId="0" borderId="0" xfId="45" applyFont="1" applyAlignment="1">
      <alignment horizontal="left" vertical="center"/>
    </xf>
    <xf numFmtId="0" fontId="39" fillId="0" borderId="3" xfId="45" applyFont="1" applyBorder="1" applyAlignment="1">
      <alignment horizontal="center" vertical="center"/>
    </xf>
    <xf numFmtId="0" fontId="39" fillId="0" borderId="1" xfId="45" applyFont="1" applyBorder="1" applyAlignment="1">
      <alignment horizontal="center" vertical="center" shrinkToFit="1"/>
    </xf>
    <xf numFmtId="177" fontId="39" fillId="0" borderId="7" xfId="45" applyNumberFormat="1" applyFont="1" applyBorder="1">
      <alignment vertical="center"/>
    </xf>
    <xf numFmtId="0" fontId="39" fillId="0" borderId="0" xfId="45" applyFont="1" applyAlignment="1">
      <alignment horizontal="right" vertical="center"/>
    </xf>
    <xf numFmtId="0" fontId="39" fillId="0" borderId="0" xfId="45" applyFont="1" applyAlignment="1">
      <alignment vertical="center" wrapText="1"/>
    </xf>
    <xf numFmtId="0" fontId="39" fillId="0" borderId="7" xfId="45" applyFont="1" applyBorder="1" applyAlignment="1">
      <alignment vertical="center" wrapText="1"/>
    </xf>
    <xf numFmtId="0" fontId="39" fillId="0" borderId="5" xfId="45" applyFont="1" applyBorder="1" applyAlignment="1">
      <alignment horizontal="left" vertical="center" wrapText="1" shrinkToFit="1"/>
    </xf>
    <xf numFmtId="0" fontId="39" fillId="0" borderId="5" xfId="45" applyFont="1" applyBorder="1" applyAlignment="1">
      <alignment horizontal="left" vertical="center" wrapText="1"/>
    </xf>
    <xf numFmtId="0" fontId="39" fillId="0" borderId="1" xfId="45" applyFont="1" applyBorder="1" applyAlignment="1">
      <alignment horizontal="left" vertical="center"/>
    </xf>
    <xf numFmtId="0" fontId="0" fillId="0" borderId="0" xfId="0" applyAlignment="1">
      <alignment vertical="center" wrapText="1"/>
    </xf>
    <xf numFmtId="0" fontId="41" fillId="0" borderId="0" xfId="0" applyFont="1">
      <alignment vertical="center"/>
    </xf>
    <xf numFmtId="0" fontId="0" fillId="33" borderId="7" xfId="0" applyFill="1" applyBorder="1" applyAlignment="1">
      <alignment horizontal="center" vertical="center"/>
    </xf>
    <xf numFmtId="0" fontId="0" fillId="33" borderId="11" xfId="0" applyFill="1" applyBorder="1" applyAlignment="1">
      <alignment horizontal="center" vertical="center"/>
    </xf>
    <xf numFmtId="0" fontId="2" fillId="0" borderId="7" xfId="0" applyFont="1" applyBorder="1">
      <alignment vertical="center"/>
    </xf>
    <xf numFmtId="0" fontId="44" fillId="0" borderId="7" xfId="0" applyFont="1" applyBorder="1">
      <alignment vertical="center"/>
    </xf>
    <xf numFmtId="0" fontId="44" fillId="0" borderId="11" xfId="0" applyFont="1" applyBorder="1">
      <alignment vertical="center"/>
    </xf>
    <xf numFmtId="0" fontId="44" fillId="0" borderId="1" xfId="0" applyFont="1" applyBorder="1">
      <alignment vertical="center"/>
    </xf>
    <xf numFmtId="0" fontId="43" fillId="0" borderId="7" xfId="0" applyFont="1" applyBorder="1">
      <alignment vertical="center"/>
    </xf>
    <xf numFmtId="179" fontId="0" fillId="0" borderId="7" xfId="0" applyNumberFormat="1" applyBorder="1">
      <alignment vertical="center"/>
    </xf>
    <xf numFmtId="0" fontId="0" fillId="0" borderId="0" xfId="0" applyAlignment="1">
      <alignment horizontal="left" vertical="center"/>
    </xf>
    <xf numFmtId="0" fontId="0" fillId="0" borderId="11" xfId="0" applyBorder="1">
      <alignment vertical="center"/>
    </xf>
    <xf numFmtId="0" fontId="0" fillId="0" borderId="13" xfId="0" applyBorder="1">
      <alignment vertical="center"/>
    </xf>
    <xf numFmtId="0" fontId="45" fillId="0" borderId="7" xfId="0" applyFont="1" applyBorder="1" applyAlignment="1">
      <alignment horizontal="right" vertical="center"/>
    </xf>
    <xf numFmtId="0" fontId="42" fillId="0" borderId="7" xfId="0" applyFont="1" applyBorder="1">
      <alignment vertical="center"/>
    </xf>
    <xf numFmtId="38" fontId="37" fillId="0" borderId="0" xfId="0" applyNumberFormat="1" applyFont="1" applyAlignment="1">
      <alignment horizontal="center" vertical="center"/>
    </xf>
    <xf numFmtId="0" fontId="0" fillId="0" borderId="0" xfId="0" applyAlignment="1" applyProtection="1">
      <alignment horizontal="right" vertical="center"/>
      <protection locked="0"/>
    </xf>
    <xf numFmtId="178" fontId="41" fillId="0" borderId="0" xfId="0" applyNumberFormat="1" applyFont="1" applyAlignment="1" applyProtection="1">
      <alignment horizontal="distributed" vertical="center" wrapText="1" indent="3"/>
      <protection locked="0"/>
    </xf>
    <xf numFmtId="0" fontId="43" fillId="0" borderId="7" xfId="0" applyFont="1" applyBorder="1" applyAlignment="1">
      <alignment horizontal="center" vertical="center"/>
    </xf>
    <xf numFmtId="38" fontId="39" fillId="0" borderId="5" xfId="46" applyFont="1" applyFill="1" applyBorder="1" applyAlignment="1">
      <alignment horizontal="right" vertical="center"/>
    </xf>
    <xf numFmtId="0" fontId="39" fillId="0" borderId="5" xfId="45" applyFont="1" applyBorder="1">
      <alignment vertical="center"/>
    </xf>
    <xf numFmtId="38" fontId="39" fillId="0" borderId="1" xfId="46" applyFont="1" applyFill="1" applyBorder="1" applyAlignment="1">
      <alignment horizontal="right" vertical="center"/>
    </xf>
    <xf numFmtId="38" fontId="39" fillId="0" borderId="7" xfId="46" applyFont="1" applyFill="1" applyBorder="1" applyAlignment="1">
      <alignment horizontal="right" vertical="center"/>
    </xf>
    <xf numFmtId="177" fontId="39" fillId="0" borderId="7" xfId="45" applyNumberFormat="1" applyFont="1" applyBorder="1" applyAlignment="1">
      <alignment horizontal="right" vertical="center"/>
    </xf>
    <xf numFmtId="3" fontId="39" fillId="0" borderId="7" xfId="45" applyNumberFormat="1" applyFont="1" applyBorder="1" applyAlignment="1">
      <alignment horizontal="center" vertical="center"/>
    </xf>
    <xf numFmtId="0" fontId="39" fillId="0" borderId="7" xfId="45" applyFont="1" applyBorder="1" applyAlignment="1">
      <alignment horizontal="centerContinuous" vertical="center"/>
    </xf>
    <xf numFmtId="3" fontId="39" fillId="0" borderId="3" xfId="45" applyNumberFormat="1" applyFont="1" applyBorder="1">
      <alignment vertical="center"/>
    </xf>
    <xf numFmtId="3" fontId="39" fillId="0" borderId="1" xfId="45" applyNumberFormat="1" applyFont="1" applyBorder="1" applyAlignment="1">
      <alignment vertical="center" wrapText="1"/>
    </xf>
    <xf numFmtId="0" fontId="0" fillId="0" borderId="31" xfId="0" applyBorder="1">
      <alignment vertical="center"/>
    </xf>
    <xf numFmtId="0" fontId="47" fillId="0" borderId="0" xfId="0" applyFont="1">
      <alignment vertical="center"/>
    </xf>
    <xf numFmtId="0" fontId="45" fillId="0" borderId="0" xfId="0" applyFont="1" applyAlignment="1">
      <alignment horizontal="center" vertical="center"/>
    </xf>
    <xf numFmtId="0" fontId="2" fillId="33" borderId="7" xfId="0" applyFont="1" applyFill="1" applyBorder="1">
      <alignment vertical="center"/>
    </xf>
    <xf numFmtId="181" fontId="44" fillId="33" borderId="7" xfId="0" applyNumberFormat="1" applyFont="1" applyFill="1" applyBorder="1">
      <alignment vertical="center"/>
    </xf>
    <xf numFmtId="181" fontId="44" fillId="33" borderId="1" xfId="0" applyNumberFormat="1" applyFont="1" applyFill="1" applyBorder="1">
      <alignment vertical="center"/>
    </xf>
    <xf numFmtId="181" fontId="44" fillId="0" borderId="7" xfId="0" applyNumberFormat="1" applyFont="1" applyBorder="1">
      <alignment vertical="center"/>
    </xf>
    <xf numFmtId="181" fontId="44" fillId="0" borderId="11" xfId="0" applyNumberFormat="1" applyFont="1" applyBorder="1">
      <alignment vertical="center"/>
    </xf>
    <xf numFmtId="181" fontId="44" fillId="0" borderId="1" xfId="0" applyNumberFormat="1" applyFont="1" applyBorder="1">
      <alignment vertical="center"/>
    </xf>
    <xf numFmtId="181" fontId="43" fillId="0" borderId="7" xfId="0" applyNumberFormat="1" applyFont="1" applyBorder="1">
      <alignment vertical="center"/>
    </xf>
    <xf numFmtId="0" fontId="0" fillId="33" borderId="7" xfId="0" applyFill="1" applyBorder="1">
      <alignment vertical="center"/>
    </xf>
    <xf numFmtId="179" fontId="0" fillId="33" borderId="7" xfId="0" applyNumberFormat="1" applyFill="1" applyBorder="1">
      <alignment vertical="center"/>
    </xf>
    <xf numFmtId="181" fontId="0" fillId="33" borderId="7" xfId="0" applyNumberFormat="1" applyFill="1" applyBorder="1">
      <alignment vertical="center"/>
    </xf>
    <xf numFmtId="181" fontId="0" fillId="0" borderId="7" xfId="0" applyNumberFormat="1" applyBorder="1">
      <alignment vertical="center"/>
    </xf>
    <xf numFmtId="182" fontId="0" fillId="0" borderId="0" xfId="0" applyNumberFormat="1" applyAlignment="1">
      <alignment horizontal="left" vertical="center"/>
    </xf>
    <xf numFmtId="0" fontId="0" fillId="34" borderId="7" xfId="0" applyFill="1" applyBorder="1" applyAlignment="1">
      <alignment horizontal="left" vertical="center"/>
    </xf>
    <xf numFmtId="0" fontId="0" fillId="34" borderId="7" xfId="0" applyFill="1" applyBorder="1" applyAlignment="1">
      <alignment horizontal="left" vertical="center" wrapText="1"/>
    </xf>
    <xf numFmtId="0" fontId="0" fillId="0" borderId="7" xfId="0" applyBorder="1" applyAlignment="1">
      <alignment horizontal="left" vertical="center"/>
    </xf>
    <xf numFmtId="0" fontId="0" fillId="34" borderId="7" xfId="0" applyFill="1" applyBorder="1">
      <alignment vertical="center"/>
    </xf>
    <xf numFmtId="49" fontId="0" fillId="0" borderId="7" xfId="0" applyNumberFormat="1" applyBorder="1">
      <alignment vertical="center"/>
    </xf>
    <xf numFmtId="0" fontId="48" fillId="0" borderId="0" xfId="0" applyFont="1">
      <alignment vertical="center"/>
    </xf>
    <xf numFmtId="0" fontId="0" fillId="0" borderId="0" xfId="0" applyAlignment="1" applyProtection="1">
      <alignment horizontal="center" vertical="center"/>
      <protection locked="0"/>
    </xf>
    <xf numFmtId="0" fontId="0" fillId="0" borderId="0" xfId="0" quotePrefix="1">
      <alignment vertical="center"/>
    </xf>
    <xf numFmtId="178" fontId="41" fillId="0" borderId="0" xfId="0" applyNumberFormat="1" applyFont="1" applyAlignment="1" applyProtection="1">
      <alignment horizontal="center" vertical="center" shrinkToFit="1"/>
      <protection locked="0"/>
    </xf>
    <xf numFmtId="177" fontId="39" fillId="0" borderId="7" xfId="45" applyNumberFormat="1" applyFont="1" applyBorder="1" applyAlignment="1">
      <alignment vertical="center" shrinkToFit="1"/>
    </xf>
    <xf numFmtId="179" fontId="0" fillId="0" borderId="0" xfId="0" applyNumberFormat="1">
      <alignment vertical="center"/>
    </xf>
    <xf numFmtId="181" fontId="0" fillId="0" borderId="0" xfId="0" applyNumberFormat="1">
      <alignment vertical="center"/>
    </xf>
    <xf numFmtId="0" fontId="0" fillId="0" borderId="32" xfId="0" applyBorder="1">
      <alignment vertical="center"/>
    </xf>
    <xf numFmtId="0" fontId="43" fillId="0" borderId="0" xfId="0" applyFont="1">
      <alignment vertical="center"/>
    </xf>
    <xf numFmtId="0" fontId="45" fillId="0" borderId="7" xfId="0" applyFont="1" applyBorder="1" applyAlignment="1">
      <alignment vertical="center" shrinkToFit="1"/>
    </xf>
    <xf numFmtId="0" fontId="0" fillId="0" borderId="7" xfId="0" applyBorder="1" applyAlignment="1">
      <alignment vertical="center" shrinkToFit="1"/>
    </xf>
    <xf numFmtId="0" fontId="35" fillId="0" borderId="0" xfId="0" applyFont="1" applyAlignment="1" applyProtection="1">
      <alignment horizontal="left" vertical="center" shrinkToFit="1"/>
      <protection locked="0"/>
    </xf>
    <xf numFmtId="0" fontId="35" fillId="0" borderId="0" xfId="0" applyFont="1" applyAlignment="1" applyProtection="1">
      <alignment horizontal="left" vertical="center"/>
      <protection locked="0"/>
    </xf>
    <xf numFmtId="0" fontId="0" fillId="0" borderId="7" xfId="0" applyBorder="1" applyAlignment="1">
      <alignment horizontal="center" vertical="center"/>
    </xf>
    <xf numFmtId="0" fontId="0" fillId="0" borderId="11" xfId="0" applyBorder="1" applyAlignment="1">
      <alignment horizontal="center" vertical="center"/>
    </xf>
    <xf numFmtId="0" fontId="42" fillId="0" borderId="7" xfId="0" applyFont="1" applyBorder="1" applyAlignment="1">
      <alignment horizontal="center" vertical="center" wrapText="1"/>
    </xf>
    <xf numFmtId="0" fontId="46" fillId="0" borderId="7" xfId="0" applyFont="1" applyBorder="1" applyAlignment="1">
      <alignment horizontal="center" vertical="center"/>
    </xf>
    <xf numFmtId="0" fontId="44" fillId="0" borderId="11" xfId="0" applyFont="1" applyBorder="1" applyAlignment="1">
      <alignment horizontal="center" vertical="center"/>
    </xf>
    <xf numFmtId="0" fontId="44" fillId="0" borderId="13" xfId="0" applyFont="1" applyBorder="1" applyAlignment="1">
      <alignment horizontal="center" vertical="center"/>
    </xf>
    <xf numFmtId="0" fontId="44" fillId="0" borderId="12" xfId="0" applyFont="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44" fillId="0" borderId="0" xfId="0" applyFont="1" applyAlignment="1">
      <alignment horizontal="left" vertical="center"/>
    </xf>
    <xf numFmtId="179" fontId="44" fillId="0" borderId="11" xfId="0" applyNumberFormat="1" applyFont="1" applyBorder="1" applyAlignment="1">
      <alignment horizontal="center" vertical="center"/>
    </xf>
    <xf numFmtId="179" fontId="44" fillId="0" borderId="12" xfId="0" applyNumberFormat="1" applyFont="1" applyBorder="1" applyAlignment="1">
      <alignment horizontal="center" vertical="center"/>
    </xf>
    <xf numFmtId="0" fontId="44" fillId="0" borderId="7" xfId="0" applyFont="1" applyBorder="1" applyAlignment="1">
      <alignment horizontal="center" vertical="center"/>
    </xf>
    <xf numFmtId="179" fontId="44" fillId="0" borderId="33" xfId="0" applyNumberFormat="1" applyFont="1" applyBorder="1" applyAlignment="1">
      <alignment horizontal="center" vertical="center"/>
    </xf>
    <xf numFmtId="179" fontId="44" fillId="0" borderId="34" xfId="0" applyNumberFormat="1" applyFont="1" applyBorder="1" applyAlignment="1">
      <alignment horizontal="center" vertical="center"/>
    </xf>
    <xf numFmtId="181" fontId="44" fillId="0" borderId="11" xfId="0" applyNumberFormat="1" applyFont="1" applyBorder="1" applyAlignment="1">
      <alignment horizontal="center" vertical="center"/>
    </xf>
    <xf numFmtId="181" fontId="44" fillId="0" borderId="12" xfId="0" applyNumberFormat="1" applyFont="1" applyBorder="1" applyAlignment="1">
      <alignment horizontal="center" vertical="center"/>
    </xf>
    <xf numFmtId="179" fontId="44" fillId="0" borderId="7" xfId="0" applyNumberFormat="1" applyFont="1" applyBorder="1" applyAlignment="1">
      <alignment horizontal="center" vertical="center"/>
    </xf>
    <xf numFmtId="179" fontId="44" fillId="0" borderId="0" xfId="0" applyNumberFormat="1" applyFont="1" applyAlignment="1">
      <alignment horizontal="center" vertical="center"/>
    </xf>
    <xf numFmtId="181" fontId="44" fillId="0" borderId="7" xfId="0" applyNumberFormat="1" applyFont="1" applyBorder="1" applyAlignment="1">
      <alignment horizontal="center" vertical="center"/>
    </xf>
    <xf numFmtId="181" fontId="44" fillId="0" borderId="0" xfId="0" applyNumberFormat="1" applyFont="1" applyAlignment="1">
      <alignment horizontal="center" vertical="center"/>
    </xf>
    <xf numFmtId="181" fontId="0" fillId="0" borderId="11" xfId="0" applyNumberFormat="1" applyBorder="1" applyAlignment="1">
      <alignment horizontal="center" vertical="center"/>
    </xf>
    <xf numFmtId="0" fontId="0" fillId="0" borderId="7" xfId="0" applyBorder="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lignment vertical="center"/>
    </xf>
    <xf numFmtId="0" fontId="0" fillId="0" borderId="12" xfId="0"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58" fontId="4" fillId="0" borderId="7"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6" fillId="0" borderId="7" xfId="0" applyFont="1" applyBorder="1" applyAlignment="1">
      <alignment horizontal="center" vertical="center" wrapText="1"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32" fillId="0" borderId="3" xfId="0" applyFont="1" applyBorder="1" applyAlignment="1">
      <alignment horizontal="center" vertical="center" textRotation="255" shrinkToFit="1"/>
    </xf>
    <xf numFmtId="0" fontId="32" fillId="0" borderId="5" xfId="0" applyFont="1" applyBorder="1" applyAlignment="1">
      <alignment horizontal="center" vertical="center" textRotation="255" shrinkToFit="1"/>
    </xf>
    <xf numFmtId="0" fontId="32" fillId="0" borderId="17" xfId="0" applyFont="1" applyBorder="1" applyAlignment="1">
      <alignment horizontal="center" vertical="center" textRotation="255" shrinkToFit="1"/>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2" fillId="0" borderId="16" xfId="0" applyFont="1" applyBorder="1" applyAlignment="1">
      <alignment horizontal="center" vertical="center" textRotation="255"/>
    </xf>
    <xf numFmtId="0" fontId="32" fillId="0" borderId="5" xfId="0" applyFont="1" applyBorder="1" applyAlignment="1">
      <alignment horizontal="center" vertical="center" textRotation="255"/>
    </xf>
    <xf numFmtId="0" fontId="32" fillId="0" borderId="17" xfId="0" applyFont="1" applyBorder="1" applyAlignment="1">
      <alignment horizontal="center" vertical="center" textRotation="255"/>
    </xf>
    <xf numFmtId="0" fontId="3" fillId="0" borderId="0" xfId="0" applyFont="1" applyAlignment="1">
      <alignment horizontal="center" vertical="center" wrapText="1"/>
    </xf>
    <xf numFmtId="0" fontId="9" fillId="0" borderId="7" xfId="0" applyFont="1" applyBorder="1" applyAlignment="1">
      <alignment horizontal="center" vertical="center"/>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6" fillId="0" borderId="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38" fontId="6" fillId="0" borderId="3" xfId="33" applyFont="1" applyBorder="1" applyAlignment="1">
      <alignment horizontal="center" vertical="center" wrapText="1"/>
    </xf>
    <xf numFmtId="38" fontId="8" fillId="0" borderId="1" xfId="33" applyFont="1" applyBorder="1" applyAlignment="1">
      <alignment horizontal="center" vertical="center"/>
    </xf>
    <xf numFmtId="0" fontId="6" fillId="0" borderId="14" xfId="0" applyFont="1" applyBorder="1" applyAlignment="1">
      <alignment horizontal="center" vertical="center"/>
    </xf>
    <xf numFmtId="0" fontId="8" fillId="0" borderId="15" xfId="0" applyFont="1" applyBorder="1" applyAlignment="1">
      <alignment horizontal="center" vertical="center"/>
    </xf>
    <xf numFmtId="0" fontId="6" fillId="0" borderId="7" xfId="0" applyFont="1" applyBorder="1" applyAlignment="1">
      <alignment horizontal="center" vertical="center"/>
    </xf>
    <xf numFmtId="0" fontId="8" fillId="0" borderId="7" xfId="0" applyFont="1" applyBorder="1">
      <alignment vertical="center"/>
    </xf>
    <xf numFmtId="0" fontId="12" fillId="0" borderId="30"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38" fontId="13" fillId="0" borderId="11" xfId="33" applyFont="1" applyFill="1" applyBorder="1" applyAlignment="1">
      <alignment horizontal="center" vertical="center" wrapText="1"/>
    </xf>
    <xf numFmtId="38" fontId="13" fillId="0" borderId="13" xfId="33" applyFont="1" applyFill="1" applyBorder="1" applyAlignment="1">
      <alignment horizontal="center" vertical="center" wrapText="1"/>
    </xf>
    <xf numFmtId="38" fontId="13" fillId="0" borderId="12" xfId="33" applyFont="1" applyFill="1" applyBorder="1" applyAlignment="1">
      <alignment horizontal="center" vertical="center" wrapText="1"/>
    </xf>
    <xf numFmtId="38" fontId="13" fillId="0" borderId="3" xfId="33" applyFont="1" applyFill="1" applyBorder="1" applyAlignment="1">
      <alignment horizontal="center" vertical="center" wrapText="1"/>
    </xf>
    <xf numFmtId="38" fontId="13" fillId="0" borderId="1" xfId="33" applyFont="1" applyFill="1" applyBorder="1" applyAlignment="1">
      <alignment horizontal="center" vertical="center" wrapText="1"/>
    </xf>
    <xf numFmtId="38" fontId="13" fillId="0" borderId="7" xfId="33" applyFont="1" applyFill="1" applyBorder="1" applyAlignment="1">
      <alignment horizontal="center" vertical="center" wrapText="1"/>
    </xf>
    <xf numFmtId="38" fontId="13" fillId="0" borderId="1" xfId="33" applyFont="1" applyFill="1" applyBorder="1" applyAlignment="1">
      <alignment horizontal="center" vertical="center"/>
    </xf>
    <xf numFmtId="0" fontId="0" fillId="0" borderId="0" xfId="0" applyAlignment="1">
      <alignment horizontal="center" vertical="center"/>
    </xf>
    <xf numFmtId="0" fontId="36" fillId="0" borderId="0" xfId="0" applyFont="1" applyAlignment="1" applyProtection="1">
      <alignment horizontal="center" vertical="center"/>
    </xf>
    <xf numFmtId="0" fontId="35" fillId="0" borderId="0" xfId="0" applyFont="1" applyAlignment="1" applyProtection="1">
      <alignment horizontal="left" vertical="center" shrinkToFit="1"/>
    </xf>
    <xf numFmtId="0" fontId="35" fillId="0" borderId="0" xfId="0" applyFont="1" applyAlignment="1" applyProtection="1">
      <alignment horizontal="center" vertical="center"/>
    </xf>
    <xf numFmtId="0" fontId="35" fillId="0" borderId="0" xfId="0" applyFont="1" applyAlignment="1" applyProtection="1">
      <alignment horizontal="justify" vertical="center"/>
    </xf>
    <xf numFmtId="0" fontId="0" fillId="0" borderId="0" xfId="0" applyProtection="1">
      <alignment vertical="center"/>
    </xf>
    <xf numFmtId="0" fontId="0" fillId="0" borderId="0" xfId="0" applyAlignment="1" applyProtection="1">
      <alignment horizontal="center" vertical="center"/>
    </xf>
    <xf numFmtId="0" fontId="0" fillId="0" borderId="0" xfId="0" applyAlignment="1" applyProtection="1">
      <alignment horizontal="center" vertical="center"/>
    </xf>
    <xf numFmtId="0" fontId="35" fillId="0" borderId="0" xfId="0" applyFont="1" applyAlignment="1" applyProtection="1">
      <alignment horizontal="left" vertical="center"/>
    </xf>
    <xf numFmtId="180" fontId="0" fillId="0" borderId="2" xfId="0" applyNumberFormat="1" applyBorder="1" applyAlignment="1" applyProtection="1">
      <alignment horizontal="center" vertical="center"/>
    </xf>
    <xf numFmtId="0" fontId="0" fillId="0" borderId="31" xfId="0" applyBorder="1" applyProtection="1">
      <alignment vertical="center"/>
      <protection locked="0"/>
    </xf>
    <xf numFmtId="0" fontId="0" fillId="0" borderId="7"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C9E0B205-8F38-4282-8E74-9CA385A6C895}"/>
    <cellStyle name="桁区切り 3" xfId="46" xr:uid="{9F7B47DB-0B49-422F-AAD0-CBF355C7AE9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D4A4E4AB-D959-40C6-9C1B-60D7A258B15D}"/>
    <cellStyle name="標準 3" xfId="45" xr:uid="{09A0666C-CB8F-41FC-ADA6-64834141ACDF}"/>
    <cellStyle name="良い" xfId="42" builtinId="26" customBuiltin="1"/>
  </cellStyles>
  <dxfs count="11">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 Id="rId1" Type="http://schemas.openxmlformats.org/officeDocument/2006/relationships/externalLinkPath" Target="https://mhlwlan-my.sharepoint.com/personal/stlls_lansys_mhlw_go_jp/Documents/PassageDrive/PCfolder/Downloads/05_%20&#20196;&#21644;&#65303;&#24180;&#24230;&#65288;&#20196;&#21644;&#65302;&#24180;&#24230;&#32368;&#36234;&#65289;&#21307;&#30274;&#26045;&#35373;&#31561;&#26045;&#35373;&#25972;&#20633;&#36027;&#35036;&#21161;&#37329;&#20107;&#26989;&#35336;&#30011;&#32207;&#25324;&#34920;&#65288;&#21307;&#24107;&#20559;&#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 val="補助率 "/>
      <sheetName val="事業リスト（ＢＤ１）"/>
      <sheetName val="プルダウン"/>
      <sheetName val="第1号様式別紙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入例】(様式1) 総括表"/>
      <sheetName val="【記載例】先行的な医師偏在是正プラン（１）医療機関"/>
      <sheetName val="【記載例】先行的な医師偏在是正プラン（２）区域"/>
      <sheetName val="(様式1) 総括表"/>
      <sheetName val="(様式2) 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見直し前"/>
      <sheetName val="12-2スプリンクラー（個別計画書）見直し前"/>
      <sheetName val="13 南海トラフ（へき地医療拠点病院）"/>
      <sheetName val="13 南海トラフ（へき地診療所）"/>
      <sheetName val="14 院内感染"/>
      <sheetName val="先行的な医師偏在是正プラン（１）医療機関"/>
      <sheetName val="先行的な医師偏在是正プラン（２）区域"/>
      <sheetName val="管理用（このシートは削除しないでくださ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重点医師偏在対策支援区域における診療所の承継・開業支援事業</v>
          </cell>
        </row>
        <row r="4">
          <cell r="U4" t="str">
            <v>診療部門</v>
          </cell>
        </row>
        <row r="5">
          <cell r="U5" t="str">
            <v>医師住宅</v>
          </cell>
        </row>
        <row r="6">
          <cell r="U6" t="str">
            <v>看護師住宅</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DA38-2093-4120-9ACA-690DDD9709AC}">
  <sheetPr>
    <tabColor rgb="FFFFFF00"/>
  </sheetPr>
  <dimension ref="A1:Q68"/>
  <sheetViews>
    <sheetView showGridLines="0" tabSelected="1" view="pageBreakPreview" zoomScale="70" zoomScaleNormal="70" zoomScaleSheetLayoutView="70" workbookViewId="0">
      <selection activeCell="L18" sqref="L18"/>
    </sheetView>
  </sheetViews>
  <sheetFormatPr defaultRowHeight="13" x14ac:dyDescent="0.2"/>
  <cols>
    <col min="1" max="1" width="1.1796875" customWidth="1"/>
    <col min="2" max="2" width="23" customWidth="1"/>
    <col min="3" max="3" width="21.1796875" customWidth="1"/>
    <col min="4" max="4" width="5" customWidth="1"/>
    <col min="5" max="5" width="2.54296875" customWidth="1"/>
    <col min="6" max="6" width="11.26953125" customWidth="1"/>
    <col min="7" max="7" width="31.7265625" customWidth="1"/>
    <col min="8" max="8" width="2.453125" customWidth="1"/>
    <col min="9" max="9" width="3" customWidth="1"/>
  </cols>
  <sheetData>
    <row r="1" spans="1:17" x14ac:dyDescent="0.2">
      <c r="A1" s="114"/>
      <c r="B1" s="114"/>
      <c r="C1" s="114"/>
      <c r="D1" s="114"/>
      <c r="E1" s="114"/>
      <c r="F1" s="114"/>
      <c r="G1" s="114"/>
      <c r="H1" s="114"/>
      <c r="I1" s="114"/>
    </row>
    <row r="2" spans="1:17" x14ac:dyDescent="0.2">
      <c r="A2" s="114"/>
      <c r="B2" s="201" t="s">
        <v>220</v>
      </c>
      <c r="C2" s="201"/>
      <c r="D2" s="114"/>
      <c r="E2" s="114"/>
      <c r="F2" s="114"/>
      <c r="G2" s="114"/>
      <c r="H2" s="114"/>
      <c r="I2" s="114"/>
    </row>
    <row r="3" spans="1:17" x14ac:dyDescent="0.2">
      <c r="A3" s="114"/>
      <c r="B3" s="115"/>
      <c r="C3" s="114"/>
      <c r="D3" s="114"/>
      <c r="E3" s="114"/>
      <c r="F3" s="114"/>
      <c r="G3" s="114"/>
      <c r="H3" s="114"/>
      <c r="I3" s="114"/>
    </row>
    <row r="4" spans="1:17" x14ac:dyDescent="0.2">
      <c r="A4" s="114"/>
      <c r="B4" s="116"/>
      <c r="C4" s="114"/>
      <c r="D4" s="114"/>
      <c r="E4" s="114"/>
      <c r="F4" s="114"/>
      <c r="G4" s="117" t="s">
        <v>101</v>
      </c>
      <c r="H4" s="117"/>
      <c r="I4" s="114"/>
    </row>
    <row r="5" spans="1:17" ht="14" x14ac:dyDescent="0.2">
      <c r="A5" s="114"/>
      <c r="B5" s="116"/>
      <c r="C5" s="114"/>
      <c r="D5" s="114"/>
      <c r="E5" s="114"/>
      <c r="F5" s="157" t="s">
        <v>182</v>
      </c>
      <c r="G5" s="158"/>
      <c r="H5" s="117"/>
      <c r="I5" s="114"/>
    </row>
    <row r="6" spans="1:17" ht="8.5" customHeight="1" x14ac:dyDescent="0.2">
      <c r="A6" s="114"/>
      <c r="B6" s="118"/>
      <c r="C6" s="114"/>
      <c r="D6" s="114"/>
      <c r="E6" s="114"/>
      <c r="F6" s="114"/>
      <c r="G6" s="114"/>
      <c r="H6" s="114"/>
      <c r="I6" s="114"/>
    </row>
    <row r="7" spans="1:17" x14ac:dyDescent="0.2">
      <c r="A7" s="114"/>
      <c r="B7" s="118" t="s">
        <v>107</v>
      </c>
      <c r="C7" s="114"/>
      <c r="D7" s="114"/>
      <c r="E7" s="114"/>
      <c r="F7" s="114"/>
      <c r="G7" s="114"/>
      <c r="H7" s="114"/>
      <c r="I7" s="114"/>
    </row>
    <row r="8" spans="1:17" ht="7" customHeight="1" x14ac:dyDescent="0.2">
      <c r="A8" s="114"/>
      <c r="B8" s="118"/>
      <c r="C8" s="114"/>
      <c r="D8" s="114"/>
      <c r="E8" s="114"/>
      <c r="F8" s="114"/>
      <c r="G8" s="114"/>
      <c r="H8" s="114"/>
      <c r="I8" s="114"/>
    </row>
    <row r="9" spans="1:17" ht="31.5" customHeight="1" x14ac:dyDescent="0.2">
      <c r="A9" s="114"/>
      <c r="B9" s="118"/>
      <c r="C9" s="114"/>
      <c r="D9" s="114"/>
      <c r="E9" s="114"/>
      <c r="F9" s="116" t="s">
        <v>102</v>
      </c>
      <c r="G9" s="120"/>
      <c r="H9" s="114"/>
      <c r="I9" s="114"/>
    </row>
    <row r="10" spans="1:17" ht="31.5" customHeight="1" x14ac:dyDescent="0.2">
      <c r="A10" s="114"/>
      <c r="B10" s="118"/>
      <c r="C10" s="114"/>
      <c r="D10" s="114"/>
      <c r="E10" s="114"/>
      <c r="F10" s="116" t="s">
        <v>103</v>
      </c>
      <c r="G10" s="120"/>
      <c r="H10" s="114"/>
      <c r="I10" s="114"/>
      <c r="Q10" s="191"/>
    </row>
    <row r="11" spans="1:17" ht="22" customHeight="1" x14ac:dyDescent="0.2">
      <c r="A11" s="114"/>
      <c r="B11" s="118"/>
      <c r="C11" s="114"/>
      <c r="D11" s="114"/>
      <c r="E11" s="114"/>
      <c r="F11" s="114"/>
      <c r="G11" s="114"/>
      <c r="H11" s="114"/>
      <c r="I11" s="114"/>
      <c r="Q11" s="191"/>
    </row>
    <row r="12" spans="1:17" ht="20" customHeight="1" x14ac:dyDescent="0.2">
      <c r="A12" s="114"/>
      <c r="B12" s="118"/>
      <c r="C12" s="114"/>
      <c r="D12" s="114"/>
      <c r="E12" s="114"/>
      <c r="F12" s="114"/>
      <c r="G12" s="114"/>
      <c r="H12" s="114"/>
      <c r="I12" s="114"/>
      <c r="Q12" s="191"/>
    </row>
    <row r="13" spans="1:17" ht="14" x14ac:dyDescent="0.2">
      <c r="A13" s="114"/>
      <c r="B13" s="289" t="s">
        <v>219</v>
      </c>
      <c r="C13" s="289"/>
      <c r="D13" s="289"/>
      <c r="E13" s="289"/>
      <c r="F13" s="289"/>
      <c r="G13" s="289"/>
      <c r="H13" s="289"/>
      <c r="I13" s="289"/>
      <c r="Q13" s="191"/>
    </row>
    <row r="14" spans="1:17" ht="23.5" customHeight="1" x14ac:dyDescent="0.2">
      <c r="A14" s="114"/>
      <c r="B14" s="290" t="s">
        <v>115</v>
      </c>
      <c r="C14" s="290"/>
      <c r="D14" s="290"/>
      <c r="E14" s="290"/>
      <c r="F14" s="290"/>
      <c r="G14" s="290"/>
      <c r="H14" s="290"/>
      <c r="I14" s="290"/>
      <c r="Q14" s="191"/>
    </row>
    <row r="15" spans="1:17" ht="23.5" customHeight="1" x14ac:dyDescent="0.2">
      <c r="A15" s="114"/>
      <c r="B15" s="291" t="s">
        <v>114</v>
      </c>
      <c r="C15" s="291"/>
      <c r="D15" s="291"/>
      <c r="E15" s="291"/>
      <c r="F15" s="291"/>
      <c r="G15" s="291"/>
      <c r="H15" s="291"/>
      <c r="I15" s="291"/>
      <c r="Q15" s="191"/>
    </row>
    <row r="16" spans="1:17" ht="23.5" customHeight="1" x14ac:dyDescent="0.2">
      <c r="A16" s="114"/>
      <c r="B16" s="292" t="s">
        <v>104</v>
      </c>
      <c r="C16" s="293"/>
      <c r="D16" s="293"/>
      <c r="E16" s="293"/>
      <c r="F16" s="293"/>
      <c r="G16" s="293"/>
      <c r="H16" s="293"/>
      <c r="I16" s="293"/>
      <c r="Q16" s="191"/>
    </row>
    <row r="17" spans="1:17" ht="23.5" customHeight="1" x14ac:dyDescent="0.2">
      <c r="A17" s="114"/>
      <c r="B17" s="294" t="s">
        <v>116</v>
      </c>
      <c r="C17" s="294"/>
      <c r="D17" s="294"/>
      <c r="E17" s="294"/>
      <c r="F17" s="293"/>
      <c r="G17" s="293"/>
      <c r="H17" s="293"/>
      <c r="I17" s="293"/>
      <c r="Q17" s="191"/>
    </row>
    <row r="18" spans="1:17" ht="23.5" customHeight="1" x14ac:dyDescent="0.2">
      <c r="A18" s="114"/>
      <c r="B18" s="292" t="s">
        <v>224</v>
      </c>
      <c r="C18" s="293"/>
      <c r="D18" s="293"/>
      <c r="E18" s="293"/>
      <c r="F18" s="295" t="s">
        <v>246</v>
      </c>
      <c r="G18" s="293"/>
      <c r="H18" s="293"/>
      <c r="I18" s="293"/>
      <c r="Q18" s="191"/>
    </row>
    <row r="19" spans="1:17" ht="23.5" customHeight="1" x14ac:dyDescent="0.2">
      <c r="A19" s="114"/>
      <c r="B19" s="200"/>
      <c r="C19" s="200"/>
      <c r="D19" s="200"/>
      <c r="E19" s="157" t="s">
        <v>244</v>
      </c>
      <c r="F19" s="192"/>
      <c r="G19" s="114" t="s">
        <v>245</v>
      </c>
      <c r="H19" s="114"/>
      <c r="I19" s="114"/>
      <c r="Q19" s="191"/>
    </row>
    <row r="20" spans="1:17" ht="23.5" customHeight="1" x14ac:dyDescent="0.2">
      <c r="A20" s="114"/>
      <c r="B20" s="118"/>
      <c r="C20" s="114"/>
      <c r="D20" s="114"/>
      <c r="E20" s="114"/>
      <c r="F20" s="114"/>
      <c r="G20" s="114"/>
      <c r="H20" s="114"/>
      <c r="I20" s="114"/>
      <c r="Q20" s="191"/>
    </row>
    <row r="21" spans="1:17" ht="23.5" customHeight="1" x14ac:dyDescent="0.2">
      <c r="A21" s="114"/>
      <c r="B21" s="292" t="s">
        <v>225</v>
      </c>
      <c r="C21" s="114"/>
      <c r="D21" s="114"/>
      <c r="E21" s="114"/>
      <c r="F21" s="114"/>
      <c r="G21" s="114"/>
      <c r="H21" s="114"/>
      <c r="I21" s="114"/>
      <c r="Q21" s="191"/>
    </row>
    <row r="22" spans="1:17" ht="23.5" customHeight="1" x14ac:dyDescent="0.2">
      <c r="A22" s="114"/>
      <c r="B22" s="116" t="s">
        <v>108</v>
      </c>
      <c r="C22" s="156" t="str">
        <f>IF(第２号!B42&gt;0,第２号!B42,"手引きを確認")</f>
        <v>手引きを確認</v>
      </c>
      <c r="D22" s="114" t="s">
        <v>109</v>
      </c>
      <c r="E22" s="114"/>
      <c r="F22" s="114"/>
      <c r="G22" s="114"/>
      <c r="H22" s="114"/>
      <c r="I22" s="114"/>
      <c r="Q22" s="191"/>
    </row>
    <row r="23" spans="1:17" ht="23.5" customHeight="1" x14ac:dyDescent="0.2">
      <c r="A23" s="114"/>
      <c r="B23" s="118"/>
      <c r="C23" s="114"/>
      <c r="D23" s="114"/>
      <c r="E23" s="114"/>
      <c r="F23" s="114"/>
      <c r="G23" s="114"/>
      <c r="H23" s="114"/>
      <c r="I23" s="114"/>
      <c r="Q23" s="191"/>
    </row>
    <row r="24" spans="1:17" ht="23.5" customHeight="1" x14ac:dyDescent="0.2">
      <c r="A24" s="114"/>
      <c r="B24" s="292" t="s">
        <v>105</v>
      </c>
      <c r="C24" s="293"/>
      <c r="D24" s="114"/>
      <c r="E24" s="114"/>
      <c r="F24" s="114"/>
      <c r="G24" s="114"/>
      <c r="H24" s="114"/>
      <c r="I24" s="114"/>
      <c r="Q24" s="191"/>
    </row>
    <row r="25" spans="1:17" ht="23.5" customHeight="1" x14ac:dyDescent="0.2">
      <c r="A25" s="114"/>
      <c r="B25" s="296" t="s">
        <v>111</v>
      </c>
      <c r="C25" s="296"/>
      <c r="D25" s="114"/>
      <c r="E25" s="114"/>
      <c r="F25" s="114"/>
      <c r="G25" s="114"/>
      <c r="H25" s="114"/>
      <c r="I25" s="114"/>
      <c r="Q25" s="191"/>
    </row>
    <row r="26" spans="1:17" ht="23.5" customHeight="1" x14ac:dyDescent="0.2">
      <c r="A26" s="114"/>
      <c r="B26" s="296" t="s">
        <v>226</v>
      </c>
      <c r="C26" s="296"/>
      <c r="D26" s="114"/>
      <c r="E26" s="114"/>
      <c r="F26" s="114"/>
      <c r="G26" s="114"/>
      <c r="H26" s="114"/>
      <c r="I26" s="114"/>
      <c r="Q26" s="191"/>
    </row>
    <row r="27" spans="1:17" ht="23.5" customHeight="1" x14ac:dyDescent="0.2">
      <c r="A27" s="114"/>
      <c r="B27" s="296" t="s">
        <v>112</v>
      </c>
      <c r="C27" s="296"/>
      <c r="D27" s="114"/>
      <c r="E27" s="114"/>
      <c r="F27" s="114"/>
      <c r="G27" s="114"/>
      <c r="H27" s="114"/>
      <c r="I27" s="114"/>
      <c r="Q27" s="191"/>
    </row>
    <row r="28" spans="1:17" ht="23.5" customHeight="1" x14ac:dyDescent="0.2">
      <c r="A28" s="114"/>
      <c r="B28" s="118"/>
      <c r="C28" s="114"/>
      <c r="D28" s="114"/>
      <c r="E28" s="114"/>
      <c r="F28" s="114"/>
      <c r="G28" s="114"/>
      <c r="H28" s="114"/>
      <c r="I28" s="114"/>
      <c r="Q28" s="191"/>
    </row>
    <row r="29" spans="1:17" ht="23.5" customHeight="1" x14ac:dyDescent="0.2">
      <c r="A29" s="114"/>
      <c r="B29" s="296" t="s">
        <v>106</v>
      </c>
      <c r="C29" s="296"/>
      <c r="D29" s="114"/>
      <c r="E29" s="114"/>
      <c r="F29" s="114"/>
      <c r="G29" s="114"/>
      <c r="H29" s="114"/>
      <c r="I29" s="114"/>
      <c r="Q29" s="191"/>
    </row>
    <row r="30" spans="1:17" ht="23.5" customHeight="1" x14ac:dyDescent="0.2">
      <c r="A30" s="114"/>
      <c r="B30" s="296" t="s">
        <v>110</v>
      </c>
      <c r="C30" s="296"/>
      <c r="D30" s="114"/>
      <c r="E30" s="114"/>
      <c r="F30" s="114"/>
      <c r="G30" s="114"/>
      <c r="H30" s="114"/>
      <c r="I30" s="114"/>
      <c r="Q30" s="191"/>
    </row>
    <row r="31" spans="1:17" ht="23.5" customHeight="1" x14ac:dyDescent="0.2">
      <c r="A31" s="114"/>
      <c r="B31" s="114"/>
      <c r="C31" s="119"/>
      <c r="D31" s="114"/>
      <c r="E31" s="114"/>
      <c r="F31" s="114"/>
      <c r="G31" s="114"/>
      <c r="H31" s="114"/>
      <c r="I31" s="114"/>
      <c r="Q31" s="191"/>
    </row>
    <row r="32" spans="1:17" ht="23.5" customHeight="1" x14ac:dyDescent="0.2">
      <c r="A32" s="114"/>
      <c r="B32" s="296" t="s">
        <v>113</v>
      </c>
      <c r="C32" s="296"/>
      <c r="D32" s="114"/>
      <c r="E32" s="114"/>
      <c r="F32" s="114"/>
      <c r="G32" s="114"/>
      <c r="H32" s="114"/>
      <c r="I32" s="114"/>
      <c r="Q32" s="191"/>
    </row>
    <row r="33" spans="1:17" ht="23.5" customHeight="1" x14ac:dyDescent="0.2">
      <c r="A33" s="114"/>
      <c r="B33" s="114"/>
      <c r="C33" s="119"/>
      <c r="D33" s="114"/>
      <c r="E33" s="114"/>
      <c r="F33" s="114"/>
      <c r="G33" s="114"/>
      <c r="H33" s="114"/>
      <c r="I33" s="114"/>
      <c r="Q33" s="191"/>
    </row>
    <row r="34" spans="1:17" x14ac:dyDescent="0.2">
      <c r="A34" s="114"/>
      <c r="B34" s="114"/>
      <c r="C34" s="114"/>
      <c r="D34" s="114"/>
      <c r="E34" s="114"/>
      <c r="F34" s="114"/>
      <c r="G34" s="114"/>
      <c r="H34" s="114"/>
      <c r="I34" s="114"/>
      <c r="Q34" s="191"/>
    </row>
    <row r="35" spans="1:17" x14ac:dyDescent="0.2">
      <c r="A35" s="114"/>
      <c r="B35" s="114"/>
      <c r="C35" s="114"/>
      <c r="D35" s="114"/>
      <c r="E35" s="114"/>
      <c r="F35" s="114"/>
      <c r="G35" s="114"/>
      <c r="H35" s="114"/>
      <c r="I35" s="114"/>
      <c r="Q35" s="191"/>
    </row>
    <row r="36" spans="1:17" x14ac:dyDescent="0.2">
      <c r="A36" s="114"/>
      <c r="B36" s="114"/>
      <c r="C36" s="114"/>
      <c r="D36" s="114"/>
      <c r="E36" s="114"/>
      <c r="F36" s="114"/>
      <c r="G36" s="114"/>
      <c r="H36" s="114"/>
      <c r="I36" s="114"/>
      <c r="Q36" s="191"/>
    </row>
    <row r="37" spans="1:17" x14ac:dyDescent="0.2">
      <c r="Q37" s="191"/>
    </row>
    <row r="38" spans="1:17" x14ac:dyDescent="0.2">
      <c r="Q38" s="191"/>
    </row>
    <row r="39" spans="1:17" x14ac:dyDescent="0.2">
      <c r="Q39" s="191"/>
    </row>
    <row r="40" spans="1:17" x14ac:dyDescent="0.2">
      <c r="Q40" s="191"/>
    </row>
    <row r="41" spans="1:17" x14ac:dyDescent="0.2">
      <c r="Q41" s="191"/>
    </row>
    <row r="42" spans="1:17" x14ac:dyDescent="0.2">
      <c r="Q42" s="191"/>
    </row>
    <row r="43" spans="1:17" x14ac:dyDescent="0.2">
      <c r="Q43" s="191"/>
    </row>
    <row r="44" spans="1:17" x14ac:dyDescent="0.2">
      <c r="Q44" s="191"/>
    </row>
    <row r="45" spans="1:17" x14ac:dyDescent="0.2">
      <c r="Q45" s="191"/>
    </row>
    <row r="46" spans="1:17" x14ac:dyDescent="0.2">
      <c r="Q46" s="191"/>
    </row>
    <row r="47" spans="1:17" x14ac:dyDescent="0.2">
      <c r="Q47" s="191"/>
    </row>
    <row r="48" spans="1:17" x14ac:dyDescent="0.2">
      <c r="Q48" s="191"/>
    </row>
    <row r="49" spans="17:17" x14ac:dyDescent="0.2">
      <c r="Q49" s="191"/>
    </row>
    <row r="50" spans="17:17" x14ac:dyDescent="0.2">
      <c r="Q50" s="191"/>
    </row>
    <row r="51" spans="17:17" x14ac:dyDescent="0.2">
      <c r="Q51" s="191"/>
    </row>
    <row r="52" spans="17:17" x14ac:dyDescent="0.2">
      <c r="Q52" s="191"/>
    </row>
    <row r="53" spans="17:17" x14ac:dyDescent="0.2">
      <c r="Q53" s="191"/>
    </row>
    <row r="54" spans="17:17" x14ac:dyDescent="0.2">
      <c r="Q54" s="191"/>
    </row>
    <row r="55" spans="17:17" x14ac:dyDescent="0.2">
      <c r="Q55" s="191"/>
    </row>
    <row r="56" spans="17:17" x14ac:dyDescent="0.2">
      <c r="Q56" s="191"/>
    </row>
    <row r="57" spans="17:17" x14ac:dyDescent="0.2">
      <c r="Q57" s="191"/>
    </row>
    <row r="58" spans="17:17" x14ac:dyDescent="0.2">
      <c r="Q58" s="191"/>
    </row>
    <row r="59" spans="17:17" x14ac:dyDescent="0.2">
      <c r="Q59" s="191"/>
    </row>
    <row r="60" spans="17:17" x14ac:dyDescent="0.2">
      <c r="Q60" s="191"/>
    </row>
    <row r="61" spans="17:17" x14ac:dyDescent="0.2">
      <c r="Q61" s="191"/>
    </row>
    <row r="62" spans="17:17" x14ac:dyDescent="0.2">
      <c r="Q62" s="191"/>
    </row>
    <row r="63" spans="17:17" x14ac:dyDescent="0.2">
      <c r="Q63" s="191"/>
    </row>
    <row r="64" spans="17:17" x14ac:dyDescent="0.2">
      <c r="Q64" s="191"/>
    </row>
    <row r="65" spans="17:17" x14ac:dyDescent="0.2">
      <c r="Q65" s="191"/>
    </row>
    <row r="66" spans="17:17" x14ac:dyDescent="0.2">
      <c r="Q66" s="191"/>
    </row>
    <row r="67" spans="17:17" x14ac:dyDescent="0.2">
      <c r="Q67" s="191"/>
    </row>
    <row r="68" spans="17:17" x14ac:dyDescent="0.2">
      <c r="Q68" s="191"/>
    </row>
  </sheetData>
  <sheetProtection algorithmName="SHA-512" hashValue="OrJgqsvoyjqswjTXXdCFZtIahUo0FiodfeDUoJwbijUaEpDbEwL+D733pJJE4IXBj8Q1NWU3RCjJfmwb/r+eYQ==" saltValue="J1eZlmClJB5OeFXW+aHOmw==" spinCount="100000" sheet="1" formatCells="0" formatColumns="0" formatRows="0" insertColumns="0" insertRows="0"/>
  <mergeCells count="12">
    <mergeCell ref="B32:C32"/>
    <mergeCell ref="B25:C25"/>
    <mergeCell ref="B26:C26"/>
    <mergeCell ref="B27:C27"/>
    <mergeCell ref="B29:C29"/>
    <mergeCell ref="B30:C30"/>
    <mergeCell ref="B19:D19"/>
    <mergeCell ref="B2:C2"/>
    <mergeCell ref="B14:I14"/>
    <mergeCell ref="B13:I13"/>
    <mergeCell ref="B15:I15"/>
    <mergeCell ref="B17:E17"/>
  </mergeCells>
  <phoneticPr fontId="2"/>
  <conditionalFormatting sqref="B31">
    <cfRule type="cellIs" dxfId="10" priority="5" operator="equal">
      <formula>0</formula>
    </cfRule>
  </conditionalFormatting>
  <conditionalFormatting sqref="B33">
    <cfRule type="cellIs" dxfId="9" priority="4" operator="equal">
      <formula>0</formula>
    </cfRule>
  </conditionalFormatting>
  <conditionalFormatting sqref="B19:D19">
    <cfRule type="cellIs" dxfId="8" priority="6" operator="equal">
      <formula>0</formula>
    </cfRule>
  </conditionalFormatting>
  <conditionalFormatting sqref="C22">
    <cfRule type="containsText" dxfId="7" priority="3" operator="containsText" text="手引きを確認">
      <formula>NOT(ISERROR(SEARCH("手引きを確認",C22)))</formula>
    </cfRule>
  </conditionalFormatting>
  <conditionalFormatting sqref="F19">
    <cfRule type="cellIs" dxfId="6" priority="1" operator="equal">
      <formula>0</formula>
    </cfRule>
  </conditionalFormatting>
  <conditionalFormatting sqref="G5">
    <cfRule type="cellIs" dxfId="5" priority="2" operator="equal">
      <formula>0</formula>
    </cfRule>
  </conditionalFormatting>
  <conditionalFormatting sqref="G9:G10">
    <cfRule type="cellIs" dxfId="4" priority="7" operator="equal">
      <formula>0</formula>
    </cfRule>
  </conditionalFormatting>
  <dataValidations count="2">
    <dataValidation type="date" allowBlank="1" showInputMessage="1" showErrorMessage="1" sqref="G5" xr:uid="{AA1B736F-62CF-4B5E-A0F5-07AE7E7ADA7F}">
      <formula1>46030</formula1>
      <formula2>46112</formula2>
    </dataValidation>
    <dataValidation type="list" allowBlank="1" showInputMessage="1" showErrorMessage="1" sqref="F19" xr:uid="{D1A57B36-7201-431F-8A06-F026E9F50851}">
      <formula1>"福島市,会津若松市,郡山市,いわき市,白河市,須賀川市,喜多方市,相馬市,二本松市,田村市,南相馬市,伊達市,本宮市,桑折町,国見町,川俣町,大玉村,鏡石町,天栄村,下郷町,檜枝岐村,只見町,南会津町,北塩原村,西会津町,磐梯町,猪苗代町,会津坂下町,湯川村,柳津町,三島町,金山町,昭和村,会津美里町,西郷村,泉崎村,中島村,矢吹町,棚倉町,矢祭町,塙町,鮫川村,石川町,玉川村,平田村,浅川町,古殿町,三春町,小野町,広野町,楢葉町,富岡町,川内村,大熊町,双葉町,浪江町,葛尾村,新地町,飯舘村"</formula1>
    </dataValidation>
  </dataValidations>
  <pageMargins left="0.7" right="0.7" top="0.75" bottom="0.75" header="0.3" footer="0.3"/>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4C96-04B4-481E-A8A1-C87C6FF84FA0}">
  <dimension ref="A1:J15"/>
  <sheetViews>
    <sheetView showZeros="0" view="pageBreakPreview" zoomScaleNormal="100" zoomScaleSheetLayoutView="100" workbookViewId="0">
      <selection activeCell="G9" sqref="G9"/>
    </sheetView>
  </sheetViews>
  <sheetFormatPr defaultColWidth="9" defaultRowHeight="13" x14ac:dyDescent="0.2"/>
  <cols>
    <col min="1" max="1" width="19.36328125" style="4" customWidth="1"/>
    <col min="2" max="9" width="12.6328125" style="4" customWidth="1"/>
    <col min="10" max="10" width="11.08984375" style="4" customWidth="1"/>
    <col min="11" max="256" width="9" style="4"/>
    <col min="257" max="257" width="19.36328125" style="4" customWidth="1"/>
    <col min="258" max="265" width="12.6328125" style="4" customWidth="1"/>
    <col min="266" max="266" width="11.08984375" style="4" customWidth="1"/>
    <col min="267" max="512" width="9" style="4"/>
    <col min="513" max="513" width="19.36328125" style="4" customWidth="1"/>
    <col min="514" max="521" width="12.6328125" style="4" customWidth="1"/>
    <col min="522" max="522" width="11.08984375" style="4" customWidth="1"/>
    <col min="523" max="768" width="9" style="4"/>
    <col min="769" max="769" width="19.36328125" style="4" customWidth="1"/>
    <col min="770" max="777" width="12.6328125" style="4" customWidth="1"/>
    <col min="778" max="778" width="11.08984375" style="4" customWidth="1"/>
    <col min="779" max="1024" width="9" style="4"/>
    <col min="1025" max="1025" width="19.36328125" style="4" customWidth="1"/>
    <col min="1026" max="1033" width="12.6328125" style="4" customWidth="1"/>
    <col min="1034" max="1034" width="11.08984375" style="4" customWidth="1"/>
    <col min="1035" max="1280" width="9" style="4"/>
    <col min="1281" max="1281" width="19.36328125" style="4" customWidth="1"/>
    <col min="1282" max="1289" width="12.6328125" style="4" customWidth="1"/>
    <col min="1290" max="1290" width="11.08984375" style="4" customWidth="1"/>
    <col min="1291" max="1536" width="9" style="4"/>
    <col min="1537" max="1537" width="19.36328125" style="4" customWidth="1"/>
    <col min="1538" max="1545" width="12.6328125" style="4" customWidth="1"/>
    <col min="1546" max="1546" width="11.08984375" style="4" customWidth="1"/>
    <col min="1547" max="1792" width="9" style="4"/>
    <col min="1793" max="1793" width="19.36328125" style="4" customWidth="1"/>
    <col min="1794" max="1801" width="12.6328125" style="4" customWidth="1"/>
    <col min="1802" max="1802" width="11.08984375" style="4" customWidth="1"/>
    <col min="1803" max="2048" width="9" style="4"/>
    <col min="2049" max="2049" width="19.36328125" style="4" customWidth="1"/>
    <col min="2050" max="2057" width="12.6328125" style="4" customWidth="1"/>
    <col min="2058" max="2058" width="11.08984375" style="4" customWidth="1"/>
    <col min="2059" max="2304" width="9" style="4"/>
    <col min="2305" max="2305" width="19.36328125" style="4" customWidth="1"/>
    <col min="2306" max="2313" width="12.6328125" style="4" customWidth="1"/>
    <col min="2314" max="2314" width="11.08984375" style="4" customWidth="1"/>
    <col min="2315" max="2560" width="9" style="4"/>
    <col min="2561" max="2561" width="19.36328125" style="4" customWidth="1"/>
    <col min="2562" max="2569" width="12.6328125" style="4" customWidth="1"/>
    <col min="2570" max="2570" width="11.08984375" style="4" customWidth="1"/>
    <col min="2571" max="2816" width="9" style="4"/>
    <col min="2817" max="2817" width="19.36328125" style="4" customWidth="1"/>
    <col min="2818" max="2825" width="12.6328125" style="4" customWidth="1"/>
    <col min="2826" max="2826" width="11.08984375" style="4" customWidth="1"/>
    <col min="2827" max="3072" width="9" style="4"/>
    <col min="3073" max="3073" width="19.36328125" style="4" customWidth="1"/>
    <col min="3074" max="3081" width="12.6328125" style="4" customWidth="1"/>
    <col min="3082" max="3082" width="11.08984375" style="4" customWidth="1"/>
    <col min="3083" max="3328" width="9" style="4"/>
    <col min="3329" max="3329" width="19.36328125" style="4" customWidth="1"/>
    <col min="3330" max="3337" width="12.6328125" style="4" customWidth="1"/>
    <col min="3338" max="3338" width="11.08984375" style="4" customWidth="1"/>
    <col min="3339" max="3584" width="9" style="4"/>
    <col min="3585" max="3585" width="19.36328125" style="4" customWidth="1"/>
    <col min="3586" max="3593" width="12.6328125" style="4" customWidth="1"/>
    <col min="3594" max="3594" width="11.08984375" style="4" customWidth="1"/>
    <col min="3595" max="3840" width="9" style="4"/>
    <col min="3841" max="3841" width="19.36328125" style="4" customWidth="1"/>
    <col min="3842" max="3849" width="12.6328125" style="4" customWidth="1"/>
    <col min="3850" max="3850" width="11.08984375" style="4" customWidth="1"/>
    <col min="3851" max="4096" width="9" style="4"/>
    <col min="4097" max="4097" width="19.36328125" style="4" customWidth="1"/>
    <col min="4098" max="4105" width="12.6328125" style="4" customWidth="1"/>
    <col min="4106" max="4106" width="11.08984375" style="4" customWidth="1"/>
    <col min="4107" max="4352" width="9" style="4"/>
    <col min="4353" max="4353" width="19.36328125" style="4" customWidth="1"/>
    <col min="4354" max="4361" width="12.6328125" style="4" customWidth="1"/>
    <col min="4362" max="4362" width="11.08984375" style="4" customWidth="1"/>
    <col min="4363" max="4608" width="9" style="4"/>
    <col min="4609" max="4609" width="19.36328125" style="4" customWidth="1"/>
    <col min="4610" max="4617" width="12.6328125" style="4" customWidth="1"/>
    <col min="4618" max="4618" width="11.08984375" style="4" customWidth="1"/>
    <col min="4619" max="4864" width="9" style="4"/>
    <col min="4865" max="4865" width="19.36328125" style="4" customWidth="1"/>
    <col min="4866" max="4873" width="12.6328125" style="4" customWidth="1"/>
    <col min="4874" max="4874" width="11.08984375" style="4" customWidth="1"/>
    <col min="4875" max="5120" width="9" style="4"/>
    <col min="5121" max="5121" width="19.36328125" style="4" customWidth="1"/>
    <col min="5122" max="5129" width="12.6328125" style="4" customWidth="1"/>
    <col min="5130" max="5130" width="11.08984375" style="4" customWidth="1"/>
    <col min="5131" max="5376" width="9" style="4"/>
    <col min="5377" max="5377" width="19.36328125" style="4" customWidth="1"/>
    <col min="5378" max="5385" width="12.6328125" style="4" customWidth="1"/>
    <col min="5386" max="5386" width="11.08984375" style="4" customWidth="1"/>
    <col min="5387" max="5632" width="9" style="4"/>
    <col min="5633" max="5633" width="19.36328125" style="4" customWidth="1"/>
    <col min="5634" max="5641" width="12.6328125" style="4" customWidth="1"/>
    <col min="5642" max="5642" width="11.08984375" style="4" customWidth="1"/>
    <col min="5643" max="5888" width="9" style="4"/>
    <col min="5889" max="5889" width="19.36328125" style="4" customWidth="1"/>
    <col min="5890" max="5897" width="12.6328125" style="4" customWidth="1"/>
    <col min="5898" max="5898" width="11.08984375" style="4" customWidth="1"/>
    <col min="5899" max="6144" width="9" style="4"/>
    <col min="6145" max="6145" width="19.36328125" style="4" customWidth="1"/>
    <col min="6146" max="6153" width="12.6328125" style="4" customWidth="1"/>
    <col min="6154" max="6154" width="11.08984375" style="4" customWidth="1"/>
    <col min="6155" max="6400" width="9" style="4"/>
    <col min="6401" max="6401" width="19.36328125" style="4" customWidth="1"/>
    <col min="6402" max="6409" width="12.6328125" style="4" customWidth="1"/>
    <col min="6410" max="6410" width="11.08984375" style="4" customWidth="1"/>
    <col min="6411" max="6656" width="9" style="4"/>
    <col min="6657" max="6657" width="19.36328125" style="4" customWidth="1"/>
    <col min="6658" max="6665" width="12.6328125" style="4" customWidth="1"/>
    <col min="6666" max="6666" width="11.08984375" style="4" customWidth="1"/>
    <col min="6667" max="6912" width="9" style="4"/>
    <col min="6913" max="6913" width="19.36328125" style="4" customWidth="1"/>
    <col min="6914" max="6921" width="12.6328125" style="4" customWidth="1"/>
    <col min="6922" max="6922" width="11.08984375" style="4" customWidth="1"/>
    <col min="6923" max="7168" width="9" style="4"/>
    <col min="7169" max="7169" width="19.36328125" style="4" customWidth="1"/>
    <col min="7170" max="7177" width="12.6328125" style="4" customWidth="1"/>
    <col min="7178" max="7178" width="11.08984375" style="4" customWidth="1"/>
    <col min="7179" max="7424" width="9" style="4"/>
    <col min="7425" max="7425" width="19.36328125" style="4" customWidth="1"/>
    <col min="7426" max="7433" width="12.6328125" style="4" customWidth="1"/>
    <col min="7434" max="7434" width="11.08984375" style="4" customWidth="1"/>
    <col min="7435" max="7680" width="9" style="4"/>
    <col min="7681" max="7681" width="19.36328125" style="4" customWidth="1"/>
    <col min="7682" max="7689" width="12.6328125" style="4" customWidth="1"/>
    <col min="7690" max="7690" width="11.08984375" style="4" customWidth="1"/>
    <col min="7691" max="7936" width="9" style="4"/>
    <col min="7937" max="7937" width="19.36328125" style="4" customWidth="1"/>
    <col min="7938" max="7945" width="12.6328125" style="4" customWidth="1"/>
    <col min="7946" max="7946" width="11.08984375" style="4" customWidth="1"/>
    <col min="7947" max="8192" width="9" style="4"/>
    <col min="8193" max="8193" width="19.36328125" style="4" customWidth="1"/>
    <col min="8194" max="8201" width="12.6328125" style="4" customWidth="1"/>
    <col min="8202" max="8202" width="11.08984375" style="4" customWidth="1"/>
    <col min="8203" max="8448" width="9" style="4"/>
    <col min="8449" max="8449" width="19.36328125" style="4" customWidth="1"/>
    <col min="8450" max="8457" width="12.6328125" style="4" customWidth="1"/>
    <col min="8458" max="8458" width="11.08984375" style="4" customWidth="1"/>
    <col min="8459" max="8704" width="9" style="4"/>
    <col min="8705" max="8705" width="19.36328125" style="4" customWidth="1"/>
    <col min="8706" max="8713" width="12.6328125" style="4" customWidth="1"/>
    <col min="8714" max="8714" width="11.08984375" style="4" customWidth="1"/>
    <col min="8715" max="8960" width="9" style="4"/>
    <col min="8961" max="8961" width="19.36328125" style="4" customWidth="1"/>
    <col min="8962" max="8969" width="12.6328125" style="4" customWidth="1"/>
    <col min="8970" max="8970" width="11.08984375" style="4" customWidth="1"/>
    <col min="8971" max="9216" width="9" style="4"/>
    <col min="9217" max="9217" width="19.36328125" style="4" customWidth="1"/>
    <col min="9218" max="9225" width="12.6328125" style="4" customWidth="1"/>
    <col min="9226" max="9226" width="11.08984375" style="4" customWidth="1"/>
    <col min="9227" max="9472" width="9" style="4"/>
    <col min="9473" max="9473" width="19.36328125" style="4" customWidth="1"/>
    <col min="9474" max="9481" width="12.6328125" style="4" customWidth="1"/>
    <col min="9482" max="9482" width="11.08984375" style="4" customWidth="1"/>
    <col min="9483" max="9728" width="9" style="4"/>
    <col min="9729" max="9729" width="19.36328125" style="4" customWidth="1"/>
    <col min="9730" max="9737" width="12.6328125" style="4" customWidth="1"/>
    <col min="9738" max="9738" width="11.08984375" style="4" customWidth="1"/>
    <col min="9739" max="9984" width="9" style="4"/>
    <col min="9985" max="9985" width="19.36328125" style="4" customWidth="1"/>
    <col min="9986" max="9993" width="12.6328125" style="4" customWidth="1"/>
    <col min="9994" max="9994" width="11.08984375" style="4" customWidth="1"/>
    <col min="9995" max="10240" width="9" style="4"/>
    <col min="10241" max="10241" width="19.36328125" style="4" customWidth="1"/>
    <col min="10242" max="10249" width="12.6328125" style="4" customWidth="1"/>
    <col min="10250" max="10250" width="11.08984375" style="4" customWidth="1"/>
    <col min="10251" max="10496" width="9" style="4"/>
    <col min="10497" max="10497" width="19.36328125" style="4" customWidth="1"/>
    <col min="10498" max="10505" width="12.6328125" style="4" customWidth="1"/>
    <col min="10506" max="10506" width="11.08984375" style="4" customWidth="1"/>
    <col min="10507" max="10752" width="9" style="4"/>
    <col min="10753" max="10753" width="19.36328125" style="4" customWidth="1"/>
    <col min="10754" max="10761" width="12.6328125" style="4" customWidth="1"/>
    <col min="10762" max="10762" width="11.08984375" style="4" customWidth="1"/>
    <col min="10763" max="11008" width="9" style="4"/>
    <col min="11009" max="11009" width="19.36328125" style="4" customWidth="1"/>
    <col min="11010" max="11017" width="12.6328125" style="4" customWidth="1"/>
    <col min="11018" max="11018" width="11.08984375" style="4" customWidth="1"/>
    <col min="11019" max="11264" width="9" style="4"/>
    <col min="11265" max="11265" width="19.36328125" style="4" customWidth="1"/>
    <col min="11266" max="11273" width="12.6328125" style="4" customWidth="1"/>
    <col min="11274" max="11274" width="11.08984375" style="4" customWidth="1"/>
    <col min="11275" max="11520" width="9" style="4"/>
    <col min="11521" max="11521" width="19.36328125" style="4" customWidth="1"/>
    <col min="11522" max="11529" width="12.6328125" style="4" customWidth="1"/>
    <col min="11530" max="11530" width="11.08984375" style="4" customWidth="1"/>
    <col min="11531" max="11776" width="9" style="4"/>
    <col min="11777" max="11777" width="19.36328125" style="4" customWidth="1"/>
    <col min="11778" max="11785" width="12.6328125" style="4" customWidth="1"/>
    <col min="11786" max="11786" width="11.08984375" style="4" customWidth="1"/>
    <col min="11787" max="12032" width="9" style="4"/>
    <col min="12033" max="12033" width="19.36328125" style="4" customWidth="1"/>
    <col min="12034" max="12041" width="12.6328125" style="4" customWidth="1"/>
    <col min="12042" max="12042" width="11.08984375" style="4" customWidth="1"/>
    <col min="12043" max="12288" width="9" style="4"/>
    <col min="12289" max="12289" width="19.36328125" style="4" customWidth="1"/>
    <col min="12290" max="12297" width="12.6328125" style="4" customWidth="1"/>
    <col min="12298" max="12298" width="11.08984375" style="4" customWidth="1"/>
    <col min="12299" max="12544" width="9" style="4"/>
    <col min="12545" max="12545" width="19.36328125" style="4" customWidth="1"/>
    <col min="12546" max="12553" width="12.6328125" style="4" customWidth="1"/>
    <col min="12554" max="12554" width="11.08984375" style="4" customWidth="1"/>
    <col min="12555" max="12800" width="9" style="4"/>
    <col min="12801" max="12801" width="19.36328125" style="4" customWidth="1"/>
    <col min="12802" max="12809" width="12.6328125" style="4" customWidth="1"/>
    <col min="12810" max="12810" width="11.08984375" style="4" customWidth="1"/>
    <col min="12811" max="13056" width="9" style="4"/>
    <col min="13057" max="13057" width="19.36328125" style="4" customWidth="1"/>
    <col min="13058" max="13065" width="12.6328125" style="4" customWidth="1"/>
    <col min="13066" max="13066" width="11.08984375" style="4" customWidth="1"/>
    <col min="13067" max="13312" width="9" style="4"/>
    <col min="13313" max="13313" width="19.36328125" style="4" customWidth="1"/>
    <col min="13314" max="13321" width="12.6328125" style="4" customWidth="1"/>
    <col min="13322" max="13322" width="11.08984375" style="4" customWidth="1"/>
    <col min="13323" max="13568" width="9" style="4"/>
    <col min="13569" max="13569" width="19.36328125" style="4" customWidth="1"/>
    <col min="13570" max="13577" width="12.6328125" style="4" customWidth="1"/>
    <col min="13578" max="13578" width="11.08984375" style="4" customWidth="1"/>
    <col min="13579" max="13824" width="9" style="4"/>
    <col min="13825" max="13825" width="19.36328125" style="4" customWidth="1"/>
    <col min="13826" max="13833" width="12.6328125" style="4" customWidth="1"/>
    <col min="13834" max="13834" width="11.08984375" style="4" customWidth="1"/>
    <col min="13835" max="14080" width="9" style="4"/>
    <col min="14081" max="14081" width="19.36328125" style="4" customWidth="1"/>
    <col min="14082" max="14089" width="12.6328125" style="4" customWidth="1"/>
    <col min="14090" max="14090" width="11.08984375" style="4" customWidth="1"/>
    <col min="14091" max="14336" width="9" style="4"/>
    <col min="14337" max="14337" width="19.36328125" style="4" customWidth="1"/>
    <col min="14338" max="14345" width="12.6328125" style="4" customWidth="1"/>
    <col min="14346" max="14346" width="11.08984375" style="4" customWidth="1"/>
    <col min="14347" max="14592" width="9" style="4"/>
    <col min="14593" max="14593" width="19.36328125" style="4" customWidth="1"/>
    <col min="14594" max="14601" width="12.6328125" style="4" customWidth="1"/>
    <col min="14602" max="14602" width="11.08984375" style="4" customWidth="1"/>
    <col min="14603" max="14848" width="9" style="4"/>
    <col min="14849" max="14849" width="19.36328125" style="4" customWidth="1"/>
    <col min="14850" max="14857" width="12.6328125" style="4" customWidth="1"/>
    <col min="14858" max="14858" width="11.08984375" style="4" customWidth="1"/>
    <col min="14859" max="15104" width="9" style="4"/>
    <col min="15105" max="15105" width="19.36328125" style="4" customWidth="1"/>
    <col min="15106" max="15113" width="12.6328125" style="4" customWidth="1"/>
    <col min="15114" max="15114" width="11.08984375" style="4" customWidth="1"/>
    <col min="15115" max="15360" width="9" style="4"/>
    <col min="15361" max="15361" width="19.36328125" style="4" customWidth="1"/>
    <col min="15362" max="15369" width="12.6328125" style="4" customWidth="1"/>
    <col min="15370" max="15370" width="11.08984375" style="4" customWidth="1"/>
    <col min="15371" max="15616" width="9" style="4"/>
    <col min="15617" max="15617" width="19.36328125" style="4" customWidth="1"/>
    <col min="15618" max="15625" width="12.6328125" style="4" customWidth="1"/>
    <col min="15626" max="15626" width="11.08984375" style="4" customWidth="1"/>
    <col min="15627" max="15872" width="9" style="4"/>
    <col min="15873" max="15873" width="19.36328125" style="4" customWidth="1"/>
    <col min="15874" max="15881" width="12.6328125" style="4" customWidth="1"/>
    <col min="15882" max="15882" width="11.08984375" style="4" customWidth="1"/>
    <col min="15883" max="16128" width="9" style="4"/>
    <col min="16129" max="16129" width="19.36328125" style="4" customWidth="1"/>
    <col min="16130" max="16137" width="12.6328125" style="4" customWidth="1"/>
    <col min="16138" max="16138" width="11.08984375" style="4" customWidth="1"/>
    <col min="16139" max="16384" width="9" style="4"/>
  </cols>
  <sheetData>
    <row r="1" spans="1:10" x14ac:dyDescent="0.2">
      <c r="A1" s="4" t="s">
        <v>81</v>
      </c>
    </row>
    <row r="2" spans="1:10" ht="34.5" customHeight="1" x14ac:dyDescent="0.2">
      <c r="A2" s="225" t="s">
        <v>82</v>
      </c>
      <c r="B2" s="225"/>
      <c r="C2" s="225"/>
      <c r="D2" s="225"/>
      <c r="E2" s="225"/>
      <c r="F2" s="225"/>
      <c r="G2" s="225"/>
      <c r="H2" s="225"/>
      <c r="I2" s="225"/>
      <c r="J2" s="5"/>
    </row>
    <row r="3" spans="1:10" ht="17.25" customHeight="1" x14ac:dyDescent="0.2">
      <c r="G3" s="6" t="s">
        <v>7</v>
      </c>
      <c r="H3" s="226"/>
      <c r="I3" s="226"/>
      <c r="J3" s="7"/>
    </row>
    <row r="4" spans="1:10" ht="24" customHeight="1" x14ac:dyDescent="0.2">
      <c r="I4" s="24" t="s">
        <v>8</v>
      </c>
      <c r="J4" s="7"/>
    </row>
    <row r="5" spans="1:10" ht="20.25" customHeight="1" x14ac:dyDescent="0.2">
      <c r="A5" s="8"/>
      <c r="B5" s="9"/>
      <c r="C5" s="9" t="s">
        <v>25</v>
      </c>
      <c r="D5" s="9"/>
      <c r="E5" s="9"/>
      <c r="F5" s="9"/>
      <c r="G5" s="9"/>
      <c r="H5" s="9"/>
      <c r="I5" s="9"/>
      <c r="J5" s="10"/>
    </row>
    <row r="6" spans="1:10" ht="20.25" customHeight="1" x14ac:dyDescent="0.2">
      <c r="A6" s="11" t="s">
        <v>9</v>
      </c>
      <c r="B6" s="12" t="s">
        <v>10</v>
      </c>
      <c r="C6" s="12" t="s">
        <v>26</v>
      </c>
      <c r="D6" s="11" t="s">
        <v>11</v>
      </c>
      <c r="E6" s="12" t="s">
        <v>83</v>
      </c>
      <c r="F6" s="11" t="s">
        <v>12</v>
      </c>
      <c r="G6" s="11" t="s">
        <v>13</v>
      </c>
      <c r="H6" s="12" t="s">
        <v>29</v>
      </c>
      <c r="I6" s="13" t="s">
        <v>14</v>
      </c>
      <c r="J6" s="14"/>
    </row>
    <row r="7" spans="1:10" ht="20.25" customHeight="1" x14ac:dyDescent="0.2">
      <c r="A7" s="15"/>
      <c r="B7" s="12"/>
      <c r="C7" s="12" t="s">
        <v>27</v>
      </c>
      <c r="D7" s="12"/>
      <c r="E7" s="12" t="s">
        <v>84</v>
      </c>
      <c r="F7" s="12"/>
      <c r="G7" s="12"/>
      <c r="H7" s="12"/>
      <c r="I7" s="16" t="s">
        <v>15</v>
      </c>
      <c r="J7" s="10"/>
    </row>
    <row r="8" spans="1:10" s="1" customFormat="1" ht="25.5" customHeight="1" x14ac:dyDescent="0.2">
      <c r="A8" s="17"/>
      <c r="B8" s="18" t="s">
        <v>16</v>
      </c>
      <c r="C8" s="18" t="s">
        <v>28</v>
      </c>
      <c r="D8" s="18" t="s">
        <v>17</v>
      </c>
      <c r="E8" s="18" t="s">
        <v>18</v>
      </c>
      <c r="F8" s="18" t="s">
        <v>19</v>
      </c>
      <c r="G8" s="18" t="s">
        <v>20</v>
      </c>
      <c r="H8" s="18" t="s">
        <v>21</v>
      </c>
      <c r="I8" s="18" t="s">
        <v>30</v>
      </c>
      <c r="J8" s="19"/>
    </row>
    <row r="9" spans="1:10" s="1" customFormat="1" ht="47.15" customHeight="1" x14ac:dyDescent="0.2">
      <c r="A9" s="25" t="s">
        <v>23</v>
      </c>
      <c r="B9" s="29">
        <f>第５号!K14</f>
        <v>0</v>
      </c>
      <c r="C9" s="29"/>
      <c r="D9" s="29">
        <f>B9-C9</f>
        <v>0</v>
      </c>
      <c r="E9" s="20">
        <f>D9</f>
        <v>0</v>
      </c>
      <c r="F9" s="20">
        <f>第５号!L14</f>
        <v>0</v>
      </c>
      <c r="G9" s="20">
        <f>第５号!M14</f>
        <v>0</v>
      </c>
      <c r="H9" s="27" t="s">
        <v>59</v>
      </c>
      <c r="I9" s="29">
        <f>ROUNDDOWN(G9*1/2,-3)</f>
        <v>0</v>
      </c>
      <c r="J9" s="31"/>
    </row>
    <row r="10" spans="1:10" s="1" customFormat="1" ht="47.15" customHeight="1" x14ac:dyDescent="0.2">
      <c r="A10" s="26" t="s">
        <v>24</v>
      </c>
      <c r="B10" s="30">
        <f>第５号!K20</f>
        <v>0</v>
      </c>
      <c r="C10" s="30"/>
      <c r="D10" s="30">
        <f>B10-C10</f>
        <v>0</v>
      </c>
      <c r="E10" s="20">
        <f>D10</f>
        <v>0</v>
      </c>
      <c r="F10" s="32">
        <f>第５号!L20</f>
        <v>0</v>
      </c>
      <c r="G10" s="94">
        <f>第５号!M20</f>
        <v>0</v>
      </c>
      <c r="H10" s="27" t="s">
        <v>50</v>
      </c>
      <c r="I10" s="29">
        <f>ROUNDDOWN(G10*2/3,-3)</f>
        <v>0</v>
      </c>
      <c r="J10" s="21"/>
    </row>
    <row r="11" spans="1:10" s="1" customFormat="1" ht="47.15" customHeight="1" x14ac:dyDescent="0.2">
      <c r="A11" s="58" t="s">
        <v>58</v>
      </c>
      <c r="B11" s="95">
        <f>第６号!L27</f>
        <v>0</v>
      </c>
      <c r="C11" s="59"/>
      <c r="D11" s="59">
        <f>B11-C11</f>
        <v>0</v>
      </c>
      <c r="E11" s="52">
        <f>D11</f>
        <v>0</v>
      </c>
      <c r="F11" s="22">
        <f>第６号!O27</f>
        <v>0</v>
      </c>
      <c r="G11" s="96">
        <f>第６号!P27</f>
        <v>0</v>
      </c>
      <c r="H11" s="27" t="s">
        <v>59</v>
      </c>
      <c r="I11" s="29">
        <f>ROUNDDOWN(G11*1/2,-3)</f>
        <v>0</v>
      </c>
      <c r="J11" s="21"/>
    </row>
    <row r="12" spans="1:10" s="1" customFormat="1" ht="49.5" customHeight="1" x14ac:dyDescent="0.2">
      <c r="A12" s="3" t="s">
        <v>22</v>
      </c>
      <c r="B12" s="22">
        <f>SUM(B9:B11)</f>
        <v>0</v>
      </c>
      <c r="C12" s="97"/>
      <c r="D12" s="23">
        <f>SUM(D9:D11)</f>
        <v>0</v>
      </c>
      <c r="E12" s="22">
        <f>SUM(E9:E11)</f>
        <v>0</v>
      </c>
      <c r="F12" s="22">
        <f>SUM(F9:F11)</f>
        <v>0</v>
      </c>
      <c r="G12" s="22">
        <f>SUM(G9:G11)</f>
        <v>0</v>
      </c>
      <c r="H12" s="28"/>
      <c r="I12" s="32">
        <f>ROUNDDOWN(SUM(I9:I11),-3)</f>
        <v>0</v>
      </c>
      <c r="J12" s="31"/>
    </row>
    <row r="13" spans="1:10" ht="20.25" customHeight="1" x14ac:dyDescent="0.2">
      <c r="A13" s="4" t="s">
        <v>85</v>
      </c>
    </row>
    <row r="14" spans="1:10" ht="20.25" customHeight="1" x14ac:dyDescent="0.2">
      <c r="A14" s="4" t="s">
        <v>60</v>
      </c>
    </row>
    <row r="15" spans="1:10" ht="16.5" customHeight="1" x14ac:dyDescent="0.2">
      <c r="A15" s="4" t="s">
        <v>61</v>
      </c>
    </row>
  </sheetData>
  <mergeCells count="2">
    <mergeCell ref="A2:I2"/>
    <mergeCell ref="H3:I3"/>
  </mergeCells>
  <phoneticPr fontId="2"/>
  <printOptions horizontalCentered="1"/>
  <pageMargins left="0.70866141732283472" right="0.70866141732283472" top="0.86614173228346458" bottom="0.70866141732283472" header="0.69" footer="0.31496062992125984"/>
  <pageSetup paperSize="9" orientation="landscape" r:id="rId1"/>
  <headerFooter>
    <oddHeader>&amp;R&amp;"ＭＳ 明朝,標準"&amp;10（改正後）</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51899-A9FC-4559-AA4F-A8C73107BC61}">
  <dimension ref="A1:N29"/>
  <sheetViews>
    <sheetView showZeros="0" view="pageBreakPreview" topLeftCell="A5" zoomScale="115" zoomScaleNormal="80" zoomScaleSheetLayoutView="115" workbookViewId="0">
      <selection activeCell="G12" sqref="G12"/>
    </sheetView>
  </sheetViews>
  <sheetFormatPr defaultColWidth="9" defaultRowHeight="24.9" customHeight="1" x14ac:dyDescent="0.2"/>
  <cols>
    <col min="1" max="1" width="3.6328125" style="1" customWidth="1"/>
    <col min="2" max="2" width="12.6328125" style="2" customWidth="1"/>
    <col min="3" max="3" width="9.6328125" style="2" customWidth="1"/>
    <col min="4" max="4" width="12.6328125" style="2" customWidth="1"/>
    <col min="5" max="5" width="12.90625" style="1" customWidth="1"/>
    <col min="6" max="6" width="6.6328125" style="1" customWidth="1"/>
    <col min="7" max="7" width="12.6328125" style="1" customWidth="1"/>
    <col min="8" max="8" width="10.6328125" style="1" customWidth="1"/>
    <col min="9" max="9" width="8.6328125" style="47" customWidth="1"/>
    <col min="10" max="10" width="10.36328125" style="48" customWidth="1"/>
    <col min="11" max="11" width="11.54296875" style="1" customWidth="1"/>
    <col min="12" max="13" width="10.6328125" style="1" customWidth="1"/>
    <col min="14" max="14" width="21" style="1" customWidth="1"/>
    <col min="15" max="256" width="9" style="1"/>
    <col min="257" max="257" width="3.6328125" style="1" customWidth="1"/>
    <col min="258" max="258" width="12.6328125" style="1" customWidth="1"/>
    <col min="259" max="259" width="9.6328125" style="1" customWidth="1"/>
    <col min="260" max="260" width="12.6328125" style="1" customWidth="1"/>
    <col min="261" max="261" width="12.90625" style="1" customWidth="1"/>
    <col min="262" max="262" width="6.6328125" style="1" customWidth="1"/>
    <col min="263" max="263" width="12.6328125" style="1" customWidth="1"/>
    <col min="264" max="264" width="10.6328125" style="1" customWidth="1"/>
    <col min="265" max="265" width="8.6328125" style="1" customWidth="1"/>
    <col min="266" max="266" width="10.36328125" style="1" customWidth="1"/>
    <col min="267" max="267" width="11.54296875" style="1" customWidth="1"/>
    <col min="268" max="269" width="10.6328125" style="1" customWidth="1"/>
    <col min="270" max="270" width="21" style="1" customWidth="1"/>
    <col min="271" max="512" width="9" style="1"/>
    <col min="513" max="513" width="3.6328125" style="1" customWidth="1"/>
    <col min="514" max="514" width="12.6328125" style="1" customWidth="1"/>
    <col min="515" max="515" width="9.6328125" style="1" customWidth="1"/>
    <col min="516" max="516" width="12.6328125" style="1" customWidth="1"/>
    <col min="517" max="517" width="12.90625" style="1" customWidth="1"/>
    <col min="518" max="518" width="6.6328125" style="1" customWidth="1"/>
    <col min="519" max="519" width="12.6328125" style="1" customWidth="1"/>
    <col min="520" max="520" width="10.6328125" style="1" customWidth="1"/>
    <col min="521" max="521" width="8.6328125" style="1" customWidth="1"/>
    <col min="522" max="522" width="10.36328125" style="1" customWidth="1"/>
    <col min="523" max="523" width="11.54296875" style="1" customWidth="1"/>
    <col min="524" max="525" width="10.6328125" style="1" customWidth="1"/>
    <col min="526" max="526" width="21" style="1" customWidth="1"/>
    <col min="527" max="768" width="9" style="1"/>
    <col min="769" max="769" width="3.6328125" style="1" customWidth="1"/>
    <col min="770" max="770" width="12.6328125" style="1" customWidth="1"/>
    <col min="771" max="771" width="9.6328125" style="1" customWidth="1"/>
    <col min="772" max="772" width="12.6328125" style="1" customWidth="1"/>
    <col min="773" max="773" width="12.90625" style="1" customWidth="1"/>
    <col min="774" max="774" width="6.6328125" style="1" customWidth="1"/>
    <col min="775" max="775" width="12.6328125" style="1" customWidth="1"/>
    <col min="776" max="776" width="10.6328125" style="1" customWidth="1"/>
    <col min="777" max="777" width="8.6328125" style="1" customWidth="1"/>
    <col min="778" max="778" width="10.36328125" style="1" customWidth="1"/>
    <col min="779" max="779" width="11.54296875" style="1" customWidth="1"/>
    <col min="780" max="781" width="10.6328125" style="1" customWidth="1"/>
    <col min="782" max="782" width="21" style="1" customWidth="1"/>
    <col min="783" max="1024" width="9" style="1"/>
    <col min="1025" max="1025" width="3.6328125" style="1" customWidth="1"/>
    <col min="1026" max="1026" width="12.6328125" style="1" customWidth="1"/>
    <col min="1027" max="1027" width="9.6328125" style="1" customWidth="1"/>
    <col min="1028" max="1028" width="12.6328125" style="1" customWidth="1"/>
    <col min="1029" max="1029" width="12.90625" style="1" customWidth="1"/>
    <col min="1030" max="1030" width="6.6328125" style="1" customWidth="1"/>
    <col min="1031" max="1031" width="12.6328125" style="1" customWidth="1"/>
    <col min="1032" max="1032" width="10.6328125" style="1" customWidth="1"/>
    <col min="1033" max="1033" width="8.6328125" style="1" customWidth="1"/>
    <col min="1034" max="1034" width="10.36328125" style="1" customWidth="1"/>
    <col min="1035" max="1035" width="11.54296875" style="1" customWidth="1"/>
    <col min="1036" max="1037" width="10.6328125" style="1" customWidth="1"/>
    <col min="1038" max="1038" width="21" style="1" customWidth="1"/>
    <col min="1039" max="1280" width="9" style="1"/>
    <col min="1281" max="1281" width="3.6328125" style="1" customWidth="1"/>
    <col min="1282" max="1282" width="12.6328125" style="1" customWidth="1"/>
    <col min="1283" max="1283" width="9.6328125" style="1" customWidth="1"/>
    <col min="1284" max="1284" width="12.6328125" style="1" customWidth="1"/>
    <col min="1285" max="1285" width="12.90625" style="1" customWidth="1"/>
    <col min="1286" max="1286" width="6.6328125" style="1" customWidth="1"/>
    <col min="1287" max="1287" width="12.6328125" style="1" customWidth="1"/>
    <col min="1288" max="1288" width="10.6328125" style="1" customWidth="1"/>
    <col min="1289" max="1289" width="8.6328125" style="1" customWidth="1"/>
    <col min="1290" max="1290" width="10.36328125" style="1" customWidth="1"/>
    <col min="1291" max="1291" width="11.54296875" style="1" customWidth="1"/>
    <col min="1292" max="1293" width="10.6328125" style="1" customWidth="1"/>
    <col min="1294" max="1294" width="21" style="1" customWidth="1"/>
    <col min="1295" max="1536" width="9" style="1"/>
    <col min="1537" max="1537" width="3.6328125" style="1" customWidth="1"/>
    <col min="1538" max="1538" width="12.6328125" style="1" customWidth="1"/>
    <col min="1539" max="1539" width="9.6328125" style="1" customWidth="1"/>
    <col min="1540" max="1540" width="12.6328125" style="1" customWidth="1"/>
    <col min="1541" max="1541" width="12.90625" style="1" customWidth="1"/>
    <col min="1542" max="1542" width="6.6328125" style="1" customWidth="1"/>
    <col min="1543" max="1543" width="12.6328125" style="1" customWidth="1"/>
    <col min="1544" max="1544" width="10.6328125" style="1" customWidth="1"/>
    <col min="1545" max="1545" width="8.6328125" style="1" customWidth="1"/>
    <col min="1546" max="1546" width="10.36328125" style="1" customWidth="1"/>
    <col min="1547" max="1547" width="11.54296875" style="1" customWidth="1"/>
    <col min="1548" max="1549" width="10.6328125" style="1" customWidth="1"/>
    <col min="1550" max="1550" width="21" style="1" customWidth="1"/>
    <col min="1551" max="1792" width="9" style="1"/>
    <col min="1793" max="1793" width="3.6328125" style="1" customWidth="1"/>
    <col min="1794" max="1794" width="12.6328125" style="1" customWidth="1"/>
    <col min="1795" max="1795" width="9.6328125" style="1" customWidth="1"/>
    <col min="1796" max="1796" width="12.6328125" style="1" customWidth="1"/>
    <col min="1797" max="1797" width="12.90625" style="1" customWidth="1"/>
    <col min="1798" max="1798" width="6.6328125" style="1" customWidth="1"/>
    <col min="1799" max="1799" width="12.6328125" style="1" customWidth="1"/>
    <col min="1800" max="1800" width="10.6328125" style="1" customWidth="1"/>
    <col min="1801" max="1801" width="8.6328125" style="1" customWidth="1"/>
    <col min="1802" max="1802" width="10.36328125" style="1" customWidth="1"/>
    <col min="1803" max="1803" width="11.54296875" style="1" customWidth="1"/>
    <col min="1804" max="1805" width="10.6328125" style="1" customWidth="1"/>
    <col min="1806" max="1806" width="21" style="1" customWidth="1"/>
    <col min="1807" max="2048" width="9" style="1"/>
    <col min="2049" max="2049" width="3.6328125" style="1" customWidth="1"/>
    <col min="2050" max="2050" width="12.6328125" style="1" customWidth="1"/>
    <col min="2051" max="2051" width="9.6328125" style="1" customWidth="1"/>
    <col min="2052" max="2052" width="12.6328125" style="1" customWidth="1"/>
    <col min="2053" max="2053" width="12.90625" style="1" customWidth="1"/>
    <col min="2054" max="2054" width="6.6328125" style="1" customWidth="1"/>
    <col min="2055" max="2055" width="12.6328125" style="1" customWidth="1"/>
    <col min="2056" max="2056" width="10.6328125" style="1" customWidth="1"/>
    <col min="2057" max="2057" width="8.6328125" style="1" customWidth="1"/>
    <col min="2058" max="2058" width="10.36328125" style="1" customWidth="1"/>
    <col min="2059" max="2059" width="11.54296875" style="1" customWidth="1"/>
    <col min="2060" max="2061" width="10.6328125" style="1" customWidth="1"/>
    <col min="2062" max="2062" width="21" style="1" customWidth="1"/>
    <col min="2063" max="2304" width="9" style="1"/>
    <col min="2305" max="2305" width="3.6328125" style="1" customWidth="1"/>
    <col min="2306" max="2306" width="12.6328125" style="1" customWidth="1"/>
    <col min="2307" max="2307" width="9.6328125" style="1" customWidth="1"/>
    <col min="2308" max="2308" width="12.6328125" style="1" customWidth="1"/>
    <col min="2309" max="2309" width="12.90625" style="1" customWidth="1"/>
    <col min="2310" max="2310" width="6.6328125" style="1" customWidth="1"/>
    <col min="2311" max="2311" width="12.6328125" style="1" customWidth="1"/>
    <col min="2312" max="2312" width="10.6328125" style="1" customWidth="1"/>
    <col min="2313" max="2313" width="8.6328125" style="1" customWidth="1"/>
    <col min="2314" max="2314" width="10.36328125" style="1" customWidth="1"/>
    <col min="2315" max="2315" width="11.54296875" style="1" customWidth="1"/>
    <col min="2316" max="2317" width="10.6328125" style="1" customWidth="1"/>
    <col min="2318" max="2318" width="21" style="1" customWidth="1"/>
    <col min="2319" max="2560" width="9" style="1"/>
    <col min="2561" max="2561" width="3.6328125" style="1" customWidth="1"/>
    <col min="2562" max="2562" width="12.6328125" style="1" customWidth="1"/>
    <col min="2563" max="2563" width="9.6328125" style="1" customWidth="1"/>
    <col min="2564" max="2564" width="12.6328125" style="1" customWidth="1"/>
    <col min="2565" max="2565" width="12.90625" style="1" customWidth="1"/>
    <col min="2566" max="2566" width="6.6328125" style="1" customWidth="1"/>
    <col min="2567" max="2567" width="12.6328125" style="1" customWidth="1"/>
    <col min="2568" max="2568" width="10.6328125" style="1" customWidth="1"/>
    <col min="2569" max="2569" width="8.6328125" style="1" customWidth="1"/>
    <col min="2570" max="2570" width="10.36328125" style="1" customWidth="1"/>
    <col min="2571" max="2571" width="11.54296875" style="1" customWidth="1"/>
    <col min="2572" max="2573" width="10.6328125" style="1" customWidth="1"/>
    <col min="2574" max="2574" width="21" style="1" customWidth="1"/>
    <col min="2575" max="2816" width="9" style="1"/>
    <col min="2817" max="2817" width="3.6328125" style="1" customWidth="1"/>
    <col min="2818" max="2818" width="12.6328125" style="1" customWidth="1"/>
    <col min="2819" max="2819" width="9.6328125" style="1" customWidth="1"/>
    <col min="2820" max="2820" width="12.6328125" style="1" customWidth="1"/>
    <col min="2821" max="2821" width="12.90625" style="1" customWidth="1"/>
    <col min="2822" max="2822" width="6.6328125" style="1" customWidth="1"/>
    <col min="2823" max="2823" width="12.6328125" style="1" customWidth="1"/>
    <col min="2824" max="2824" width="10.6328125" style="1" customWidth="1"/>
    <col min="2825" max="2825" width="8.6328125" style="1" customWidth="1"/>
    <col min="2826" max="2826" width="10.36328125" style="1" customWidth="1"/>
    <col min="2827" max="2827" width="11.54296875" style="1" customWidth="1"/>
    <col min="2828" max="2829" width="10.6328125" style="1" customWidth="1"/>
    <col min="2830" max="2830" width="21" style="1" customWidth="1"/>
    <col min="2831" max="3072" width="9" style="1"/>
    <col min="3073" max="3073" width="3.6328125" style="1" customWidth="1"/>
    <col min="3074" max="3074" width="12.6328125" style="1" customWidth="1"/>
    <col min="3075" max="3075" width="9.6328125" style="1" customWidth="1"/>
    <col min="3076" max="3076" width="12.6328125" style="1" customWidth="1"/>
    <col min="3077" max="3077" width="12.90625" style="1" customWidth="1"/>
    <col min="3078" max="3078" width="6.6328125" style="1" customWidth="1"/>
    <col min="3079" max="3079" width="12.6328125" style="1" customWidth="1"/>
    <col min="3080" max="3080" width="10.6328125" style="1" customWidth="1"/>
    <col min="3081" max="3081" width="8.6328125" style="1" customWidth="1"/>
    <col min="3082" max="3082" width="10.36328125" style="1" customWidth="1"/>
    <col min="3083" max="3083" width="11.54296875" style="1" customWidth="1"/>
    <col min="3084" max="3085" width="10.6328125" style="1" customWidth="1"/>
    <col min="3086" max="3086" width="21" style="1" customWidth="1"/>
    <col min="3087" max="3328" width="9" style="1"/>
    <col min="3329" max="3329" width="3.6328125" style="1" customWidth="1"/>
    <col min="3330" max="3330" width="12.6328125" style="1" customWidth="1"/>
    <col min="3331" max="3331" width="9.6328125" style="1" customWidth="1"/>
    <col min="3332" max="3332" width="12.6328125" style="1" customWidth="1"/>
    <col min="3333" max="3333" width="12.90625" style="1" customWidth="1"/>
    <col min="3334" max="3334" width="6.6328125" style="1" customWidth="1"/>
    <col min="3335" max="3335" width="12.6328125" style="1" customWidth="1"/>
    <col min="3336" max="3336" width="10.6328125" style="1" customWidth="1"/>
    <col min="3337" max="3337" width="8.6328125" style="1" customWidth="1"/>
    <col min="3338" max="3338" width="10.36328125" style="1" customWidth="1"/>
    <col min="3339" max="3339" width="11.54296875" style="1" customWidth="1"/>
    <col min="3340" max="3341" width="10.6328125" style="1" customWidth="1"/>
    <col min="3342" max="3342" width="21" style="1" customWidth="1"/>
    <col min="3343" max="3584" width="9" style="1"/>
    <col min="3585" max="3585" width="3.6328125" style="1" customWidth="1"/>
    <col min="3586" max="3586" width="12.6328125" style="1" customWidth="1"/>
    <col min="3587" max="3587" width="9.6328125" style="1" customWidth="1"/>
    <col min="3588" max="3588" width="12.6328125" style="1" customWidth="1"/>
    <col min="3589" max="3589" width="12.90625" style="1" customWidth="1"/>
    <col min="3590" max="3590" width="6.6328125" style="1" customWidth="1"/>
    <col min="3591" max="3591" width="12.6328125" style="1" customWidth="1"/>
    <col min="3592" max="3592" width="10.6328125" style="1" customWidth="1"/>
    <col min="3593" max="3593" width="8.6328125" style="1" customWidth="1"/>
    <col min="3594" max="3594" width="10.36328125" style="1" customWidth="1"/>
    <col min="3595" max="3595" width="11.54296875" style="1" customWidth="1"/>
    <col min="3596" max="3597" width="10.6328125" style="1" customWidth="1"/>
    <col min="3598" max="3598" width="21" style="1" customWidth="1"/>
    <col min="3599" max="3840" width="9" style="1"/>
    <col min="3841" max="3841" width="3.6328125" style="1" customWidth="1"/>
    <col min="3842" max="3842" width="12.6328125" style="1" customWidth="1"/>
    <col min="3843" max="3843" width="9.6328125" style="1" customWidth="1"/>
    <col min="3844" max="3844" width="12.6328125" style="1" customWidth="1"/>
    <col min="3845" max="3845" width="12.90625" style="1" customWidth="1"/>
    <col min="3846" max="3846" width="6.6328125" style="1" customWidth="1"/>
    <col min="3847" max="3847" width="12.6328125" style="1" customWidth="1"/>
    <col min="3848" max="3848" width="10.6328125" style="1" customWidth="1"/>
    <col min="3849" max="3849" width="8.6328125" style="1" customWidth="1"/>
    <col min="3850" max="3850" width="10.36328125" style="1" customWidth="1"/>
    <col min="3851" max="3851" width="11.54296875" style="1" customWidth="1"/>
    <col min="3852" max="3853" width="10.6328125" style="1" customWidth="1"/>
    <col min="3854" max="3854" width="21" style="1" customWidth="1"/>
    <col min="3855" max="4096" width="9" style="1"/>
    <col min="4097" max="4097" width="3.6328125" style="1" customWidth="1"/>
    <col min="4098" max="4098" width="12.6328125" style="1" customWidth="1"/>
    <col min="4099" max="4099" width="9.6328125" style="1" customWidth="1"/>
    <col min="4100" max="4100" width="12.6328125" style="1" customWidth="1"/>
    <col min="4101" max="4101" width="12.90625" style="1" customWidth="1"/>
    <col min="4102" max="4102" width="6.6328125" style="1" customWidth="1"/>
    <col min="4103" max="4103" width="12.6328125" style="1" customWidth="1"/>
    <col min="4104" max="4104" width="10.6328125" style="1" customWidth="1"/>
    <col min="4105" max="4105" width="8.6328125" style="1" customWidth="1"/>
    <col min="4106" max="4106" width="10.36328125" style="1" customWidth="1"/>
    <col min="4107" max="4107" width="11.54296875" style="1" customWidth="1"/>
    <col min="4108" max="4109" width="10.6328125" style="1" customWidth="1"/>
    <col min="4110" max="4110" width="21" style="1" customWidth="1"/>
    <col min="4111" max="4352" width="9" style="1"/>
    <col min="4353" max="4353" width="3.6328125" style="1" customWidth="1"/>
    <col min="4354" max="4354" width="12.6328125" style="1" customWidth="1"/>
    <col min="4355" max="4355" width="9.6328125" style="1" customWidth="1"/>
    <col min="4356" max="4356" width="12.6328125" style="1" customWidth="1"/>
    <col min="4357" max="4357" width="12.90625" style="1" customWidth="1"/>
    <col min="4358" max="4358" width="6.6328125" style="1" customWidth="1"/>
    <col min="4359" max="4359" width="12.6328125" style="1" customWidth="1"/>
    <col min="4360" max="4360" width="10.6328125" style="1" customWidth="1"/>
    <col min="4361" max="4361" width="8.6328125" style="1" customWidth="1"/>
    <col min="4362" max="4362" width="10.36328125" style="1" customWidth="1"/>
    <col min="4363" max="4363" width="11.54296875" style="1" customWidth="1"/>
    <col min="4364" max="4365" width="10.6328125" style="1" customWidth="1"/>
    <col min="4366" max="4366" width="21" style="1" customWidth="1"/>
    <col min="4367" max="4608" width="9" style="1"/>
    <col min="4609" max="4609" width="3.6328125" style="1" customWidth="1"/>
    <col min="4610" max="4610" width="12.6328125" style="1" customWidth="1"/>
    <col min="4611" max="4611" width="9.6328125" style="1" customWidth="1"/>
    <col min="4612" max="4612" width="12.6328125" style="1" customWidth="1"/>
    <col min="4613" max="4613" width="12.90625" style="1" customWidth="1"/>
    <col min="4614" max="4614" width="6.6328125" style="1" customWidth="1"/>
    <col min="4615" max="4615" width="12.6328125" style="1" customWidth="1"/>
    <col min="4616" max="4616" width="10.6328125" style="1" customWidth="1"/>
    <col min="4617" max="4617" width="8.6328125" style="1" customWidth="1"/>
    <col min="4618" max="4618" width="10.36328125" style="1" customWidth="1"/>
    <col min="4619" max="4619" width="11.54296875" style="1" customWidth="1"/>
    <col min="4620" max="4621" width="10.6328125" style="1" customWidth="1"/>
    <col min="4622" max="4622" width="21" style="1" customWidth="1"/>
    <col min="4623" max="4864" width="9" style="1"/>
    <col min="4865" max="4865" width="3.6328125" style="1" customWidth="1"/>
    <col min="4866" max="4866" width="12.6328125" style="1" customWidth="1"/>
    <col min="4867" max="4867" width="9.6328125" style="1" customWidth="1"/>
    <col min="4868" max="4868" width="12.6328125" style="1" customWidth="1"/>
    <col min="4869" max="4869" width="12.90625" style="1" customWidth="1"/>
    <col min="4870" max="4870" width="6.6328125" style="1" customWidth="1"/>
    <col min="4871" max="4871" width="12.6328125" style="1" customWidth="1"/>
    <col min="4872" max="4872" width="10.6328125" style="1" customWidth="1"/>
    <col min="4873" max="4873" width="8.6328125" style="1" customWidth="1"/>
    <col min="4874" max="4874" width="10.36328125" style="1" customWidth="1"/>
    <col min="4875" max="4875" width="11.54296875" style="1" customWidth="1"/>
    <col min="4876" max="4877" width="10.6328125" style="1" customWidth="1"/>
    <col min="4878" max="4878" width="21" style="1" customWidth="1"/>
    <col min="4879" max="5120" width="9" style="1"/>
    <col min="5121" max="5121" width="3.6328125" style="1" customWidth="1"/>
    <col min="5122" max="5122" width="12.6328125" style="1" customWidth="1"/>
    <col min="5123" max="5123" width="9.6328125" style="1" customWidth="1"/>
    <col min="5124" max="5124" width="12.6328125" style="1" customWidth="1"/>
    <col min="5125" max="5125" width="12.90625" style="1" customWidth="1"/>
    <col min="5126" max="5126" width="6.6328125" style="1" customWidth="1"/>
    <col min="5127" max="5127" width="12.6328125" style="1" customWidth="1"/>
    <col min="5128" max="5128" width="10.6328125" style="1" customWidth="1"/>
    <col min="5129" max="5129" width="8.6328125" style="1" customWidth="1"/>
    <col min="5130" max="5130" width="10.36328125" style="1" customWidth="1"/>
    <col min="5131" max="5131" width="11.54296875" style="1" customWidth="1"/>
    <col min="5132" max="5133" width="10.6328125" style="1" customWidth="1"/>
    <col min="5134" max="5134" width="21" style="1" customWidth="1"/>
    <col min="5135" max="5376" width="9" style="1"/>
    <col min="5377" max="5377" width="3.6328125" style="1" customWidth="1"/>
    <col min="5378" max="5378" width="12.6328125" style="1" customWidth="1"/>
    <col min="5379" max="5379" width="9.6328125" style="1" customWidth="1"/>
    <col min="5380" max="5380" width="12.6328125" style="1" customWidth="1"/>
    <col min="5381" max="5381" width="12.90625" style="1" customWidth="1"/>
    <col min="5382" max="5382" width="6.6328125" style="1" customWidth="1"/>
    <col min="5383" max="5383" width="12.6328125" style="1" customWidth="1"/>
    <col min="5384" max="5384" width="10.6328125" style="1" customWidth="1"/>
    <col min="5385" max="5385" width="8.6328125" style="1" customWidth="1"/>
    <col min="5386" max="5386" width="10.36328125" style="1" customWidth="1"/>
    <col min="5387" max="5387" width="11.54296875" style="1" customWidth="1"/>
    <col min="5388" max="5389" width="10.6328125" style="1" customWidth="1"/>
    <col min="5390" max="5390" width="21" style="1" customWidth="1"/>
    <col min="5391" max="5632" width="9" style="1"/>
    <col min="5633" max="5633" width="3.6328125" style="1" customWidth="1"/>
    <col min="5634" max="5634" width="12.6328125" style="1" customWidth="1"/>
    <col min="5635" max="5635" width="9.6328125" style="1" customWidth="1"/>
    <col min="5636" max="5636" width="12.6328125" style="1" customWidth="1"/>
    <col min="5637" max="5637" width="12.90625" style="1" customWidth="1"/>
    <col min="5638" max="5638" width="6.6328125" style="1" customWidth="1"/>
    <col min="5639" max="5639" width="12.6328125" style="1" customWidth="1"/>
    <col min="5640" max="5640" width="10.6328125" style="1" customWidth="1"/>
    <col min="5641" max="5641" width="8.6328125" style="1" customWidth="1"/>
    <col min="5642" max="5642" width="10.36328125" style="1" customWidth="1"/>
    <col min="5643" max="5643" width="11.54296875" style="1" customWidth="1"/>
    <col min="5644" max="5645" width="10.6328125" style="1" customWidth="1"/>
    <col min="5646" max="5646" width="21" style="1" customWidth="1"/>
    <col min="5647" max="5888" width="9" style="1"/>
    <col min="5889" max="5889" width="3.6328125" style="1" customWidth="1"/>
    <col min="5890" max="5890" width="12.6328125" style="1" customWidth="1"/>
    <col min="5891" max="5891" width="9.6328125" style="1" customWidth="1"/>
    <col min="5892" max="5892" width="12.6328125" style="1" customWidth="1"/>
    <col min="5893" max="5893" width="12.90625" style="1" customWidth="1"/>
    <col min="5894" max="5894" width="6.6328125" style="1" customWidth="1"/>
    <col min="5895" max="5895" width="12.6328125" style="1" customWidth="1"/>
    <col min="5896" max="5896" width="10.6328125" style="1" customWidth="1"/>
    <col min="5897" max="5897" width="8.6328125" style="1" customWidth="1"/>
    <col min="5898" max="5898" width="10.36328125" style="1" customWidth="1"/>
    <col min="5899" max="5899" width="11.54296875" style="1" customWidth="1"/>
    <col min="5900" max="5901" width="10.6328125" style="1" customWidth="1"/>
    <col min="5902" max="5902" width="21" style="1" customWidth="1"/>
    <col min="5903" max="6144" width="9" style="1"/>
    <col min="6145" max="6145" width="3.6328125" style="1" customWidth="1"/>
    <col min="6146" max="6146" width="12.6328125" style="1" customWidth="1"/>
    <col min="6147" max="6147" width="9.6328125" style="1" customWidth="1"/>
    <col min="6148" max="6148" width="12.6328125" style="1" customWidth="1"/>
    <col min="6149" max="6149" width="12.90625" style="1" customWidth="1"/>
    <col min="6150" max="6150" width="6.6328125" style="1" customWidth="1"/>
    <col min="6151" max="6151" width="12.6328125" style="1" customWidth="1"/>
    <col min="6152" max="6152" width="10.6328125" style="1" customWidth="1"/>
    <col min="6153" max="6153" width="8.6328125" style="1" customWidth="1"/>
    <col min="6154" max="6154" width="10.36328125" style="1" customWidth="1"/>
    <col min="6155" max="6155" width="11.54296875" style="1" customWidth="1"/>
    <col min="6156" max="6157" width="10.6328125" style="1" customWidth="1"/>
    <col min="6158" max="6158" width="21" style="1" customWidth="1"/>
    <col min="6159" max="6400" width="9" style="1"/>
    <col min="6401" max="6401" width="3.6328125" style="1" customWidth="1"/>
    <col min="6402" max="6402" width="12.6328125" style="1" customWidth="1"/>
    <col min="6403" max="6403" width="9.6328125" style="1" customWidth="1"/>
    <col min="6404" max="6404" width="12.6328125" style="1" customWidth="1"/>
    <col min="6405" max="6405" width="12.90625" style="1" customWidth="1"/>
    <col min="6406" max="6406" width="6.6328125" style="1" customWidth="1"/>
    <col min="6407" max="6407" width="12.6328125" style="1" customWidth="1"/>
    <col min="6408" max="6408" width="10.6328125" style="1" customWidth="1"/>
    <col min="6409" max="6409" width="8.6328125" style="1" customWidth="1"/>
    <col min="6410" max="6410" width="10.36328125" style="1" customWidth="1"/>
    <col min="6411" max="6411" width="11.54296875" style="1" customWidth="1"/>
    <col min="6412" max="6413" width="10.6328125" style="1" customWidth="1"/>
    <col min="6414" max="6414" width="21" style="1" customWidth="1"/>
    <col min="6415" max="6656" width="9" style="1"/>
    <col min="6657" max="6657" width="3.6328125" style="1" customWidth="1"/>
    <col min="6658" max="6658" width="12.6328125" style="1" customWidth="1"/>
    <col min="6659" max="6659" width="9.6328125" style="1" customWidth="1"/>
    <col min="6660" max="6660" width="12.6328125" style="1" customWidth="1"/>
    <col min="6661" max="6661" width="12.90625" style="1" customWidth="1"/>
    <col min="6662" max="6662" width="6.6328125" style="1" customWidth="1"/>
    <col min="6663" max="6663" width="12.6328125" style="1" customWidth="1"/>
    <col min="6664" max="6664" width="10.6328125" style="1" customWidth="1"/>
    <col min="6665" max="6665" width="8.6328125" style="1" customWidth="1"/>
    <col min="6666" max="6666" width="10.36328125" style="1" customWidth="1"/>
    <col min="6667" max="6667" width="11.54296875" style="1" customWidth="1"/>
    <col min="6668" max="6669" width="10.6328125" style="1" customWidth="1"/>
    <col min="6670" max="6670" width="21" style="1" customWidth="1"/>
    <col min="6671" max="6912" width="9" style="1"/>
    <col min="6913" max="6913" width="3.6328125" style="1" customWidth="1"/>
    <col min="6914" max="6914" width="12.6328125" style="1" customWidth="1"/>
    <col min="6915" max="6915" width="9.6328125" style="1" customWidth="1"/>
    <col min="6916" max="6916" width="12.6328125" style="1" customWidth="1"/>
    <col min="6917" max="6917" width="12.90625" style="1" customWidth="1"/>
    <col min="6918" max="6918" width="6.6328125" style="1" customWidth="1"/>
    <col min="6919" max="6919" width="12.6328125" style="1" customWidth="1"/>
    <col min="6920" max="6920" width="10.6328125" style="1" customWidth="1"/>
    <col min="6921" max="6921" width="8.6328125" style="1" customWidth="1"/>
    <col min="6922" max="6922" width="10.36328125" style="1" customWidth="1"/>
    <col min="6923" max="6923" width="11.54296875" style="1" customWidth="1"/>
    <col min="6924" max="6925" width="10.6328125" style="1" customWidth="1"/>
    <col min="6926" max="6926" width="21" style="1" customWidth="1"/>
    <col min="6927" max="7168" width="9" style="1"/>
    <col min="7169" max="7169" width="3.6328125" style="1" customWidth="1"/>
    <col min="7170" max="7170" width="12.6328125" style="1" customWidth="1"/>
    <col min="7171" max="7171" width="9.6328125" style="1" customWidth="1"/>
    <col min="7172" max="7172" width="12.6328125" style="1" customWidth="1"/>
    <col min="7173" max="7173" width="12.90625" style="1" customWidth="1"/>
    <col min="7174" max="7174" width="6.6328125" style="1" customWidth="1"/>
    <col min="7175" max="7175" width="12.6328125" style="1" customWidth="1"/>
    <col min="7176" max="7176" width="10.6328125" style="1" customWidth="1"/>
    <col min="7177" max="7177" width="8.6328125" style="1" customWidth="1"/>
    <col min="7178" max="7178" width="10.36328125" style="1" customWidth="1"/>
    <col min="7179" max="7179" width="11.54296875" style="1" customWidth="1"/>
    <col min="7180" max="7181" width="10.6328125" style="1" customWidth="1"/>
    <col min="7182" max="7182" width="21" style="1" customWidth="1"/>
    <col min="7183" max="7424" width="9" style="1"/>
    <col min="7425" max="7425" width="3.6328125" style="1" customWidth="1"/>
    <col min="7426" max="7426" width="12.6328125" style="1" customWidth="1"/>
    <col min="7427" max="7427" width="9.6328125" style="1" customWidth="1"/>
    <col min="7428" max="7428" width="12.6328125" style="1" customWidth="1"/>
    <col min="7429" max="7429" width="12.90625" style="1" customWidth="1"/>
    <col min="7430" max="7430" width="6.6328125" style="1" customWidth="1"/>
    <col min="7431" max="7431" width="12.6328125" style="1" customWidth="1"/>
    <col min="7432" max="7432" width="10.6328125" style="1" customWidth="1"/>
    <col min="7433" max="7433" width="8.6328125" style="1" customWidth="1"/>
    <col min="7434" max="7434" width="10.36328125" style="1" customWidth="1"/>
    <col min="7435" max="7435" width="11.54296875" style="1" customWidth="1"/>
    <col min="7436" max="7437" width="10.6328125" style="1" customWidth="1"/>
    <col min="7438" max="7438" width="21" style="1" customWidth="1"/>
    <col min="7439" max="7680" width="9" style="1"/>
    <col min="7681" max="7681" width="3.6328125" style="1" customWidth="1"/>
    <col min="7682" max="7682" width="12.6328125" style="1" customWidth="1"/>
    <col min="7683" max="7683" width="9.6328125" style="1" customWidth="1"/>
    <col min="7684" max="7684" width="12.6328125" style="1" customWidth="1"/>
    <col min="7685" max="7685" width="12.90625" style="1" customWidth="1"/>
    <col min="7686" max="7686" width="6.6328125" style="1" customWidth="1"/>
    <col min="7687" max="7687" width="12.6328125" style="1" customWidth="1"/>
    <col min="7688" max="7688" width="10.6328125" style="1" customWidth="1"/>
    <col min="7689" max="7689" width="8.6328125" style="1" customWidth="1"/>
    <col min="7690" max="7690" width="10.36328125" style="1" customWidth="1"/>
    <col min="7691" max="7691" width="11.54296875" style="1" customWidth="1"/>
    <col min="7692" max="7693" width="10.6328125" style="1" customWidth="1"/>
    <col min="7694" max="7694" width="21" style="1" customWidth="1"/>
    <col min="7695" max="7936" width="9" style="1"/>
    <col min="7937" max="7937" width="3.6328125" style="1" customWidth="1"/>
    <col min="7938" max="7938" width="12.6328125" style="1" customWidth="1"/>
    <col min="7939" max="7939" width="9.6328125" style="1" customWidth="1"/>
    <col min="7940" max="7940" width="12.6328125" style="1" customWidth="1"/>
    <col min="7941" max="7941" width="12.90625" style="1" customWidth="1"/>
    <col min="7942" max="7942" width="6.6328125" style="1" customWidth="1"/>
    <col min="7943" max="7943" width="12.6328125" style="1" customWidth="1"/>
    <col min="7944" max="7944" width="10.6328125" style="1" customWidth="1"/>
    <col min="7945" max="7945" width="8.6328125" style="1" customWidth="1"/>
    <col min="7946" max="7946" width="10.36328125" style="1" customWidth="1"/>
    <col min="7947" max="7947" width="11.54296875" style="1" customWidth="1"/>
    <col min="7948" max="7949" width="10.6328125" style="1" customWidth="1"/>
    <col min="7950" max="7950" width="21" style="1" customWidth="1"/>
    <col min="7951" max="8192" width="9" style="1"/>
    <col min="8193" max="8193" width="3.6328125" style="1" customWidth="1"/>
    <col min="8194" max="8194" width="12.6328125" style="1" customWidth="1"/>
    <col min="8195" max="8195" width="9.6328125" style="1" customWidth="1"/>
    <col min="8196" max="8196" width="12.6328125" style="1" customWidth="1"/>
    <col min="8197" max="8197" width="12.90625" style="1" customWidth="1"/>
    <col min="8198" max="8198" width="6.6328125" style="1" customWidth="1"/>
    <col min="8199" max="8199" width="12.6328125" style="1" customWidth="1"/>
    <col min="8200" max="8200" width="10.6328125" style="1" customWidth="1"/>
    <col min="8201" max="8201" width="8.6328125" style="1" customWidth="1"/>
    <col min="8202" max="8202" width="10.36328125" style="1" customWidth="1"/>
    <col min="8203" max="8203" width="11.54296875" style="1" customWidth="1"/>
    <col min="8204" max="8205" width="10.6328125" style="1" customWidth="1"/>
    <col min="8206" max="8206" width="21" style="1" customWidth="1"/>
    <col min="8207" max="8448" width="9" style="1"/>
    <col min="8449" max="8449" width="3.6328125" style="1" customWidth="1"/>
    <col min="8450" max="8450" width="12.6328125" style="1" customWidth="1"/>
    <col min="8451" max="8451" width="9.6328125" style="1" customWidth="1"/>
    <col min="8452" max="8452" width="12.6328125" style="1" customWidth="1"/>
    <col min="8453" max="8453" width="12.90625" style="1" customWidth="1"/>
    <col min="8454" max="8454" width="6.6328125" style="1" customWidth="1"/>
    <col min="8455" max="8455" width="12.6328125" style="1" customWidth="1"/>
    <col min="8456" max="8456" width="10.6328125" style="1" customWidth="1"/>
    <col min="8457" max="8457" width="8.6328125" style="1" customWidth="1"/>
    <col min="8458" max="8458" width="10.36328125" style="1" customWidth="1"/>
    <col min="8459" max="8459" width="11.54296875" style="1" customWidth="1"/>
    <col min="8460" max="8461" width="10.6328125" style="1" customWidth="1"/>
    <col min="8462" max="8462" width="21" style="1" customWidth="1"/>
    <col min="8463" max="8704" width="9" style="1"/>
    <col min="8705" max="8705" width="3.6328125" style="1" customWidth="1"/>
    <col min="8706" max="8706" width="12.6328125" style="1" customWidth="1"/>
    <col min="8707" max="8707" width="9.6328125" style="1" customWidth="1"/>
    <col min="8708" max="8708" width="12.6328125" style="1" customWidth="1"/>
    <col min="8709" max="8709" width="12.90625" style="1" customWidth="1"/>
    <col min="8710" max="8710" width="6.6328125" style="1" customWidth="1"/>
    <col min="8711" max="8711" width="12.6328125" style="1" customWidth="1"/>
    <col min="8712" max="8712" width="10.6328125" style="1" customWidth="1"/>
    <col min="8713" max="8713" width="8.6328125" style="1" customWidth="1"/>
    <col min="8714" max="8714" width="10.36328125" style="1" customWidth="1"/>
    <col min="8715" max="8715" width="11.54296875" style="1" customWidth="1"/>
    <col min="8716" max="8717" width="10.6328125" style="1" customWidth="1"/>
    <col min="8718" max="8718" width="21" style="1" customWidth="1"/>
    <col min="8719" max="8960" width="9" style="1"/>
    <col min="8961" max="8961" width="3.6328125" style="1" customWidth="1"/>
    <col min="8962" max="8962" width="12.6328125" style="1" customWidth="1"/>
    <col min="8963" max="8963" width="9.6328125" style="1" customWidth="1"/>
    <col min="8964" max="8964" width="12.6328125" style="1" customWidth="1"/>
    <col min="8965" max="8965" width="12.90625" style="1" customWidth="1"/>
    <col min="8966" max="8966" width="6.6328125" style="1" customWidth="1"/>
    <col min="8967" max="8967" width="12.6328125" style="1" customWidth="1"/>
    <col min="8968" max="8968" width="10.6328125" style="1" customWidth="1"/>
    <col min="8969" max="8969" width="8.6328125" style="1" customWidth="1"/>
    <col min="8970" max="8970" width="10.36328125" style="1" customWidth="1"/>
    <col min="8971" max="8971" width="11.54296875" style="1" customWidth="1"/>
    <col min="8972" max="8973" width="10.6328125" style="1" customWidth="1"/>
    <col min="8974" max="8974" width="21" style="1" customWidth="1"/>
    <col min="8975" max="9216" width="9" style="1"/>
    <col min="9217" max="9217" width="3.6328125" style="1" customWidth="1"/>
    <col min="9218" max="9218" width="12.6328125" style="1" customWidth="1"/>
    <col min="9219" max="9219" width="9.6328125" style="1" customWidth="1"/>
    <col min="9220" max="9220" width="12.6328125" style="1" customWidth="1"/>
    <col min="9221" max="9221" width="12.90625" style="1" customWidth="1"/>
    <col min="9222" max="9222" width="6.6328125" style="1" customWidth="1"/>
    <col min="9223" max="9223" width="12.6328125" style="1" customWidth="1"/>
    <col min="9224" max="9224" width="10.6328125" style="1" customWidth="1"/>
    <col min="9225" max="9225" width="8.6328125" style="1" customWidth="1"/>
    <col min="9226" max="9226" width="10.36328125" style="1" customWidth="1"/>
    <col min="9227" max="9227" width="11.54296875" style="1" customWidth="1"/>
    <col min="9228" max="9229" width="10.6328125" style="1" customWidth="1"/>
    <col min="9230" max="9230" width="21" style="1" customWidth="1"/>
    <col min="9231" max="9472" width="9" style="1"/>
    <col min="9473" max="9473" width="3.6328125" style="1" customWidth="1"/>
    <col min="9474" max="9474" width="12.6328125" style="1" customWidth="1"/>
    <col min="9475" max="9475" width="9.6328125" style="1" customWidth="1"/>
    <col min="9476" max="9476" width="12.6328125" style="1" customWidth="1"/>
    <col min="9477" max="9477" width="12.90625" style="1" customWidth="1"/>
    <col min="9478" max="9478" width="6.6328125" style="1" customWidth="1"/>
    <col min="9479" max="9479" width="12.6328125" style="1" customWidth="1"/>
    <col min="9480" max="9480" width="10.6328125" style="1" customWidth="1"/>
    <col min="9481" max="9481" width="8.6328125" style="1" customWidth="1"/>
    <col min="9482" max="9482" width="10.36328125" style="1" customWidth="1"/>
    <col min="9483" max="9483" width="11.54296875" style="1" customWidth="1"/>
    <col min="9484" max="9485" width="10.6328125" style="1" customWidth="1"/>
    <col min="9486" max="9486" width="21" style="1" customWidth="1"/>
    <col min="9487" max="9728" width="9" style="1"/>
    <col min="9729" max="9729" width="3.6328125" style="1" customWidth="1"/>
    <col min="9730" max="9730" width="12.6328125" style="1" customWidth="1"/>
    <col min="9731" max="9731" width="9.6328125" style="1" customWidth="1"/>
    <col min="9732" max="9732" width="12.6328125" style="1" customWidth="1"/>
    <col min="9733" max="9733" width="12.90625" style="1" customWidth="1"/>
    <col min="9734" max="9734" width="6.6328125" style="1" customWidth="1"/>
    <col min="9735" max="9735" width="12.6328125" style="1" customWidth="1"/>
    <col min="9736" max="9736" width="10.6328125" style="1" customWidth="1"/>
    <col min="9737" max="9737" width="8.6328125" style="1" customWidth="1"/>
    <col min="9738" max="9738" width="10.36328125" style="1" customWidth="1"/>
    <col min="9739" max="9739" width="11.54296875" style="1" customWidth="1"/>
    <col min="9740" max="9741" width="10.6328125" style="1" customWidth="1"/>
    <col min="9742" max="9742" width="21" style="1" customWidth="1"/>
    <col min="9743" max="9984" width="9" style="1"/>
    <col min="9985" max="9985" width="3.6328125" style="1" customWidth="1"/>
    <col min="9986" max="9986" width="12.6328125" style="1" customWidth="1"/>
    <col min="9987" max="9987" width="9.6328125" style="1" customWidth="1"/>
    <col min="9988" max="9988" width="12.6328125" style="1" customWidth="1"/>
    <col min="9989" max="9989" width="12.90625" style="1" customWidth="1"/>
    <col min="9990" max="9990" width="6.6328125" style="1" customWidth="1"/>
    <col min="9991" max="9991" width="12.6328125" style="1" customWidth="1"/>
    <col min="9992" max="9992" width="10.6328125" style="1" customWidth="1"/>
    <col min="9993" max="9993" width="8.6328125" style="1" customWidth="1"/>
    <col min="9994" max="9994" width="10.36328125" style="1" customWidth="1"/>
    <col min="9995" max="9995" width="11.54296875" style="1" customWidth="1"/>
    <col min="9996" max="9997" width="10.6328125" style="1" customWidth="1"/>
    <col min="9998" max="9998" width="21" style="1" customWidth="1"/>
    <col min="9999" max="10240" width="9" style="1"/>
    <col min="10241" max="10241" width="3.6328125" style="1" customWidth="1"/>
    <col min="10242" max="10242" width="12.6328125" style="1" customWidth="1"/>
    <col min="10243" max="10243" width="9.6328125" style="1" customWidth="1"/>
    <col min="10244" max="10244" width="12.6328125" style="1" customWidth="1"/>
    <col min="10245" max="10245" width="12.90625" style="1" customWidth="1"/>
    <col min="10246" max="10246" width="6.6328125" style="1" customWidth="1"/>
    <col min="10247" max="10247" width="12.6328125" style="1" customWidth="1"/>
    <col min="10248" max="10248" width="10.6328125" style="1" customWidth="1"/>
    <col min="10249" max="10249" width="8.6328125" style="1" customWidth="1"/>
    <col min="10250" max="10250" width="10.36328125" style="1" customWidth="1"/>
    <col min="10251" max="10251" width="11.54296875" style="1" customWidth="1"/>
    <col min="10252" max="10253" width="10.6328125" style="1" customWidth="1"/>
    <col min="10254" max="10254" width="21" style="1" customWidth="1"/>
    <col min="10255" max="10496" width="9" style="1"/>
    <col min="10497" max="10497" width="3.6328125" style="1" customWidth="1"/>
    <col min="10498" max="10498" width="12.6328125" style="1" customWidth="1"/>
    <col min="10499" max="10499" width="9.6328125" style="1" customWidth="1"/>
    <col min="10500" max="10500" width="12.6328125" style="1" customWidth="1"/>
    <col min="10501" max="10501" width="12.90625" style="1" customWidth="1"/>
    <col min="10502" max="10502" width="6.6328125" style="1" customWidth="1"/>
    <col min="10503" max="10503" width="12.6328125" style="1" customWidth="1"/>
    <col min="10504" max="10504" width="10.6328125" style="1" customWidth="1"/>
    <col min="10505" max="10505" width="8.6328125" style="1" customWidth="1"/>
    <col min="10506" max="10506" width="10.36328125" style="1" customWidth="1"/>
    <col min="10507" max="10507" width="11.54296875" style="1" customWidth="1"/>
    <col min="10508" max="10509" width="10.6328125" style="1" customWidth="1"/>
    <col min="10510" max="10510" width="21" style="1" customWidth="1"/>
    <col min="10511" max="10752" width="9" style="1"/>
    <col min="10753" max="10753" width="3.6328125" style="1" customWidth="1"/>
    <col min="10754" max="10754" width="12.6328125" style="1" customWidth="1"/>
    <col min="10755" max="10755" width="9.6328125" style="1" customWidth="1"/>
    <col min="10756" max="10756" width="12.6328125" style="1" customWidth="1"/>
    <col min="10757" max="10757" width="12.90625" style="1" customWidth="1"/>
    <col min="10758" max="10758" width="6.6328125" style="1" customWidth="1"/>
    <col min="10759" max="10759" width="12.6328125" style="1" customWidth="1"/>
    <col min="10760" max="10760" width="10.6328125" style="1" customWidth="1"/>
    <col min="10761" max="10761" width="8.6328125" style="1" customWidth="1"/>
    <col min="10762" max="10762" width="10.36328125" style="1" customWidth="1"/>
    <col min="10763" max="10763" width="11.54296875" style="1" customWidth="1"/>
    <col min="10764" max="10765" width="10.6328125" style="1" customWidth="1"/>
    <col min="10766" max="10766" width="21" style="1" customWidth="1"/>
    <col min="10767" max="11008" width="9" style="1"/>
    <col min="11009" max="11009" width="3.6328125" style="1" customWidth="1"/>
    <col min="11010" max="11010" width="12.6328125" style="1" customWidth="1"/>
    <col min="11011" max="11011" width="9.6328125" style="1" customWidth="1"/>
    <col min="11012" max="11012" width="12.6328125" style="1" customWidth="1"/>
    <col min="11013" max="11013" width="12.90625" style="1" customWidth="1"/>
    <col min="11014" max="11014" width="6.6328125" style="1" customWidth="1"/>
    <col min="11015" max="11015" width="12.6328125" style="1" customWidth="1"/>
    <col min="11016" max="11016" width="10.6328125" style="1" customWidth="1"/>
    <col min="11017" max="11017" width="8.6328125" style="1" customWidth="1"/>
    <col min="11018" max="11018" width="10.36328125" style="1" customWidth="1"/>
    <col min="11019" max="11019" width="11.54296875" style="1" customWidth="1"/>
    <col min="11020" max="11021" width="10.6328125" style="1" customWidth="1"/>
    <col min="11022" max="11022" width="21" style="1" customWidth="1"/>
    <col min="11023" max="11264" width="9" style="1"/>
    <col min="11265" max="11265" width="3.6328125" style="1" customWidth="1"/>
    <col min="11266" max="11266" width="12.6328125" style="1" customWidth="1"/>
    <col min="11267" max="11267" width="9.6328125" style="1" customWidth="1"/>
    <col min="11268" max="11268" width="12.6328125" style="1" customWidth="1"/>
    <col min="11269" max="11269" width="12.90625" style="1" customWidth="1"/>
    <col min="11270" max="11270" width="6.6328125" style="1" customWidth="1"/>
    <col min="11271" max="11271" width="12.6328125" style="1" customWidth="1"/>
    <col min="11272" max="11272" width="10.6328125" style="1" customWidth="1"/>
    <col min="11273" max="11273" width="8.6328125" style="1" customWidth="1"/>
    <col min="11274" max="11274" width="10.36328125" style="1" customWidth="1"/>
    <col min="11275" max="11275" width="11.54296875" style="1" customWidth="1"/>
    <col min="11276" max="11277" width="10.6328125" style="1" customWidth="1"/>
    <col min="11278" max="11278" width="21" style="1" customWidth="1"/>
    <col min="11279" max="11520" width="9" style="1"/>
    <col min="11521" max="11521" width="3.6328125" style="1" customWidth="1"/>
    <col min="11522" max="11522" width="12.6328125" style="1" customWidth="1"/>
    <col min="11523" max="11523" width="9.6328125" style="1" customWidth="1"/>
    <col min="11524" max="11524" width="12.6328125" style="1" customWidth="1"/>
    <col min="11525" max="11525" width="12.90625" style="1" customWidth="1"/>
    <col min="11526" max="11526" width="6.6328125" style="1" customWidth="1"/>
    <col min="11527" max="11527" width="12.6328125" style="1" customWidth="1"/>
    <col min="11528" max="11528" width="10.6328125" style="1" customWidth="1"/>
    <col min="11529" max="11529" width="8.6328125" style="1" customWidth="1"/>
    <col min="11530" max="11530" width="10.36328125" style="1" customWidth="1"/>
    <col min="11531" max="11531" width="11.54296875" style="1" customWidth="1"/>
    <col min="11532" max="11533" width="10.6328125" style="1" customWidth="1"/>
    <col min="11534" max="11534" width="21" style="1" customWidth="1"/>
    <col min="11535" max="11776" width="9" style="1"/>
    <col min="11777" max="11777" width="3.6328125" style="1" customWidth="1"/>
    <col min="11778" max="11778" width="12.6328125" style="1" customWidth="1"/>
    <col min="11779" max="11779" width="9.6328125" style="1" customWidth="1"/>
    <col min="11780" max="11780" width="12.6328125" style="1" customWidth="1"/>
    <col min="11781" max="11781" width="12.90625" style="1" customWidth="1"/>
    <col min="11782" max="11782" width="6.6328125" style="1" customWidth="1"/>
    <col min="11783" max="11783" width="12.6328125" style="1" customWidth="1"/>
    <col min="11784" max="11784" width="10.6328125" style="1" customWidth="1"/>
    <col min="11785" max="11785" width="8.6328125" style="1" customWidth="1"/>
    <col min="11786" max="11786" width="10.36328125" style="1" customWidth="1"/>
    <col min="11787" max="11787" width="11.54296875" style="1" customWidth="1"/>
    <col min="11788" max="11789" width="10.6328125" style="1" customWidth="1"/>
    <col min="11790" max="11790" width="21" style="1" customWidth="1"/>
    <col min="11791" max="12032" width="9" style="1"/>
    <col min="12033" max="12033" width="3.6328125" style="1" customWidth="1"/>
    <col min="12034" max="12034" width="12.6328125" style="1" customWidth="1"/>
    <col min="12035" max="12035" width="9.6328125" style="1" customWidth="1"/>
    <col min="12036" max="12036" width="12.6328125" style="1" customWidth="1"/>
    <col min="12037" max="12037" width="12.90625" style="1" customWidth="1"/>
    <col min="12038" max="12038" width="6.6328125" style="1" customWidth="1"/>
    <col min="12039" max="12039" width="12.6328125" style="1" customWidth="1"/>
    <col min="12040" max="12040" width="10.6328125" style="1" customWidth="1"/>
    <col min="12041" max="12041" width="8.6328125" style="1" customWidth="1"/>
    <col min="12042" max="12042" width="10.36328125" style="1" customWidth="1"/>
    <col min="12043" max="12043" width="11.54296875" style="1" customWidth="1"/>
    <col min="12044" max="12045" width="10.6328125" style="1" customWidth="1"/>
    <col min="12046" max="12046" width="21" style="1" customWidth="1"/>
    <col min="12047" max="12288" width="9" style="1"/>
    <col min="12289" max="12289" width="3.6328125" style="1" customWidth="1"/>
    <col min="12290" max="12290" width="12.6328125" style="1" customWidth="1"/>
    <col min="12291" max="12291" width="9.6328125" style="1" customWidth="1"/>
    <col min="12292" max="12292" width="12.6328125" style="1" customWidth="1"/>
    <col min="12293" max="12293" width="12.90625" style="1" customWidth="1"/>
    <col min="12294" max="12294" width="6.6328125" style="1" customWidth="1"/>
    <col min="12295" max="12295" width="12.6328125" style="1" customWidth="1"/>
    <col min="12296" max="12296" width="10.6328125" style="1" customWidth="1"/>
    <col min="12297" max="12297" width="8.6328125" style="1" customWidth="1"/>
    <col min="12298" max="12298" width="10.36328125" style="1" customWidth="1"/>
    <col min="12299" max="12299" width="11.54296875" style="1" customWidth="1"/>
    <col min="12300" max="12301" width="10.6328125" style="1" customWidth="1"/>
    <col min="12302" max="12302" width="21" style="1" customWidth="1"/>
    <col min="12303" max="12544" width="9" style="1"/>
    <col min="12545" max="12545" width="3.6328125" style="1" customWidth="1"/>
    <col min="12546" max="12546" width="12.6328125" style="1" customWidth="1"/>
    <col min="12547" max="12547" width="9.6328125" style="1" customWidth="1"/>
    <col min="12548" max="12548" width="12.6328125" style="1" customWidth="1"/>
    <col min="12549" max="12549" width="12.90625" style="1" customWidth="1"/>
    <col min="12550" max="12550" width="6.6328125" style="1" customWidth="1"/>
    <col min="12551" max="12551" width="12.6328125" style="1" customWidth="1"/>
    <col min="12552" max="12552" width="10.6328125" style="1" customWidth="1"/>
    <col min="12553" max="12553" width="8.6328125" style="1" customWidth="1"/>
    <col min="12554" max="12554" width="10.36328125" style="1" customWidth="1"/>
    <col min="12555" max="12555" width="11.54296875" style="1" customWidth="1"/>
    <col min="12556" max="12557" width="10.6328125" style="1" customWidth="1"/>
    <col min="12558" max="12558" width="21" style="1" customWidth="1"/>
    <col min="12559" max="12800" width="9" style="1"/>
    <col min="12801" max="12801" width="3.6328125" style="1" customWidth="1"/>
    <col min="12802" max="12802" width="12.6328125" style="1" customWidth="1"/>
    <col min="12803" max="12803" width="9.6328125" style="1" customWidth="1"/>
    <col min="12804" max="12804" width="12.6328125" style="1" customWidth="1"/>
    <col min="12805" max="12805" width="12.90625" style="1" customWidth="1"/>
    <col min="12806" max="12806" width="6.6328125" style="1" customWidth="1"/>
    <col min="12807" max="12807" width="12.6328125" style="1" customWidth="1"/>
    <col min="12808" max="12808" width="10.6328125" style="1" customWidth="1"/>
    <col min="12809" max="12809" width="8.6328125" style="1" customWidth="1"/>
    <col min="12810" max="12810" width="10.36328125" style="1" customWidth="1"/>
    <col min="12811" max="12811" width="11.54296875" style="1" customWidth="1"/>
    <col min="12812" max="12813" width="10.6328125" style="1" customWidth="1"/>
    <col min="12814" max="12814" width="21" style="1" customWidth="1"/>
    <col min="12815" max="13056" width="9" style="1"/>
    <col min="13057" max="13057" width="3.6328125" style="1" customWidth="1"/>
    <col min="13058" max="13058" width="12.6328125" style="1" customWidth="1"/>
    <col min="13059" max="13059" width="9.6328125" style="1" customWidth="1"/>
    <col min="13060" max="13060" width="12.6328125" style="1" customWidth="1"/>
    <col min="13061" max="13061" width="12.90625" style="1" customWidth="1"/>
    <col min="13062" max="13062" width="6.6328125" style="1" customWidth="1"/>
    <col min="13063" max="13063" width="12.6328125" style="1" customWidth="1"/>
    <col min="13064" max="13064" width="10.6328125" style="1" customWidth="1"/>
    <col min="13065" max="13065" width="8.6328125" style="1" customWidth="1"/>
    <col min="13066" max="13066" width="10.36328125" style="1" customWidth="1"/>
    <col min="13067" max="13067" width="11.54296875" style="1" customWidth="1"/>
    <col min="13068" max="13069" width="10.6328125" style="1" customWidth="1"/>
    <col min="13070" max="13070" width="21" style="1" customWidth="1"/>
    <col min="13071" max="13312" width="9" style="1"/>
    <col min="13313" max="13313" width="3.6328125" style="1" customWidth="1"/>
    <col min="13314" max="13314" width="12.6328125" style="1" customWidth="1"/>
    <col min="13315" max="13315" width="9.6328125" style="1" customWidth="1"/>
    <col min="13316" max="13316" width="12.6328125" style="1" customWidth="1"/>
    <col min="13317" max="13317" width="12.90625" style="1" customWidth="1"/>
    <col min="13318" max="13318" width="6.6328125" style="1" customWidth="1"/>
    <col min="13319" max="13319" width="12.6328125" style="1" customWidth="1"/>
    <col min="13320" max="13320" width="10.6328125" style="1" customWidth="1"/>
    <col min="13321" max="13321" width="8.6328125" style="1" customWidth="1"/>
    <col min="13322" max="13322" width="10.36328125" style="1" customWidth="1"/>
    <col min="13323" max="13323" width="11.54296875" style="1" customWidth="1"/>
    <col min="13324" max="13325" width="10.6328125" style="1" customWidth="1"/>
    <col min="13326" max="13326" width="21" style="1" customWidth="1"/>
    <col min="13327" max="13568" width="9" style="1"/>
    <col min="13569" max="13569" width="3.6328125" style="1" customWidth="1"/>
    <col min="13570" max="13570" width="12.6328125" style="1" customWidth="1"/>
    <col min="13571" max="13571" width="9.6328125" style="1" customWidth="1"/>
    <col min="13572" max="13572" width="12.6328125" style="1" customWidth="1"/>
    <col min="13573" max="13573" width="12.90625" style="1" customWidth="1"/>
    <col min="13574" max="13574" width="6.6328125" style="1" customWidth="1"/>
    <col min="13575" max="13575" width="12.6328125" style="1" customWidth="1"/>
    <col min="13576" max="13576" width="10.6328125" style="1" customWidth="1"/>
    <col min="13577" max="13577" width="8.6328125" style="1" customWidth="1"/>
    <col min="13578" max="13578" width="10.36328125" style="1" customWidth="1"/>
    <col min="13579" max="13579" width="11.54296875" style="1" customWidth="1"/>
    <col min="13580" max="13581" width="10.6328125" style="1" customWidth="1"/>
    <col min="13582" max="13582" width="21" style="1" customWidth="1"/>
    <col min="13583" max="13824" width="9" style="1"/>
    <col min="13825" max="13825" width="3.6328125" style="1" customWidth="1"/>
    <col min="13826" max="13826" width="12.6328125" style="1" customWidth="1"/>
    <col min="13827" max="13827" width="9.6328125" style="1" customWidth="1"/>
    <col min="13828" max="13828" width="12.6328125" style="1" customWidth="1"/>
    <col min="13829" max="13829" width="12.90625" style="1" customWidth="1"/>
    <col min="13830" max="13830" width="6.6328125" style="1" customWidth="1"/>
    <col min="13831" max="13831" width="12.6328125" style="1" customWidth="1"/>
    <col min="13832" max="13832" width="10.6328125" style="1" customWidth="1"/>
    <col min="13833" max="13833" width="8.6328125" style="1" customWidth="1"/>
    <col min="13834" max="13834" width="10.36328125" style="1" customWidth="1"/>
    <col min="13835" max="13835" width="11.54296875" style="1" customWidth="1"/>
    <col min="13836" max="13837" width="10.6328125" style="1" customWidth="1"/>
    <col min="13838" max="13838" width="21" style="1" customWidth="1"/>
    <col min="13839" max="14080" width="9" style="1"/>
    <col min="14081" max="14081" width="3.6328125" style="1" customWidth="1"/>
    <col min="14082" max="14082" width="12.6328125" style="1" customWidth="1"/>
    <col min="14083" max="14083" width="9.6328125" style="1" customWidth="1"/>
    <col min="14084" max="14084" width="12.6328125" style="1" customWidth="1"/>
    <col min="14085" max="14085" width="12.90625" style="1" customWidth="1"/>
    <col min="14086" max="14086" width="6.6328125" style="1" customWidth="1"/>
    <col min="14087" max="14087" width="12.6328125" style="1" customWidth="1"/>
    <col min="14088" max="14088" width="10.6328125" style="1" customWidth="1"/>
    <col min="14089" max="14089" width="8.6328125" style="1" customWidth="1"/>
    <col min="14090" max="14090" width="10.36328125" style="1" customWidth="1"/>
    <col min="14091" max="14091" width="11.54296875" style="1" customWidth="1"/>
    <col min="14092" max="14093" width="10.6328125" style="1" customWidth="1"/>
    <col min="14094" max="14094" width="21" style="1" customWidth="1"/>
    <col min="14095" max="14336" width="9" style="1"/>
    <col min="14337" max="14337" width="3.6328125" style="1" customWidth="1"/>
    <col min="14338" max="14338" width="12.6328125" style="1" customWidth="1"/>
    <col min="14339" max="14339" width="9.6328125" style="1" customWidth="1"/>
    <col min="14340" max="14340" width="12.6328125" style="1" customWidth="1"/>
    <col min="14341" max="14341" width="12.90625" style="1" customWidth="1"/>
    <col min="14342" max="14342" width="6.6328125" style="1" customWidth="1"/>
    <col min="14343" max="14343" width="12.6328125" style="1" customWidth="1"/>
    <col min="14344" max="14344" width="10.6328125" style="1" customWidth="1"/>
    <col min="14345" max="14345" width="8.6328125" style="1" customWidth="1"/>
    <col min="14346" max="14346" width="10.36328125" style="1" customWidth="1"/>
    <col min="14347" max="14347" width="11.54296875" style="1" customWidth="1"/>
    <col min="14348" max="14349" width="10.6328125" style="1" customWidth="1"/>
    <col min="14350" max="14350" width="21" style="1" customWidth="1"/>
    <col min="14351" max="14592" width="9" style="1"/>
    <col min="14593" max="14593" width="3.6328125" style="1" customWidth="1"/>
    <col min="14594" max="14594" width="12.6328125" style="1" customWidth="1"/>
    <col min="14595" max="14595" width="9.6328125" style="1" customWidth="1"/>
    <col min="14596" max="14596" width="12.6328125" style="1" customWidth="1"/>
    <col min="14597" max="14597" width="12.90625" style="1" customWidth="1"/>
    <col min="14598" max="14598" width="6.6328125" style="1" customWidth="1"/>
    <col min="14599" max="14599" width="12.6328125" style="1" customWidth="1"/>
    <col min="14600" max="14600" width="10.6328125" style="1" customWidth="1"/>
    <col min="14601" max="14601" width="8.6328125" style="1" customWidth="1"/>
    <col min="14602" max="14602" width="10.36328125" style="1" customWidth="1"/>
    <col min="14603" max="14603" width="11.54296875" style="1" customWidth="1"/>
    <col min="14604" max="14605" width="10.6328125" style="1" customWidth="1"/>
    <col min="14606" max="14606" width="21" style="1" customWidth="1"/>
    <col min="14607" max="14848" width="9" style="1"/>
    <col min="14849" max="14849" width="3.6328125" style="1" customWidth="1"/>
    <col min="14850" max="14850" width="12.6328125" style="1" customWidth="1"/>
    <col min="14851" max="14851" width="9.6328125" style="1" customWidth="1"/>
    <col min="14852" max="14852" width="12.6328125" style="1" customWidth="1"/>
    <col min="14853" max="14853" width="12.90625" style="1" customWidth="1"/>
    <col min="14854" max="14854" width="6.6328125" style="1" customWidth="1"/>
    <col min="14855" max="14855" width="12.6328125" style="1" customWidth="1"/>
    <col min="14856" max="14856" width="10.6328125" style="1" customWidth="1"/>
    <col min="14857" max="14857" width="8.6328125" style="1" customWidth="1"/>
    <col min="14858" max="14858" width="10.36328125" style="1" customWidth="1"/>
    <col min="14859" max="14859" width="11.54296875" style="1" customWidth="1"/>
    <col min="14860" max="14861" width="10.6328125" style="1" customWidth="1"/>
    <col min="14862" max="14862" width="21" style="1" customWidth="1"/>
    <col min="14863" max="15104" width="9" style="1"/>
    <col min="15105" max="15105" width="3.6328125" style="1" customWidth="1"/>
    <col min="15106" max="15106" width="12.6328125" style="1" customWidth="1"/>
    <col min="15107" max="15107" width="9.6328125" style="1" customWidth="1"/>
    <col min="15108" max="15108" width="12.6328125" style="1" customWidth="1"/>
    <col min="15109" max="15109" width="12.90625" style="1" customWidth="1"/>
    <col min="15110" max="15110" width="6.6328125" style="1" customWidth="1"/>
    <col min="15111" max="15111" width="12.6328125" style="1" customWidth="1"/>
    <col min="15112" max="15112" width="10.6328125" style="1" customWidth="1"/>
    <col min="15113" max="15113" width="8.6328125" style="1" customWidth="1"/>
    <col min="15114" max="15114" width="10.36328125" style="1" customWidth="1"/>
    <col min="15115" max="15115" width="11.54296875" style="1" customWidth="1"/>
    <col min="15116" max="15117" width="10.6328125" style="1" customWidth="1"/>
    <col min="15118" max="15118" width="21" style="1" customWidth="1"/>
    <col min="15119" max="15360" width="9" style="1"/>
    <col min="15361" max="15361" width="3.6328125" style="1" customWidth="1"/>
    <col min="15362" max="15362" width="12.6328125" style="1" customWidth="1"/>
    <col min="15363" max="15363" width="9.6328125" style="1" customWidth="1"/>
    <col min="15364" max="15364" width="12.6328125" style="1" customWidth="1"/>
    <col min="15365" max="15365" width="12.90625" style="1" customWidth="1"/>
    <col min="15366" max="15366" width="6.6328125" style="1" customWidth="1"/>
    <col min="15367" max="15367" width="12.6328125" style="1" customWidth="1"/>
    <col min="15368" max="15368" width="10.6328125" style="1" customWidth="1"/>
    <col min="15369" max="15369" width="8.6328125" style="1" customWidth="1"/>
    <col min="15370" max="15370" width="10.36328125" style="1" customWidth="1"/>
    <col min="15371" max="15371" width="11.54296875" style="1" customWidth="1"/>
    <col min="15372" max="15373" width="10.6328125" style="1" customWidth="1"/>
    <col min="15374" max="15374" width="21" style="1" customWidth="1"/>
    <col min="15375" max="15616" width="9" style="1"/>
    <col min="15617" max="15617" width="3.6328125" style="1" customWidth="1"/>
    <col min="15618" max="15618" width="12.6328125" style="1" customWidth="1"/>
    <col min="15619" max="15619" width="9.6328125" style="1" customWidth="1"/>
    <col min="15620" max="15620" width="12.6328125" style="1" customWidth="1"/>
    <col min="15621" max="15621" width="12.90625" style="1" customWidth="1"/>
    <col min="15622" max="15622" width="6.6328125" style="1" customWidth="1"/>
    <col min="15623" max="15623" width="12.6328125" style="1" customWidth="1"/>
    <col min="15624" max="15624" width="10.6328125" style="1" customWidth="1"/>
    <col min="15625" max="15625" width="8.6328125" style="1" customWidth="1"/>
    <col min="15626" max="15626" width="10.36328125" style="1" customWidth="1"/>
    <col min="15627" max="15627" width="11.54296875" style="1" customWidth="1"/>
    <col min="15628" max="15629" width="10.6328125" style="1" customWidth="1"/>
    <col min="15630" max="15630" width="21" style="1" customWidth="1"/>
    <col min="15631" max="15872" width="9" style="1"/>
    <col min="15873" max="15873" width="3.6328125" style="1" customWidth="1"/>
    <col min="15874" max="15874" width="12.6328125" style="1" customWidth="1"/>
    <col min="15875" max="15875" width="9.6328125" style="1" customWidth="1"/>
    <col min="15876" max="15876" width="12.6328125" style="1" customWidth="1"/>
    <col min="15877" max="15877" width="12.90625" style="1" customWidth="1"/>
    <col min="15878" max="15878" width="6.6328125" style="1" customWidth="1"/>
    <col min="15879" max="15879" width="12.6328125" style="1" customWidth="1"/>
    <col min="15880" max="15880" width="10.6328125" style="1" customWidth="1"/>
    <col min="15881" max="15881" width="8.6328125" style="1" customWidth="1"/>
    <col min="15882" max="15882" width="10.36328125" style="1" customWidth="1"/>
    <col min="15883" max="15883" width="11.54296875" style="1" customWidth="1"/>
    <col min="15884" max="15885" width="10.6328125" style="1" customWidth="1"/>
    <col min="15886" max="15886" width="21" style="1" customWidth="1"/>
    <col min="15887" max="16128" width="9" style="1"/>
    <col min="16129" max="16129" width="3.6328125" style="1" customWidth="1"/>
    <col min="16130" max="16130" width="12.6328125" style="1" customWidth="1"/>
    <col min="16131" max="16131" width="9.6328125" style="1" customWidth="1"/>
    <col min="16132" max="16132" width="12.6328125" style="1" customWidth="1"/>
    <col min="16133" max="16133" width="12.90625" style="1" customWidth="1"/>
    <col min="16134" max="16134" width="6.6328125" style="1" customWidth="1"/>
    <col min="16135" max="16135" width="12.6328125" style="1" customWidth="1"/>
    <col min="16136" max="16136" width="10.6328125" style="1" customWidth="1"/>
    <col min="16137" max="16137" width="8.6328125" style="1" customWidth="1"/>
    <col min="16138" max="16138" width="10.36328125" style="1" customWidth="1"/>
    <col min="16139" max="16139" width="11.54296875" style="1" customWidth="1"/>
    <col min="16140" max="16141" width="10.6328125" style="1" customWidth="1"/>
    <col min="16142" max="16142" width="21" style="1" customWidth="1"/>
    <col min="16143" max="16384" width="9" style="1"/>
  </cols>
  <sheetData>
    <row r="1" spans="1:14" s="4" customFormat="1" ht="13" x14ac:dyDescent="0.2">
      <c r="A1" s="4" t="s">
        <v>86</v>
      </c>
      <c r="I1" s="43"/>
      <c r="J1" s="43"/>
    </row>
    <row r="2" spans="1:14" ht="20.25" customHeight="1" x14ac:dyDescent="0.2">
      <c r="A2" s="248" t="s">
        <v>87</v>
      </c>
      <c r="B2" s="248"/>
      <c r="C2" s="248"/>
      <c r="D2" s="248"/>
      <c r="E2" s="248"/>
      <c r="F2" s="248"/>
      <c r="G2" s="248"/>
      <c r="H2" s="248"/>
      <c r="I2" s="248"/>
      <c r="J2" s="248"/>
      <c r="K2" s="248"/>
      <c r="L2" s="248"/>
      <c r="M2" s="248"/>
      <c r="N2" s="248"/>
    </row>
    <row r="3" spans="1:14" s="4" customFormat="1" ht="17.25" customHeight="1" x14ac:dyDescent="0.2">
      <c r="K3" s="226" t="s">
        <v>7</v>
      </c>
      <c r="L3" s="226"/>
      <c r="M3" s="226"/>
      <c r="N3" s="226"/>
    </row>
    <row r="4" spans="1:14" s="4" customFormat="1" ht="18" customHeight="1" x14ac:dyDescent="0.2">
      <c r="A4" s="50" t="s">
        <v>51</v>
      </c>
      <c r="I4" s="43"/>
      <c r="J4" s="43"/>
      <c r="N4" s="24" t="s">
        <v>8</v>
      </c>
    </row>
    <row r="5" spans="1:14" s="37" customFormat="1" ht="18" customHeight="1" x14ac:dyDescent="0.2">
      <c r="A5" s="249" t="s">
        <v>31</v>
      </c>
      <c r="B5" s="250" t="s">
        <v>37</v>
      </c>
      <c r="C5" s="253" t="s">
        <v>2</v>
      </c>
      <c r="D5" s="253" t="s">
        <v>1</v>
      </c>
      <c r="E5" s="253" t="s">
        <v>35</v>
      </c>
      <c r="F5" s="256" t="s">
        <v>33</v>
      </c>
      <c r="G5" s="259" t="s">
        <v>44</v>
      </c>
      <c r="H5" s="260"/>
      <c r="I5" s="260"/>
      <c r="J5" s="260"/>
      <c r="K5" s="261"/>
      <c r="L5" s="233" t="s">
        <v>43</v>
      </c>
      <c r="M5" s="233" t="s">
        <v>45</v>
      </c>
      <c r="N5" s="262" t="s">
        <v>3</v>
      </c>
    </row>
    <row r="6" spans="1:14" s="37" customFormat="1" ht="18" customHeight="1" x14ac:dyDescent="0.2">
      <c r="A6" s="249"/>
      <c r="B6" s="251"/>
      <c r="C6" s="254"/>
      <c r="D6" s="254"/>
      <c r="E6" s="254"/>
      <c r="F6" s="257"/>
      <c r="G6" s="265" t="s">
        <v>32</v>
      </c>
      <c r="H6" s="267" t="s">
        <v>6</v>
      </c>
      <c r="I6" s="268"/>
      <c r="J6" s="269" t="s">
        <v>4</v>
      </c>
      <c r="K6" s="236" t="s">
        <v>0</v>
      </c>
      <c r="L6" s="202"/>
      <c r="M6" s="202"/>
      <c r="N6" s="263"/>
    </row>
    <row r="7" spans="1:14" s="37" customFormat="1" ht="18" customHeight="1" x14ac:dyDescent="0.2">
      <c r="A7" s="249"/>
      <c r="B7" s="252"/>
      <c r="C7" s="255"/>
      <c r="D7" s="255"/>
      <c r="E7" s="255"/>
      <c r="F7" s="258"/>
      <c r="G7" s="266"/>
      <c r="H7" s="44"/>
      <c r="I7" s="33" t="s">
        <v>5</v>
      </c>
      <c r="J7" s="270"/>
      <c r="K7" s="236"/>
      <c r="L7" s="202"/>
      <c r="M7" s="202"/>
      <c r="N7" s="264"/>
    </row>
    <row r="8" spans="1:14" s="42" customFormat="1" ht="21.9" customHeight="1" x14ac:dyDescent="0.2">
      <c r="A8" s="237" t="s">
        <v>38</v>
      </c>
      <c r="B8" s="238"/>
      <c r="C8" s="98" t="s">
        <v>39</v>
      </c>
      <c r="D8" s="98" t="s">
        <v>52</v>
      </c>
      <c r="E8" s="99">
        <v>41325</v>
      </c>
      <c r="F8" s="100" t="s">
        <v>34</v>
      </c>
      <c r="G8" s="101"/>
      <c r="H8" s="102">
        <v>10000000</v>
      </c>
      <c r="I8" s="100">
        <v>80</v>
      </c>
      <c r="J8" s="102">
        <v>2000000</v>
      </c>
      <c r="K8" s="103">
        <f>SUM(G8:H8,J8)</f>
        <v>12000000</v>
      </c>
      <c r="L8" s="103">
        <v>3200000</v>
      </c>
      <c r="M8" s="103">
        <f>MIN(K8,L8)</f>
        <v>3200000</v>
      </c>
      <c r="N8" s="53" t="s">
        <v>41</v>
      </c>
    </row>
    <row r="9" spans="1:14" s="42" customFormat="1" ht="21.9" customHeight="1" x14ac:dyDescent="0.2">
      <c r="A9" s="239" t="s">
        <v>42</v>
      </c>
      <c r="B9" s="41">
        <v>1</v>
      </c>
      <c r="C9" s="39"/>
      <c r="D9" s="39"/>
      <c r="E9" s="40"/>
      <c r="F9" s="41"/>
      <c r="G9" s="78"/>
      <c r="H9" s="79"/>
      <c r="I9" s="76"/>
      <c r="J9" s="80"/>
      <c r="K9" s="77">
        <f>G9+H9+J9</f>
        <v>0</v>
      </c>
      <c r="L9" s="77"/>
      <c r="M9" s="77">
        <f t="shared" ref="M9:M13" si="0">MIN(K9,L9)</f>
        <v>0</v>
      </c>
      <c r="N9" s="53"/>
    </row>
    <row r="10" spans="1:14" s="37" customFormat="1" ht="24" customHeight="1" x14ac:dyDescent="0.2">
      <c r="A10" s="240"/>
      <c r="B10" s="41">
        <v>2</v>
      </c>
      <c r="C10" s="34"/>
      <c r="D10" s="34"/>
      <c r="E10" s="35"/>
      <c r="F10" s="34"/>
      <c r="G10" s="81"/>
      <c r="H10" s="82"/>
      <c r="I10" s="83"/>
      <c r="J10" s="83"/>
      <c r="K10" s="77">
        <f>G10+H10+J10</f>
        <v>0</v>
      </c>
      <c r="L10" s="77"/>
      <c r="M10" s="77">
        <f t="shared" si="0"/>
        <v>0</v>
      </c>
      <c r="N10" s="53"/>
    </row>
    <row r="11" spans="1:14" s="37" customFormat="1" ht="24" customHeight="1" x14ac:dyDescent="0.2">
      <c r="A11" s="240"/>
      <c r="B11" s="41">
        <v>3</v>
      </c>
      <c r="C11" s="34"/>
      <c r="D11" s="34"/>
      <c r="E11" s="34"/>
      <c r="F11" s="34"/>
      <c r="G11" s="81"/>
      <c r="H11" s="82"/>
      <c r="I11" s="84"/>
      <c r="J11" s="84"/>
      <c r="K11" s="77">
        <f>G11+H11+J11</f>
        <v>0</v>
      </c>
      <c r="L11" s="77"/>
      <c r="M11" s="77">
        <f t="shared" si="0"/>
        <v>0</v>
      </c>
      <c r="N11" s="53"/>
    </row>
    <row r="12" spans="1:14" s="37" customFormat="1" ht="24" customHeight="1" x14ac:dyDescent="0.2">
      <c r="A12" s="240"/>
      <c r="B12" s="41">
        <v>4</v>
      </c>
      <c r="C12" s="34"/>
      <c r="D12" s="34"/>
      <c r="E12" s="34"/>
      <c r="F12" s="34"/>
      <c r="G12" s="81"/>
      <c r="H12" s="82"/>
      <c r="I12" s="84"/>
      <c r="J12" s="84"/>
      <c r="K12" s="77">
        <f>G12+H12+J12</f>
        <v>0</v>
      </c>
      <c r="L12" s="77"/>
      <c r="M12" s="77">
        <f t="shared" si="0"/>
        <v>0</v>
      </c>
      <c r="N12" s="53"/>
    </row>
    <row r="13" spans="1:14" s="37" customFormat="1" ht="24" customHeight="1" x14ac:dyDescent="0.2">
      <c r="A13" s="240"/>
      <c r="B13" s="41">
        <v>5</v>
      </c>
      <c r="C13" s="34"/>
      <c r="D13" s="34"/>
      <c r="E13" s="34"/>
      <c r="F13" s="34"/>
      <c r="G13" s="81"/>
      <c r="H13" s="82"/>
      <c r="I13" s="84"/>
      <c r="J13" s="84"/>
      <c r="K13" s="77">
        <f>G13+H13+J13</f>
        <v>0</v>
      </c>
      <c r="L13" s="77"/>
      <c r="M13" s="77">
        <f t="shared" si="0"/>
        <v>0</v>
      </c>
      <c r="N13" s="53"/>
    </row>
    <row r="14" spans="1:14" s="37" customFormat="1" ht="24" customHeight="1" thickBot="1" x14ac:dyDescent="0.25">
      <c r="A14" s="241"/>
      <c r="B14" s="242" t="s">
        <v>53</v>
      </c>
      <c r="C14" s="243"/>
      <c r="D14" s="243"/>
      <c r="E14" s="243"/>
      <c r="F14" s="244"/>
      <c r="G14" s="85">
        <f t="shared" ref="G14:M14" si="1">SUM(G9:G13)</f>
        <v>0</v>
      </c>
      <c r="H14" s="85">
        <f t="shared" si="1"/>
        <v>0</v>
      </c>
      <c r="I14" s="85">
        <f t="shared" si="1"/>
        <v>0</v>
      </c>
      <c r="J14" s="85">
        <f t="shared" si="1"/>
        <v>0</v>
      </c>
      <c r="K14" s="85">
        <f t="shared" si="1"/>
        <v>0</v>
      </c>
      <c r="L14" s="85">
        <f t="shared" si="1"/>
        <v>0</v>
      </c>
      <c r="M14" s="85">
        <f t="shared" si="1"/>
        <v>0</v>
      </c>
      <c r="N14" s="54"/>
    </row>
    <row r="15" spans="1:14" s="37" customFormat="1" ht="24" customHeight="1" thickTop="1" x14ac:dyDescent="0.2">
      <c r="A15" s="245" t="s">
        <v>54</v>
      </c>
      <c r="B15" s="55">
        <v>1</v>
      </c>
      <c r="C15" s="56"/>
      <c r="D15" s="56"/>
      <c r="E15" s="56"/>
      <c r="F15" s="56"/>
      <c r="G15" s="86"/>
      <c r="H15" s="87"/>
      <c r="I15" s="88"/>
      <c r="J15" s="88"/>
      <c r="K15" s="89">
        <f>SUM(G15+H15+J15)</f>
        <v>0</v>
      </c>
      <c r="L15" s="89"/>
      <c r="M15" s="89">
        <f>MIN(K15,L15)</f>
        <v>0</v>
      </c>
      <c r="N15" s="57"/>
    </row>
    <row r="16" spans="1:14" s="37" customFormat="1" ht="24" customHeight="1" x14ac:dyDescent="0.2">
      <c r="A16" s="246"/>
      <c r="B16" s="41">
        <v>2</v>
      </c>
      <c r="C16" s="34"/>
      <c r="D16" s="34"/>
      <c r="E16" s="34"/>
      <c r="F16" s="34"/>
      <c r="G16" s="81"/>
      <c r="H16" s="82"/>
      <c r="I16" s="84"/>
      <c r="J16" s="84"/>
      <c r="K16" s="77">
        <f>SUM(G16+H16+J16)</f>
        <v>0</v>
      </c>
      <c r="L16" s="77"/>
      <c r="M16" s="77">
        <f>MIN(K16,L16)</f>
        <v>0</v>
      </c>
      <c r="N16" s="53"/>
    </row>
    <row r="17" spans="1:14" s="37" customFormat="1" ht="24" customHeight="1" x14ac:dyDescent="0.2">
      <c r="A17" s="246"/>
      <c r="B17" s="41">
        <v>3</v>
      </c>
      <c r="C17" s="34"/>
      <c r="D17" s="34"/>
      <c r="E17" s="34"/>
      <c r="F17" s="34"/>
      <c r="G17" s="81"/>
      <c r="H17" s="82"/>
      <c r="I17" s="84"/>
      <c r="J17" s="84"/>
      <c r="K17" s="77">
        <f>SUM(G17+H17+J17)</f>
        <v>0</v>
      </c>
      <c r="L17" s="77"/>
      <c r="M17" s="77">
        <f>MIN(K17,L17)</f>
        <v>0</v>
      </c>
      <c r="N17" s="53"/>
    </row>
    <row r="18" spans="1:14" s="37" customFormat="1" ht="24" customHeight="1" x14ac:dyDescent="0.2">
      <c r="A18" s="246"/>
      <c r="B18" s="41">
        <v>4</v>
      </c>
      <c r="C18" s="34"/>
      <c r="D18" s="34"/>
      <c r="E18" s="34"/>
      <c r="F18" s="34"/>
      <c r="G18" s="81"/>
      <c r="H18" s="82"/>
      <c r="I18" s="84"/>
      <c r="J18" s="84"/>
      <c r="K18" s="77">
        <f>SUM(G18+H18+J18)</f>
        <v>0</v>
      </c>
      <c r="L18" s="77"/>
      <c r="M18" s="77">
        <f>MIN(K18,L18)</f>
        <v>0</v>
      </c>
      <c r="N18" s="53"/>
    </row>
    <row r="19" spans="1:14" s="37" customFormat="1" ht="24" customHeight="1" x14ac:dyDescent="0.2">
      <c r="A19" s="246"/>
      <c r="B19" s="41">
        <v>5</v>
      </c>
      <c r="C19" s="34"/>
      <c r="D19" s="34"/>
      <c r="E19" s="34"/>
      <c r="F19" s="34"/>
      <c r="G19" s="81"/>
      <c r="H19" s="82"/>
      <c r="I19" s="84"/>
      <c r="J19" s="84"/>
      <c r="K19" s="77">
        <f>SUM(G19+H19+J19)</f>
        <v>0</v>
      </c>
      <c r="L19" s="77"/>
      <c r="M19" s="77">
        <f>MIN(K19,L19)</f>
        <v>0</v>
      </c>
      <c r="N19" s="53"/>
    </row>
    <row r="20" spans="1:14" s="37" customFormat="1" ht="24" customHeight="1" thickBot="1" x14ac:dyDescent="0.25">
      <c r="A20" s="247"/>
      <c r="B20" s="242" t="s">
        <v>55</v>
      </c>
      <c r="C20" s="243"/>
      <c r="D20" s="243"/>
      <c r="E20" s="243"/>
      <c r="F20" s="244"/>
      <c r="G20" s="85">
        <f t="shared" ref="G20:M20" si="2">SUM(G15:G19)</f>
        <v>0</v>
      </c>
      <c r="H20" s="85">
        <f t="shared" si="2"/>
        <v>0</v>
      </c>
      <c r="I20" s="85">
        <f t="shared" si="2"/>
        <v>0</v>
      </c>
      <c r="J20" s="85">
        <f t="shared" si="2"/>
        <v>0</v>
      </c>
      <c r="K20" s="85">
        <f t="shared" si="2"/>
        <v>0</v>
      </c>
      <c r="L20" s="85">
        <f t="shared" si="2"/>
        <v>0</v>
      </c>
      <c r="M20" s="85">
        <f t="shared" si="2"/>
        <v>0</v>
      </c>
      <c r="N20" s="54"/>
    </row>
    <row r="21" spans="1:14" s="37" customFormat="1" ht="18.75" customHeight="1" thickTop="1" x14ac:dyDescent="0.2">
      <c r="A21" s="49" t="s">
        <v>46</v>
      </c>
      <c r="B21" s="38"/>
      <c r="C21" s="38"/>
      <c r="D21" s="38"/>
      <c r="G21" s="90"/>
      <c r="H21" s="91"/>
      <c r="I21" s="92"/>
      <c r="J21" s="84" t="s">
        <v>0</v>
      </c>
      <c r="K21" s="77">
        <f>SUM(K14,K20)</f>
        <v>0</v>
      </c>
      <c r="L21" s="77">
        <f>SUM(L14,L20)</f>
        <v>0</v>
      </c>
      <c r="M21" s="77">
        <f>SUM(M14,M20)</f>
        <v>0</v>
      </c>
    </row>
    <row r="22" spans="1:14" s="37" customFormat="1" ht="16.5" customHeight="1" x14ac:dyDescent="0.2">
      <c r="A22" s="49" t="s">
        <v>47</v>
      </c>
      <c r="B22" s="38"/>
      <c r="C22" s="38"/>
      <c r="D22" s="38"/>
      <c r="I22" s="45"/>
      <c r="J22" s="46"/>
      <c r="N22" s="38"/>
    </row>
    <row r="23" spans="1:14" s="37" customFormat="1" ht="12" customHeight="1" x14ac:dyDescent="0.2">
      <c r="A23" s="49"/>
      <c r="B23" s="38"/>
      <c r="C23" s="38"/>
      <c r="D23" s="38"/>
      <c r="I23" s="45"/>
      <c r="J23" s="46"/>
      <c r="N23" s="38"/>
    </row>
    <row r="24" spans="1:14" ht="21" customHeight="1" x14ac:dyDescent="0.2">
      <c r="A24" s="50" t="s">
        <v>36</v>
      </c>
      <c r="B24" s="1"/>
      <c r="J24" s="51" t="s">
        <v>40</v>
      </c>
      <c r="L24" s="51"/>
      <c r="M24" s="51"/>
    </row>
    <row r="25" spans="1:14" ht="20.149999999999999" customHeight="1" x14ac:dyDescent="0.2">
      <c r="A25" s="235" t="s">
        <v>2</v>
      </c>
      <c r="B25" s="235"/>
      <c r="C25" s="231"/>
      <c r="D25" s="232"/>
      <c r="E25" s="231"/>
      <c r="F25" s="232"/>
      <c r="G25" s="231"/>
      <c r="H25" s="232"/>
      <c r="I25" s="233"/>
      <c r="J25" s="202"/>
      <c r="K25" s="2"/>
      <c r="L25" s="2"/>
      <c r="M25" s="2"/>
    </row>
    <row r="26" spans="1:14" ht="20.149999999999999" customHeight="1" x14ac:dyDescent="0.2">
      <c r="A26" s="234" t="s">
        <v>48</v>
      </c>
      <c r="B26" s="234"/>
      <c r="C26" s="229"/>
      <c r="D26" s="230"/>
      <c r="E26" s="229"/>
      <c r="F26" s="230"/>
      <c r="G26" s="231"/>
      <c r="H26" s="232"/>
      <c r="I26" s="233"/>
      <c r="J26" s="202"/>
      <c r="K26" s="2"/>
      <c r="L26" s="2"/>
      <c r="M26" s="2"/>
    </row>
    <row r="27" spans="1:14" ht="19.5" customHeight="1" x14ac:dyDescent="0.2">
      <c r="A27" s="227" t="s">
        <v>49</v>
      </c>
      <c r="B27" s="228"/>
      <c r="C27" s="229"/>
      <c r="D27" s="230"/>
      <c r="E27" s="229"/>
      <c r="F27" s="230"/>
      <c r="G27" s="231"/>
      <c r="H27" s="232"/>
      <c r="I27" s="233"/>
      <c r="J27" s="202"/>
      <c r="K27" s="2"/>
      <c r="L27" s="2"/>
      <c r="M27" s="2"/>
    </row>
    <row r="28" spans="1:14" ht="15" customHeight="1" x14ac:dyDescent="0.2">
      <c r="A28" s="36" t="s">
        <v>56</v>
      </c>
    </row>
    <row r="29" spans="1:14" ht="15" customHeight="1" x14ac:dyDescent="0.2">
      <c r="A29" s="36" t="s">
        <v>57</v>
      </c>
    </row>
  </sheetData>
  <mergeCells count="37">
    <mergeCell ref="A2:N2"/>
    <mergeCell ref="K3:L3"/>
    <mergeCell ref="M3:N3"/>
    <mergeCell ref="A5:A7"/>
    <mergeCell ref="B5:B7"/>
    <mergeCell ref="C5:C7"/>
    <mergeCell ref="D5:D7"/>
    <mergeCell ref="E5:E7"/>
    <mergeCell ref="F5:F7"/>
    <mergeCell ref="G5:K5"/>
    <mergeCell ref="L5:L7"/>
    <mergeCell ref="M5:M7"/>
    <mergeCell ref="N5:N7"/>
    <mergeCell ref="G6:G7"/>
    <mergeCell ref="H6:I6"/>
    <mergeCell ref="J6:J7"/>
    <mergeCell ref="K6:K7"/>
    <mergeCell ref="A8:B8"/>
    <mergeCell ref="A9:A14"/>
    <mergeCell ref="B14:F14"/>
    <mergeCell ref="A15:A20"/>
    <mergeCell ref="B20:F20"/>
    <mergeCell ref="G25:H25"/>
    <mergeCell ref="I25:J25"/>
    <mergeCell ref="A26:B26"/>
    <mergeCell ref="C26:D26"/>
    <mergeCell ref="E26:F26"/>
    <mergeCell ref="G26:H26"/>
    <mergeCell ref="I26:J26"/>
    <mergeCell ref="A25:B25"/>
    <mergeCell ref="C25:D25"/>
    <mergeCell ref="E25:F25"/>
    <mergeCell ref="A27:B27"/>
    <mergeCell ref="C27:D27"/>
    <mergeCell ref="E27:F27"/>
    <mergeCell ref="G27:H27"/>
    <mergeCell ref="I27:J27"/>
  </mergeCells>
  <phoneticPr fontId="2"/>
  <pageMargins left="0.51181102362204722" right="0.19685039370078741" top="0.86614173228346458" bottom="0.70866141732283472" header="0.70866141732283472" footer="0.31496062992125984"/>
  <pageSetup paperSize="9" scale="88" orientation="landscape" r:id="rId1"/>
  <headerFooter>
    <oddHeader>&amp;R&amp;"ＭＳ 明朝,標準"&amp;10（改正後）</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F79D-69B7-4B55-927D-3233A0B89D72}">
  <dimension ref="A1:P30"/>
  <sheetViews>
    <sheetView view="pageBreakPreview" topLeftCell="C1" zoomScale="112" zoomScaleNormal="100" zoomScaleSheetLayoutView="112" workbookViewId="0">
      <selection activeCell="I10" sqref="I10"/>
    </sheetView>
  </sheetViews>
  <sheetFormatPr defaultRowHeight="17.25" customHeight="1" x14ac:dyDescent="0.2"/>
  <cols>
    <col min="1" max="1" width="3.6328125" customWidth="1"/>
    <col min="2" max="2" width="13.6328125" customWidth="1"/>
    <col min="3" max="3" width="8" customWidth="1"/>
    <col min="4" max="4" width="13.81640625" customWidth="1"/>
    <col min="5" max="5" width="13.6328125" customWidth="1"/>
    <col min="6" max="8" width="4.6328125" customWidth="1"/>
    <col min="9" max="14" width="10.6328125" customWidth="1"/>
    <col min="15" max="16" width="12.6328125" customWidth="1"/>
    <col min="257" max="257" width="3.6328125" customWidth="1"/>
    <col min="258" max="258" width="13.6328125" customWidth="1"/>
    <col min="259" max="259" width="8" customWidth="1"/>
    <col min="260" max="260" width="13.81640625" customWidth="1"/>
    <col min="261" max="261" width="13.6328125" customWidth="1"/>
    <col min="262" max="264" width="4.6328125" customWidth="1"/>
    <col min="265" max="270" width="10.6328125" customWidth="1"/>
    <col min="271" max="272" width="12.6328125" customWidth="1"/>
    <col min="513" max="513" width="3.6328125" customWidth="1"/>
    <col min="514" max="514" width="13.6328125" customWidth="1"/>
    <col min="515" max="515" width="8" customWidth="1"/>
    <col min="516" max="516" width="13.81640625" customWidth="1"/>
    <col min="517" max="517" width="13.6328125" customWidth="1"/>
    <col min="518" max="520" width="4.6328125" customWidth="1"/>
    <col min="521" max="526" width="10.6328125" customWidth="1"/>
    <col min="527" max="528" width="12.6328125" customWidth="1"/>
    <col min="769" max="769" width="3.6328125" customWidth="1"/>
    <col min="770" max="770" width="13.6328125" customWidth="1"/>
    <col min="771" max="771" width="8" customWidth="1"/>
    <col min="772" max="772" width="13.81640625" customWidth="1"/>
    <col min="773" max="773" width="13.6328125" customWidth="1"/>
    <col min="774" max="776" width="4.6328125" customWidth="1"/>
    <col min="777" max="782" width="10.6328125" customWidth="1"/>
    <col min="783" max="784" width="12.6328125" customWidth="1"/>
    <col min="1025" max="1025" width="3.6328125" customWidth="1"/>
    <col min="1026" max="1026" width="13.6328125" customWidth="1"/>
    <col min="1027" max="1027" width="8" customWidth="1"/>
    <col min="1028" max="1028" width="13.81640625" customWidth="1"/>
    <col min="1029" max="1029" width="13.6328125" customWidth="1"/>
    <col min="1030" max="1032" width="4.6328125" customWidth="1"/>
    <col min="1033" max="1038" width="10.6328125" customWidth="1"/>
    <col min="1039" max="1040" width="12.6328125" customWidth="1"/>
    <col min="1281" max="1281" width="3.6328125" customWidth="1"/>
    <col min="1282" max="1282" width="13.6328125" customWidth="1"/>
    <col min="1283" max="1283" width="8" customWidth="1"/>
    <col min="1284" max="1284" width="13.81640625" customWidth="1"/>
    <col min="1285" max="1285" width="13.6328125" customWidth="1"/>
    <col min="1286" max="1288" width="4.6328125" customWidth="1"/>
    <col min="1289" max="1294" width="10.6328125" customWidth="1"/>
    <col min="1295" max="1296" width="12.6328125" customWidth="1"/>
    <col min="1537" max="1537" width="3.6328125" customWidth="1"/>
    <col min="1538" max="1538" width="13.6328125" customWidth="1"/>
    <col min="1539" max="1539" width="8" customWidth="1"/>
    <col min="1540" max="1540" width="13.81640625" customWidth="1"/>
    <col min="1541" max="1541" width="13.6328125" customWidth="1"/>
    <col min="1542" max="1544" width="4.6328125" customWidth="1"/>
    <col min="1545" max="1550" width="10.6328125" customWidth="1"/>
    <col min="1551" max="1552" width="12.6328125" customWidth="1"/>
    <col min="1793" max="1793" width="3.6328125" customWidth="1"/>
    <col min="1794" max="1794" width="13.6328125" customWidth="1"/>
    <col min="1795" max="1795" width="8" customWidth="1"/>
    <col min="1796" max="1796" width="13.81640625" customWidth="1"/>
    <col min="1797" max="1797" width="13.6328125" customWidth="1"/>
    <col min="1798" max="1800" width="4.6328125" customWidth="1"/>
    <col min="1801" max="1806" width="10.6328125" customWidth="1"/>
    <col min="1807" max="1808" width="12.6328125" customWidth="1"/>
    <col min="2049" max="2049" width="3.6328125" customWidth="1"/>
    <col min="2050" max="2050" width="13.6328125" customWidth="1"/>
    <col min="2051" max="2051" width="8" customWidth="1"/>
    <col min="2052" max="2052" width="13.81640625" customWidth="1"/>
    <col min="2053" max="2053" width="13.6328125" customWidth="1"/>
    <col min="2054" max="2056" width="4.6328125" customWidth="1"/>
    <col min="2057" max="2062" width="10.6328125" customWidth="1"/>
    <col min="2063" max="2064" width="12.6328125" customWidth="1"/>
    <col min="2305" max="2305" width="3.6328125" customWidth="1"/>
    <col min="2306" max="2306" width="13.6328125" customWidth="1"/>
    <col min="2307" max="2307" width="8" customWidth="1"/>
    <col min="2308" max="2308" width="13.81640625" customWidth="1"/>
    <col min="2309" max="2309" width="13.6328125" customWidth="1"/>
    <col min="2310" max="2312" width="4.6328125" customWidth="1"/>
    <col min="2313" max="2318" width="10.6328125" customWidth="1"/>
    <col min="2319" max="2320" width="12.6328125" customWidth="1"/>
    <col min="2561" max="2561" width="3.6328125" customWidth="1"/>
    <col min="2562" max="2562" width="13.6328125" customWidth="1"/>
    <col min="2563" max="2563" width="8" customWidth="1"/>
    <col min="2564" max="2564" width="13.81640625" customWidth="1"/>
    <col min="2565" max="2565" width="13.6328125" customWidth="1"/>
    <col min="2566" max="2568" width="4.6328125" customWidth="1"/>
    <col min="2569" max="2574" width="10.6328125" customWidth="1"/>
    <col min="2575" max="2576" width="12.6328125" customWidth="1"/>
    <col min="2817" max="2817" width="3.6328125" customWidth="1"/>
    <col min="2818" max="2818" width="13.6328125" customWidth="1"/>
    <col min="2819" max="2819" width="8" customWidth="1"/>
    <col min="2820" max="2820" width="13.81640625" customWidth="1"/>
    <col min="2821" max="2821" width="13.6328125" customWidth="1"/>
    <col min="2822" max="2824" width="4.6328125" customWidth="1"/>
    <col min="2825" max="2830" width="10.6328125" customWidth="1"/>
    <col min="2831" max="2832" width="12.6328125" customWidth="1"/>
    <col min="3073" max="3073" width="3.6328125" customWidth="1"/>
    <col min="3074" max="3074" width="13.6328125" customWidth="1"/>
    <col min="3075" max="3075" width="8" customWidth="1"/>
    <col min="3076" max="3076" width="13.81640625" customWidth="1"/>
    <col min="3077" max="3077" width="13.6328125" customWidth="1"/>
    <col min="3078" max="3080" width="4.6328125" customWidth="1"/>
    <col min="3081" max="3086" width="10.6328125" customWidth="1"/>
    <col min="3087" max="3088" width="12.6328125" customWidth="1"/>
    <col min="3329" max="3329" width="3.6328125" customWidth="1"/>
    <col min="3330" max="3330" width="13.6328125" customWidth="1"/>
    <col min="3331" max="3331" width="8" customWidth="1"/>
    <col min="3332" max="3332" width="13.81640625" customWidth="1"/>
    <col min="3333" max="3333" width="13.6328125" customWidth="1"/>
    <col min="3334" max="3336" width="4.6328125" customWidth="1"/>
    <col min="3337" max="3342" width="10.6328125" customWidth="1"/>
    <col min="3343" max="3344" width="12.6328125" customWidth="1"/>
    <col min="3585" max="3585" width="3.6328125" customWidth="1"/>
    <col min="3586" max="3586" width="13.6328125" customWidth="1"/>
    <col min="3587" max="3587" width="8" customWidth="1"/>
    <col min="3588" max="3588" width="13.81640625" customWidth="1"/>
    <col min="3589" max="3589" width="13.6328125" customWidth="1"/>
    <col min="3590" max="3592" width="4.6328125" customWidth="1"/>
    <col min="3593" max="3598" width="10.6328125" customWidth="1"/>
    <col min="3599" max="3600" width="12.6328125" customWidth="1"/>
    <col min="3841" max="3841" width="3.6328125" customWidth="1"/>
    <col min="3842" max="3842" width="13.6328125" customWidth="1"/>
    <col min="3843" max="3843" width="8" customWidth="1"/>
    <col min="3844" max="3844" width="13.81640625" customWidth="1"/>
    <col min="3845" max="3845" width="13.6328125" customWidth="1"/>
    <col min="3846" max="3848" width="4.6328125" customWidth="1"/>
    <col min="3849" max="3854" width="10.6328125" customWidth="1"/>
    <col min="3855" max="3856" width="12.6328125" customWidth="1"/>
    <col min="4097" max="4097" width="3.6328125" customWidth="1"/>
    <col min="4098" max="4098" width="13.6328125" customWidth="1"/>
    <col min="4099" max="4099" width="8" customWidth="1"/>
    <col min="4100" max="4100" width="13.81640625" customWidth="1"/>
    <col min="4101" max="4101" width="13.6328125" customWidth="1"/>
    <col min="4102" max="4104" width="4.6328125" customWidth="1"/>
    <col min="4105" max="4110" width="10.6328125" customWidth="1"/>
    <col min="4111" max="4112" width="12.6328125" customWidth="1"/>
    <col min="4353" max="4353" width="3.6328125" customWidth="1"/>
    <col min="4354" max="4354" width="13.6328125" customWidth="1"/>
    <col min="4355" max="4355" width="8" customWidth="1"/>
    <col min="4356" max="4356" width="13.81640625" customWidth="1"/>
    <col min="4357" max="4357" width="13.6328125" customWidth="1"/>
    <col min="4358" max="4360" width="4.6328125" customWidth="1"/>
    <col min="4361" max="4366" width="10.6328125" customWidth="1"/>
    <col min="4367" max="4368" width="12.6328125" customWidth="1"/>
    <col min="4609" max="4609" width="3.6328125" customWidth="1"/>
    <col min="4610" max="4610" width="13.6328125" customWidth="1"/>
    <col min="4611" max="4611" width="8" customWidth="1"/>
    <col min="4612" max="4612" width="13.81640625" customWidth="1"/>
    <col min="4613" max="4613" width="13.6328125" customWidth="1"/>
    <col min="4614" max="4616" width="4.6328125" customWidth="1"/>
    <col min="4617" max="4622" width="10.6328125" customWidth="1"/>
    <col min="4623" max="4624" width="12.6328125" customWidth="1"/>
    <col min="4865" max="4865" width="3.6328125" customWidth="1"/>
    <col min="4866" max="4866" width="13.6328125" customWidth="1"/>
    <col min="4867" max="4867" width="8" customWidth="1"/>
    <col min="4868" max="4868" width="13.81640625" customWidth="1"/>
    <col min="4869" max="4869" width="13.6328125" customWidth="1"/>
    <col min="4870" max="4872" width="4.6328125" customWidth="1"/>
    <col min="4873" max="4878" width="10.6328125" customWidth="1"/>
    <col min="4879" max="4880" width="12.6328125" customWidth="1"/>
    <col min="5121" max="5121" width="3.6328125" customWidth="1"/>
    <col min="5122" max="5122" width="13.6328125" customWidth="1"/>
    <col min="5123" max="5123" width="8" customWidth="1"/>
    <col min="5124" max="5124" width="13.81640625" customWidth="1"/>
    <col min="5125" max="5125" width="13.6328125" customWidth="1"/>
    <col min="5126" max="5128" width="4.6328125" customWidth="1"/>
    <col min="5129" max="5134" width="10.6328125" customWidth="1"/>
    <col min="5135" max="5136" width="12.6328125" customWidth="1"/>
    <col min="5377" max="5377" width="3.6328125" customWidth="1"/>
    <col min="5378" max="5378" width="13.6328125" customWidth="1"/>
    <col min="5379" max="5379" width="8" customWidth="1"/>
    <col min="5380" max="5380" width="13.81640625" customWidth="1"/>
    <col min="5381" max="5381" width="13.6328125" customWidth="1"/>
    <col min="5382" max="5384" width="4.6328125" customWidth="1"/>
    <col min="5385" max="5390" width="10.6328125" customWidth="1"/>
    <col min="5391" max="5392" width="12.6328125" customWidth="1"/>
    <col min="5633" max="5633" width="3.6328125" customWidth="1"/>
    <col min="5634" max="5634" width="13.6328125" customWidth="1"/>
    <col min="5635" max="5635" width="8" customWidth="1"/>
    <col min="5636" max="5636" width="13.81640625" customWidth="1"/>
    <col min="5637" max="5637" width="13.6328125" customWidth="1"/>
    <col min="5638" max="5640" width="4.6328125" customWidth="1"/>
    <col min="5641" max="5646" width="10.6328125" customWidth="1"/>
    <col min="5647" max="5648" width="12.6328125" customWidth="1"/>
    <col min="5889" max="5889" width="3.6328125" customWidth="1"/>
    <col min="5890" max="5890" width="13.6328125" customWidth="1"/>
    <col min="5891" max="5891" width="8" customWidth="1"/>
    <col min="5892" max="5892" width="13.81640625" customWidth="1"/>
    <col min="5893" max="5893" width="13.6328125" customWidth="1"/>
    <col min="5894" max="5896" width="4.6328125" customWidth="1"/>
    <col min="5897" max="5902" width="10.6328125" customWidth="1"/>
    <col min="5903" max="5904" width="12.6328125" customWidth="1"/>
    <col min="6145" max="6145" width="3.6328125" customWidth="1"/>
    <col min="6146" max="6146" width="13.6328125" customWidth="1"/>
    <col min="6147" max="6147" width="8" customWidth="1"/>
    <col min="6148" max="6148" width="13.81640625" customWidth="1"/>
    <col min="6149" max="6149" width="13.6328125" customWidth="1"/>
    <col min="6150" max="6152" width="4.6328125" customWidth="1"/>
    <col min="6153" max="6158" width="10.6328125" customWidth="1"/>
    <col min="6159" max="6160" width="12.6328125" customWidth="1"/>
    <col min="6401" max="6401" width="3.6328125" customWidth="1"/>
    <col min="6402" max="6402" width="13.6328125" customWidth="1"/>
    <col min="6403" max="6403" width="8" customWidth="1"/>
    <col min="6404" max="6404" width="13.81640625" customWidth="1"/>
    <col min="6405" max="6405" width="13.6328125" customWidth="1"/>
    <col min="6406" max="6408" width="4.6328125" customWidth="1"/>
    <col min="6409" max="6414" width="10.6328125" customWidth="1"/>
    <col min="6415" max="6416" width="12.6328125" customWidth="1"/>
    <col min="6657" max="6657" width="3.6328125" customWidth="1"/>
    <col min="6658" max="6658" width="13.6328125" customWidth="1"/>
    <col min="6659" max="6659" width="8" customWidth="1"/>
    <col min="6660" max="6660" width="13.81640625" customWidth="1"/>
    <col min="6661" max="6661" width="13.6328125" customWidth="1"/>
    <col min="6662" max="6664" width="4.6328125" customWidth="1"/>
    <col min="6665" max="6670" width="10.6328125" customWidth="1"/>
    <col min="6671" max="6672" width="12.6328125" customWidth="1"/>
    <col min="6913" max="6913" width="3.6328125" customWidth="1"/>
    <col min="6914" max="6914" width="13.6328125" customWidth="1"/>
    <col min="6915" max="6915" width="8" customWidth="1"/>
    <col min="6916" max="6916" width="13.81640625" customWidth="1"/>
    <col min="6917" max="6917" width="13.6328125" customWidth="1"/>
    <col min="6918" max="6920" width="4.6328125" customWidth="1"/>
    <col min="6921" max="6926" width="10.6328125" customWidth="1"/>
    <col min="6927" max="6928" width="12.6328125" customWidth="1"/>
    <col min="7169" max="7169" width="3.6328125" customWidth="1"/>
    <col min="7170" max="7170" width="13.6328125" customWidth="1"/>
    <col min="7171" max="7171" width="8" customWidth="1"/>
    <col min="7172" max="7172" width="13.81640625" customWidth="1"/>
    <col min="7173" max="7173" width="13.6328125" customWidth="1"/>
    <col min="7174" max="7176" width="4.6328125" customWidth="1"/>
    <col min="7177" max="7182" width="10.6328125" customWidth="1"/>
    <col min="7183" max="7184" width="12.6328125" customWidth="1"/>
    <col min="7425" max="7425" width="3.6328125" customWidth="1"/>
    <col min="7426" max="7426" width="13.6328125" customWidth="1"/>
    <col min="7427" max="7427" width="8" customWidth="1"/>
    <col min="7428" max="7428" width="13.81640625" customWidth="1"/>
    <col min="7429" max="7429" width="13.6328125" customWidth="1"/>
    <col min="7430" max="7432" width="4.6328125" customWidth="1"/>
    <col min="7433" max="7438" width="10.6328125" customWidth="1"/>
    <col min="7439" max="7440" width="12.6328125" customWidth="1"/>
    <col min="7681" max="7681" width="3.6328125" customWidth="1"/>
    <col min="7682" max="7682" width="13.6328125" customWidth="1"/>
    <col min="7683" max="7683" width="8" customWidth="1"/>
    <col min="7684" max="7684" width="13.81640625" customWidth="1"/>
    <col min="7685" max="7685" width="13.6328125" customWidth="1"/>
    <col min="7686" max="7688" width="4.6328125" customWidth="1"/>
    <col min="7689" max="7694" width="10.6328125" customWidth="1"/>
    <col min="7695" max="7696" width="12.6328125" customWidth="1"/>
    <col min="7937" max="7937" width="3.6328125" customWidth="1"/>
    <col min="7938" max="7938" width="13.6328125" customWidth="1"/>
    <col min="7939" max="7939" width="8" customWidth="1"/>
    <col min="7940" max="7940" width="13.81640625" customWidth="1"/>
    <col min="7941" max="7941" width="13.6328125" customWidth="1"/>
    <col min="7942" max="7944" width="4.6328125" customWidth="1"/>
    <col min="7945" max="7950" width="10.6328125" customWidth="1"/>
    <col min="7951" max="7952" width="12.6328125" customWidth="1"/>
    <col min="8193" max="8193" width="3.6328125" customWidth="1"/>
    <col min="8194" max="8194" width="13.6328125" customWidth="1"/>
    <col min="8195" max="8195" width="8" customWidth="1"/>
    <col min="8196" max="8196" width="13.81640625" customWidth="1"/>
    <col min="8197" max="8197" width="13.6328125" customWidth="1"/>
    <col min="8198" max="8200" width="4.6328125" customWidth="1"/>
    <col min="8201" max="8206" width="10.6328125" customWidth="1"/>
    <col min="8207" max="8208" width="12.6328125" customWidth="1"/>
    <col min="8449" max="8449" width="3.6328125" customWidth="1"/>
    <col min="8450" max="8450" width="13.6328125" customWidth="1"/>
    <col min="8451" max="8451" width="8" customWidth="1"/>
    <col min="8452" max="8452" width="13.81640625" customWidth="1"/>
    <col min="8453" max="8453" width="13.6328125" customWidth="1"/>
    <col min="8454" max="8456" width="4.6328125" customWidth="1"/>
    <col min="8457" max="8462" width="10.6328125" customWidth="1"/>
    <col min="8463" max="8464" width="12.6328125" customWidth="1"/>
    <col min="8705" max="8705" width="3.6328125" customWidth="1"/>
    <col min="8706" max="8706" width="13.6328125" customWidth="1"/>
    <col min="8707" max="8707" width="8" customWidth="1"/>
    <col min="8708" max="8708" width="13.81640625" customWidth="1"/>
    <col min="8709" max="8709" width="13.6328125" customWidth="1"/>
    <col min="8710" max="8712" width="4.6328125" customWidth="1"/>
    <col min="8713" max="8718" width="10.6328125" customWidth="1"/>
    <col min="8719" max="8720" width="12.6328125" customWidth="1"/>
    <col min="8961" max="8961" width="3.6328125" customWidth="1"/>
    <col min="8962" max="8962" width="13.6328125" customWidth="1"/>
    <col min="8963" max="8963" width="8" customWidth="1"/>
    <col min="8964" max="8964" width="13.81640625" customWidth="1"/>
    <col min="8965" max="8965" width="13.6328125" customWidth="1"/>
    <col min="8966" max="8968" width="4.6328125" customWidth="1"/>
    <col min="8969" max="8974" width="10.6328125" customWidth="1"/>
    <col min="8975" max="8976" width="12.6328125" customWidth="1"/>
    <col min="9217" max="9217" width="3.6328125" customWidth="1"/>
    <col min="9218" max="9218" width="13.6328125" customWidth="1"/>
    <col min="9219" max="9219" width="8" customWidth="1"/>
    <col min="9220" max="9220" width="13.81640625" customWidth="1"/>
    <col min="9221" max="9221" width="13.6328125" customWidth="1"/>
    <col min="9222" max="9224" width="4.6328125" customWidth="1"/>
    <col min="9225" max="9230" width="10.6328125" customWidth="1"/>
    <col min="9231" max="9232" width="12.6328125" customWidth="1"/>
    <col min="9473" max="9473" width="3.6328125" customWidth="1"/>
    <col min="9474" max="9474" width="13.6328125" customWidth="1"/>
    <col min="9475" max="9475" width="8" customWidth="1"/>
    <col min="9476" max="9476" width="13.81640625" customWidth="1"/>
    <col min="9477" max="9477" width="13.6328125" customWidth="1"/>
    <col min="9478" max="9480" width="4.6328125" customWidth="1"/>
    <col min="9481" max="9486" width="10.6328125" customWidth="1"/>
    <col min="9487" max="9488" width="12.6328125" customWidth="1"/>
    <col min="9729" max="9729" width="3.6328125" customWidth="1"/>
    <col min="9730" max="9730" width="13.6328125" customWidth="1"/>
    <col min="9731" max="9731" width="8" customWidth="1"/>
    <col min="9732" max="9732" width="13.81640625" customWidth="1"/>
    <col min="9733" max="9733" width="13.6328125" customWidth="1"/>
    <col min="9734" max="9736" width="4.6328125" customWidth="1"/>
    <col min="9737" max="9742" width="10.6328125" customWidth="1"/>
    <col min="9743" max="9744" width="12.6328125" customWidth="1"/>
    <col min="9985" max="9985" width="3.6328125" customWidth="1"/>
    <col min="9986" max="9986" width="13.6328125" customWidth="1"/>
    <col min="9987" max="9987" width="8" customWidth="1"/>
    <col min="9988" max="9988" width="13.81640625" customWidth="1"/>
    <col min="9989" max="9989" width="13.6328125" customWidth="1"/>
    <col min="9990" max="9992" width="4.6328125" customWidth="1"/>
    <col min="9993" max="9998" width="10.6328125" customWidth="1"/>
    <col min="9999" max="10000" width="12.6328125" customWidth="1"/>
    <col min="10241" max="10241" width="3.6328125" customWidth="1"/>
    <col min="10242" max="10242" width="13.6328125" customWidth="1"/>
    <col min="10243" max="10243" width="8" customWidth="1"/>
    <col min="10244" max="10244" width="13.81640625" customWidth="1"/>
    <col min="10245" max="10245" width="13.6328125" customWidth="1"/>
    <col min="10246" max="10248" width="4.6328125" customWidth="1"/>
    <col min="10249" max="10254" width="10.6328125" customWidth="1"/>
    <col min="10255" max="10256" width="12.6328125" customWidth="1"/>
    <col min="10497" max="10497" width="3.6328125" customWidth="1"/>
    <col min="10498" max="10498" width="13.6328125" customWidth="1"/>
    <col min="10499" max="10499" width="8" customWidth="1"/>
    <col min="10500" max="10500" width="13.81640625" customWidth="1"/>
    <col min="10501" max="10501" width="13.6328125" customWidth="1"/>
    <col min="10502" max="10504" width="4.6328125" customWidth="1"/>
    <col min="10505" max="10510" width="10.6328125" customWidth="1"/>
    <col min="10511" max="10512" width="12.6328125" customWidth="1"/>
    <col min="10753" max="10753" width="3.6328125" customWidth="1"/>
    <col min="10754" max="10754" width="13.6328125" customWidth="1"/>
    <col min="10755" max="10755" width="8" customWidth="1"/>
    <col min="10756" max="10756" width="13.81640625" customWidth="1"/>
    <col min="10757" max="10757" width="13.6328125" customWidth="1"/>
    <col min="10758" max="10760" width="4.6328125" customWidth="1"/>
    <col min="10761" max="10766" width="10.6328125" customWidth="1"/>
    <col min="10767" max="10768" width="12.6328125" customWidth="1"/>
    <col min="11009" max="11009" width="3.6328125" customWidth="1"/>
    <col min="11010" max="11010" width="13.6328125" customWidth="1"/>
    <col min="11011" max="11011" width="8" customWidth="1"/>
    <col min="11012" max="11012" width="13.81640625" customWidth="1"/>
    <col min="11013" max="11013" width="13.6328125" customWidth="1"/>
    <col min="11014" max="11016" width="4.6328125" customWidth="1"/>
    <col min="11017" max="11022" width="10.6328125" customWidth="1"/>
    <col min="11023" max="11024" width="12.6328125" customWidth="1"/>
    <col min="11265" max="11265" width="3.6328125" customWidth="1"/>
    <col min="11266" max="11266" width="13.6328125" customWidth="1"/>
    <col min="11267" max="11267" width="8" customWidth="1"/>
    <col min="11268" max="11268" width="13.81640625" customWidth="1"/>
    <col min="11269" max="11269" width="13.6328125" customWidth="1"/>
    <col min="11270" max="11272" width="4.6328125" customWidth="1"/>
    <col min="11273" max="11278" width="10.6328125" customWidth="1"/>
    <col min="11279" max="11280" width="12.6328125" customWidth="1"/>
    <col min="11521" max="11521" width="3.6328125" customWidth="1"/>
    <col min="11522" max="11522" width="13.6328125" customWidth="1"/>
    <col min="11523" max="11523" width="8" customWidth="1"/>
    <col min="11524" max="11524" width="13.81640625" customWidth="1"/>
    <col min="11525" max="11525" width="13.6328125" customWidth="1"/>
    <col min="11526" max="11528" width="4.6328125" customWidth="1"/>
    <col min="11529" max="11534" width="10.6328125" customWidth="1"/>
    <col min="11535" max="11536" width="12.6328125" customWidth="1"/>
    <col min="11777" max="11777" width="3.6328125" customWidth="1"/>
    <col min="11778" max="11778" width="13.6328125" customWidth="1"/>
    <col min="11779" max="11779" width="8" customWidth="1"/>
    <col min="11780" max="11780" width="13.81640625" customWidth="1"/>
    <col min="11781" max="11781" width="13.6328125" customWidth="1"/>
    <col min="11782" max="11784" width="4.6328125" customWidth="1"/>
    <col min="11785" max="11790" width="10.6328125" customWidth="1"/>
    <col min="11791" max="11792" width="12.6328125" customWidth="1"/>
    <col min="12033" max="12033" width="3.6328125" customWidth="1"/>
    <col min="12034" max="12034" width="13.6328125" customWidth="1"/>
    <col min="12035" max="12035" width="8" customWidth="1"/>
    <col min="12036" max="12036" width="13.81640625" customWidth="1"/>
    <col min="12037" max="12037" width="13.6328125" customWidth="1"/>
    <col min="12038" max="12040" width="4.6328125" customWidth="1"/>
    <col min="12041" max="12046" width="10.6328125" customWidth="1"/>
    <col min="12047" max="12048" width="12.6328125" customWidth="1"/>
    <col min="12289" max="12289" width="3.6328125" customWidth="1"/>
    <col min="12290" max="12290" width="13.6328125" customWidth="1"/>
    <col min="12291" max="12291" width="8" customWidth="1"/>
    <col min="12292" max="12292" width="13.81640625" customWidth="1"/>
    <col min="12293" max="12293" width="13.6328125" customWidth="1"/>
    <col min="12294" max="12296" width="4.6328125" customWidth="1"/>
    <col min="12297" max="12302" width="10.6328125" customWidth="1"/>
    <col min="12303" max="12304" width="12.6328125" customWidth="1"/>
    <col min="12545" max="12545" width="3.6328125" customWidth="1"/>
    <col min="12546" max="12546" width="13.6328125" customWidth="1"/>
    <col min="12547" max="12547" width="8" customWidth="1"/>
    <col min="12548" max="12548" width="13.81640625" customWidth="1"/>
    <col min="12549" max="12549" width="13.6328125" customWidth="1"/>
    <col min="12550" max="12552" width="4.6328125" customWidth="1"/>
    <col min="12553" max="12558" width="10.6328125" customWidth="1"/>
    <col min="12559" max="12560" width="12.6328125" customWidth="1"/>
    <col min="12801" max="12801" width="3.6328125" customWidth="1"/>
    <col min="12802" max="12802" width="13.6328125" customWidth="1"/>
    <col min="12803" max="12803" width="8" customWidth="1"/>
    <col min="12804" max="12804" width="13.81640625" customWidth="1"/>
    <col min="12805" max="12805" width="13.6328125" customWidth="1"/>
    <col min="12806" max="12808" width="4.6328125" customWidth="1"/>
    <col min="12809" max="12814" width="10.6328125" customWidth="1"/>
    <col min="12815" max="12816" width="12.6328125" customWidth="1"/>
    <col min="13057" max="13057" width="3.6328125" customWidth="1"/>
    <col min="13058" max="13058" width="13.6328125" customWidth="1"/>
    <col min="13059" max="13059" width="8" customWidth="1"/>
    <col min="13060" max="13060" width="13.81640625" customWidth="1"/>
    <col min="13061" max="13061" width="13.6328125" customWidth="1"/>
    <col min="13062" max="13064" width="4.6328125" customWidth="1"/>
    <col min="13065" max="13070" width="10.6328125" customWidth="1"/>
    <col min="13071" max="13072" width="12.6328125" customWidth="1"/>
    <col min="13313" max="13313" width="3.6328125" customWidth="1"/>
    <col min="13314" max="13314" width="13.6328125" customWidth="1"/>
    <col min="13315" max="13315" width="8" customWidth="1"/>
    <col min="13316" max="13316" width="13.81640625" customWidth="1"/>
    <col min="13317" max="13317" width="13.6328125" customWidth="1"/>
    <col min="13318" max="13320" width="4.6328125" customWidth="1"/>
    <col min="13321" max="13326" width="10.6328125" customWidth="1"/>
    <col min="13327" max="13328" width="12.6328125" customWidth="1"/>
    <col min="13569" max="13569" width="3.6328125" customWidth="1"/>
    <col min="13570" max="13570" width="13.6328125" customWidth="1"/>
    <col min="13571" max="13571" width="8" customWidth="1"/>
    <col min="13572" max="13572" width="13.81640625" customWidth="1"/>
    <col min="13573" max="13573" width="13.6328125" customWidth="1"/>
    <col min="13574" max="13576" width="4.6328125" customWidth="1"/>
    <col min="13577" max="13582" width="10.6328125" customWidth="1"/>
    <col min="13583" max="13584" width="12.6328125" customWidth="1"/>
    <col min="13825" max="13825" width="3.6328125" customWidth="1"/>
    <col min="13826" max="13826" width="13.6328125" customWidth="1"/>
    <col min="13827" max="13827" width="8" customWidth="1"/>
    <col min="13828" max="13828" width="13.81640625" customWidth="1"/>
    <col min="13829" max="13829" width="13.6328125" customWidth="1"/>
    <col min="13830" max="13832" width="4.6328125" customWidth="1"/>
    <col min="13833" max="13838" width="10.6328125" customWidth="1"/>
    <col min="13839" max="13840" width="12.6328125" customWidth="1"/>
    <col min="14081" max="14081" width="3.6328125" customWidth="1"/>
    <col min="14082" max="14082" width="13.6328125" customWidth="1"/>
    <col min="14083" max="14083" width="8" customWidth="1"/>
    <col min="14084" max="14084" width="13.81640625" customWidth="1"/>
    <col min="14085" max="14085" width="13.6328125" customWidth="1"/>
    <col min="14086" max="14088" width="4.6328125" customWidth="1"/>
    <col min="14089" max="14094" width="10.6328125" customWidth="1"/>
    <col min="14095" max="14096" width="12.6328125" customWidth="1"/>
    <col min="14337" max="14337" width="3.6328125" customWidth="1"/>
    <col min="14338" max="14338" width="13.6328125" customWidth="1"/>
    <col min="14339" max="14339" width="8" customWidth="1"/>
    <col min="14340" max="14340" width="13.81640625" customWidth="1"/>
    <col min="14341" max="14341" width="13.6328125" customWidth="1"/>
    <col min="14342" max="14344" width="4.6328125" customWidth="1"/>
    <col min="14345" max="14350" width="10.6328125" customWidth="1"/>
    <col min="14351" max="14352" width="12.6328125" customWidth="1"/>
    <col min="14593" max="14593" width="3.6328125" customWidth="1"/>
    <col min="14594" max="14594" width="13.6328125" customWidth="1"/>
    <col min="14595" max="14595" width="8" customWidth="1"/>
    <col min="14596" max="14596" width="13.81640625" customWidth="1"/>
    <col min="14597" max="14597" width="13.6328125" customWidth="1"/>
    <col min="14598" max="14600" width="4.6328125" customWidth="1"/>
    <col min="14601" max="14606" width="10.6328125" customWidth="1"/>
    <col min="14607" max="14608" width="12.6328125" customWidth="1"/>
    <col min="14849" max="14849" width="3.6328125" customWidth="1"/>
    <col min="14850" max="14850" width="13.6328125" customWidth="1"/>
    <col min="14851" max="14851" width="8" customWidth="1"/>
    <col min="14852" max="14852" width="13.81640625" customWidth="1"/>
    <col min="14853" max="14853" width="13.6328125" customWidth="1"/>
    <col min="14854" max="14856" width="4.6328125" customWidth="1"/>
    <col min="14857" max="14862" width="10.6328125" customWidth="1"/>
    <col min="14863" max="14864" width="12.6328125" customWidth="1"/>
    <col min="15105" max="15105" width="3.6328125" customWidth="1"/>
    <col min="15106" max="15106" width="13.6328125" customWidth="1"/>
    <col min="15107" max="15107" width="8" customWidth="1"/>
    <col min="15108" max="15108" width="13.81640625" customWidth="1"/>
    <col min="15109" max="15109" width="13.6328125" customWidth="1"/>
    <col min="15110" max="15112" width="4.6328125" customWidth="1"/>
    <col min="15113" max="15118" width="10.6328125" customWidth="1"/>
    <col min="15119" max="15120" width="12.6328125" customWidth="1"/>
    <col min="15361" max="15361" width="3.6328125" customWidth="1"/>
    <col min="15362" max="15362" width="13.6328125" customWidth="1"/>
    <col min="15363" max="15363" width="8" customWidth="1"/>
    <col min="15364" max="15364" width="13.81640625" customWidth="1"/>
    <col min="15365" max="15365" width="13.6328125" customWidth="1"/>
    <col min="15366" max="15368" width="4.6328125" customWidth="1"/>
    <col min="15369" max="15374" width="10.6328125" customWidth="1"/>
    <col min="15375" max="15376" width="12.6328125" customWidth="1"/>
    <col min="15617" max="15617" width="3.6328125" customWidth="1"/>
    <col min="15618" max="15618" width="13.6328125" customWidth="1"/>
    <col min="15619" max="15619" width="8" customWidth="1"/>
    <col min="15620" max="15620" width="13.81640625" customWidth="1"/>
    <col min="15621" max="15621" width="13.6328125" customWidth="1"/>
    <col min="15622" max="15624" width="4.6328125" customWidth="1"/>
    <col min="15625" max="15630" width="10.6328125" customWidth="1"/>
    <col min="15631" max="15632" width="12.6328125" customWidth="1"/>
    <col min="15873" max="15873" width="3.6328125" customWidth="1"/>
    <col min="15874" max="15874" width="13.6328125" customWidth="1"/>
    <col min="15875" max="15875" width="8" customWidth="1"/>
    <col min="15876" max="15876" width="13.81640625" customWidth="1"/>
    <col min="15877" max="15877" width="13.6328125" customWidth="1"/>
    <col min="15878" max="15880" width="4.6328125" customWidth="1"/>
    <col min="15881" max="15886" width="10.6328125" customWidth="1"/>
    <col min="15887" max="15888" width="12.6328125" customWidth="1"/>
    <col min="16129" max="16129" width="3.6328125" customWidth="1"/>
    <col min="16130" max="16130" width="13.6328125" customWidth="1"/>
    <col min="16131" max="16131" width="8" customWidth="1"/>
    <col min="16132" max="16132" width="13.81640625" customWidth="1"/>
    <col min="16133" max="16133" width="13.6328125" customWidth="1"/>
    <col min="16134" max="16136" width="4.6328125" customWidth="1"/>
    <col min="16137" max="16142" width="10.6328125" customWidth="1"/>
    <col min="16143" max="16144" width="12.6328125" customWidth="1"/>
  </cols>
  <sheetData>
    <row r="1" spans="1:16" ht="17.25" customHeight="1" x14ac:dyDescent="0.2">
      <c r="A1" s="4" t="s">
        <v>88</v>
      </c>
      <c r="B1" s="4"/>
      <c r="C1" s="4"/>
      <c r="D1" s="4"/>
      <c r="E1" s="4"/>
      <c r="F1" s="4"/>
      <c r="G1" s="4"/>
      <c r="H1" s="4"/>
      <c r="I1" s="4"/>
      <c r="J1" s="4"/>
      <c r="K1" s="43"/>
      <c r="L1" s="43"/>
      <c r="M1" s="43"/>
      <c r="N1" s="4"/>
      <c r="O1" s="4"/>
      <c r="P1" s="4"/>
    </row>
    <row r="2" spans="1:16" ht="17.25" customHeight="1" x14ac:dyDescent="0.2">
      <c r="A2" s="274" t="s">
        <v>89</v>
      </c>
      <c r="B2" s="274"/>
      <c r="C2" s="274"/>
      <c r="D2" s="274"/>
      <c r="E2" s="274"/>
      <c r="F2" s="274"/>
      <c r="G2" s="274"/>
      <c r="H2" s="274"/>
      <c r="I2" s="274"/>
      <c r="J2" s="274"/>
      <c r="K2" s="274"/>
      <c r="L2" s="274"/>
      <c r="M2" s="274"/>
      <c r="N2" s="274"/>
      <c r="O2" s="274"/>
      <c r="P2" s="274"/>
    </row>
    <row r="3" spans="1:16" ht="17.25" customHeight="1" x14ac:dyDescent="0.2">
      <c r="A3" s="4"/>
      <c r="B3" s="4"/>
      <c r="C3" s="4"/>
      <c r="D3" s="4"/>
      <c r="E3" s="4"/>
      <c r="F3" s="4"/>
      <c r="G3" s="4"/>
      <c r="H3" s="4"/>
      <c r="I3" s="4"/>
      <c r="J3" s="4"/>
      <c r="K3" s="4"/>
      <c r="L3" s="4"/>
      <c r="M3" s="4"/>
      <c r="N3" s="60" t="s">
        <v>7</v>
      </c>
      <c r="O3" s="226"/>
      <c r="P3" s="226"/>
    </row>
    <row r="4" spans="1:16" ht="17.25" customHeight="1" x14ac:dyDescent="0.2">
      <c r="A4" s="4"/>
      <c r="B4" s="4"/>
      <c r="C4" s="4"/>
      <c r="D4" s="4"/>
      <c r="E4" s="4"/>
      <c r="F4" s="4"/>
      <c r="G4" s="4"/>
      <c r="H4" s="4"/>
      <c r="I4" s="4"/>
      <c r="J4" s="4"/>
      <c r="K4" s="61"/>
      <c r="L4" s="61"/>
      <c r="M4" s="43"/>
      <c r="N4" s="61"/>
      <c r="O4" s="61"/>
      <c r="P4" s="62" t="s">
        <v>62</v>
      </c>
    </row>
    <row r="5" spans="1:16" ht="14.25" customHeight="1" x14ac:dyDescent="0.2">
      <c r="A5" s="275" t="s">
        <v>31</v>
      </c>
      <c r="B5" s="277" t="s">
        <v>63</v>
      </c>
      <c r="C5" s="253" t="s">
        <v>2</v>
      </c>
      <c r="D5" s="277" t="s">
        <v>1</v>
      </c>
      <c r="E5" s="277" t="s">
        <v>64</v>
      </c>
      <c r="F5" s="279" t="s">
        <v>65</v>
      </c>
      <c r="G5" s="279" t="s">
        <v>66</v>
      </c>
      <c r="H5" s="279" t="s">
        <v>67</v>
      </c>
      <c r="I5" s="281" t="s">
        <v>68</v>
      </c>
      <c r="J5" s="282"/>
      <c r="K5" s="283"/>
      <c r="L5" s="284" t="s">
        <v>69</v>
      </c>
      <c r="M5" s="286" t="s">
        <v>43</v>
      </c>
      <c r="N5" s="286"/>
      <c r="O5" s="284" t="s">
        <v>70</v>
      </c>
      <c r="P5" s="284" t="s">
        <v>71</v>
      </c>
    </row>
    <row r="6" spans="1:16" ht="24" customHeight="1" x14ac:dyDescent="0.2">
      <c r="A6" s="276"/>
      <c r="B6" s="278"/>
      <c r="C6" s="254"/>
      <c r="D6" s="278"/>
      <c r="E6" s="278"/>
      <c r="F6" s="280"/>
      <c r="G6" s="280"/>
      <c r="H6" s="280"/>
      <c r="I6" s="63" t="s">
        <v>72</v>
      </c>
      <c r="J6" s="63" t="s">
        <v>73</v>
      </c>
      <c r="K6" s="63" t="s">
        <v>74</v>
      </c>
      <c r="L6" s="285"/>
      <c r="M6" s="64" t="s">
        <v>75</v>
      </c>
      <c r="N6" s="63" t="s">
        <v>76</v>
      </c>
      <c r="O6" s="285"/>
      <c r="P6" s="287"/>
    </row>
    <row r="7" spans="1:16" ht="17.25" customHeight="1" x14ac:dyDescent="0.2">
      <c r="A7" s="65">
        <v>1</v>
      </c>
      <c r="B7" s="66"/>
      <c r="C7" s="66"/>
      <c r="D7" s="67"/>
      <c r="E7" s="68"/>
      <c r="F7" s="65"/>
      <c r="G7" s="65"/>
      <c r="H7" s="65"/>
      <c r="I7" s="104"/>
      <c r="J7" s="104"/>
      <c r="K7" s="104"/>
      <c r="L7" s="104">
        <f>SUM(I7:K7)</f>
        <v>0</v>
      </c>
      <c r="M7" s="104">
        <f>H7*11800</f>
        <v>0</v>
      </c>
      <c r="N7" s="104"/>
      <c r="O7" s="104">
        <f>SUM(I7,M7,N7)</f>
        <v>0</v>
      </c>
      <c r="P7" s="104">
        <f>MIN(L7,O7)</f>
        <v>0</v>
      </c>
    </row>
    <row r="8" spans="1:16" ht="17.25" customHeight="1" x14ac:dyDescent="0.2">
      <c r="A8" s="69">
        <v>2</v>
      </c>
      <c r="B8" s="70"/>
      <c r="C8" s="70"/>
      <c r="D8" s="70"/>
      <c r="E8" s="70"/>
      <c r="F8" s="69"/>
      <c r="G8" s="69"/>
      <c r="H8" s="69"/>
      <c r="I8" s="105"/>
      <c r="J8" s="105"/>
      <c r="K8" s="105"/>
      <c r="L8" s="104">
        <f t="shared" ref="L8:L26" si="0">SUM(I8:K8)</f>
        <v>0</v>
      </c>
      <c r="M8" s="104">
        <f t="shared" ref="M8:M26" si="1">H8*11800</f>
        <v>0</v>
      </c>
      <c r="N8" s="104"/>
      <c r="O8" s="104">
        <f>SUM(I8,M8,N8)</f>
        <v>0</v>
      </c>
      <c r="P8" s="104">
        <f t="shared" ref="P8:P26" si="2">MIN(L8,O8)</f>
        <v>0</v>
      </c>
    </row>
    <row r="9" spans="1:16" ht="17.25" customHeight="1" x14ac:dyDescent="0.2">
      <c r="A9" s="65">
        <v>3</v>
      </c>
      <c r="B9" s="70"/>
      <c r="C9" s="70"/>
      <c r="D9" s="70"/>
      <c r="E9" s="70"/>
      <c r="F9" s="69"/>
      <c r="G9" s="69"/>
      <c r="H9" s="69"/>
      <c r="I9" s="105"/>
      <c r="J9" s="105"/>
      <c r="K9" s="105"/>
      <c r="L9" s="104">
        <f t="shared" si="0"/>
        <v>0</v>
      </c>
      <c r="M9" s="104">
        <f t="shared" si="1"/>
        <v>0</v>
      </c>
      <c r="N9" s="104"/>
      <c r="O9" s="104">
        <f t="shared" ref="O9:O26" si="3">SUM(I9,M9,N9)</f>
        <v>0</v>
      </c>
      <c r="P9" s="104">
        <f t="shared" si="2"/>
        <v>0</v>
      </c>
    </row>
    <row r="10" spans="1:16" ht="17.25" customHeight="1" x14ac:dyDescent="0.2">
      <c r="A10" s="69">
        <v>4</v>
      </c>
      <c r="B10" s="70"/>
      <c r="C10" s="70"/>
      <c r="D10" s="70"/>
      <c r="E10" s="70"/>
      <c r="F10" s="69"/>
      <c r="G10" s="69"/>
      <c r="H10" s="69"/>
      <c r="I10" s="105"/>
      <c r="J10" s="105"/>
      <c r="K10" s="105"/>
      <c r="L10" s="104">
        <f t="shared" si="0"/>
        <v>0</v>
      </c>
      <c r="M10" s="104">
        <f t="shared" si="1"/>
        <v>0</v>
      </c>
      <c r="N10" s="104"/>
      <c r="O10" s="104">
        <f t="shared" si="3"/>
        <v>0</v>
      </c>
      <c r="P10" s="104">
        <f t="shared" si="2"/>
        <v>0</v>
      </c>
    </row>
    <row r="11" spans="1:16" ht="17.25" customHeight="1" x14ac:dyDescent="0.2">
      <c r="A11" s="65">
        <v>5</v>
      </c>
      <c r="B11" s="71"/>
      <c r="C11" s="71"/>
      <c r="D11" s="70"/>
      <c r="E11" s="68"/>
      <c r="F11" s="65"/>
      <c r="G11" s="65"/>
      <c r="H11" s="65"/>
      <c r="I11" s="104"/>
      <c r="J11" s="104"/>
      <c r="K11" s="104"/>
      <c r="L11" s="104">
        <f t="shared" si="0"/>
        <v>0</v>
      </c>
      <c r="M11" s="104">
        <f t="shared" si="1"/>
        <v>0</v>
      </c>
      <c r="N11" s="104"/>
      <c r="O11" s="104">
        <f t="shared" si="3"/>
        <v>0</v>
      </c>
      <c r="P11" s="104">
        <f t="shared" si="2"/>
        <v>0</v>
      </c>
    </row>
    <row r="12" spans="1:16" ht="17.25" customHeight="1" x14ac:dyDescent="0.2">
      <c r="A12" s="69">
        <v>6</v>
      </c>
      <c r="B12" s="70"/>
      <c r="C12" s="70"/>
      <c r="D12" s="70"/>
      <c r="E12" s="70"/>
      <c r="F12" s="69"/>
      <c r="G12" s="69"/>
      <c r="H12" s="69"/>
      <c r="I12" s="105"/>
      <c r="J12" s="105"/>
      <c r="K12" s="105"/>
      <c r="L12" s="104">
        <f t="shared" si="0"/>
        <v>0</v>
      </c>
      <c r="M12" s="104">
        <f t="shared" si="1"/>
        <v>0</v>
      </c>
      <c r="N12" s="104"/>
      <c r="O12" s="104">
        <f t="shared" si="3"/>
        <v>0</v>
      </c>
      <c r="P12" s="104">
        <f t="shared" si="2"/>
        <v>0</v>
      </c>
    </row>
    <row r="13" spans="1:16" ht="17.25" customHeight="1" x14ac:dyDescent="0.2">
      <c r="A13" s="65">
        <v>7</v>
      </c>
      <c r="B13" s="70"/>
      <c r="C13" s="70"/>
      <c r="D13" s="70"/>
      <c r="E13" s="70"/>
      <c r="F13" s="69"/>
      <c r="G13" s="69"/>
      <c r="H13" s="69"/>
      <c r="I13" s="105"/>
      <c r="J13" s="105"/>
      <c r="K13" s="105"/>
      <c r="L13" s="104">
        <f t="shared" si="0"/>
        <v>0</v>
      </c>
      <c r="M13" s="104">
        <f t="shared" si="1"/>
        <v>0</v>
      </c>
      <c r="N13" s="104"/>
      <c r="O13" s="104">
        <f t="shared" si="3"/>
        <v>0</v>
      </c>
      <c r="P13" s="104">
        <f t="shared" si="2"/>
        <v>0</v>
      </c>
    </row>
    <row r="14" spans="1:16" ht="17.25" customHeight="1" x14ac:dyDescent="0.2">
      <c r="A14" s="69">
        <v>8</v>
      </c>
      <c r="B14" s="70"/>
      <c r="C14" s="70"/>
      <c r="D14" s="70"/>
      <c r="E14" s="70"/>
      <c r="F14" s="69"/>
      <c r="G14" s="69"/>
      <c r="H14" s="69"/>
      <c r="I14" s="105"/>
      <c r="J14" s="105"/>
      <c r="K14" s="105"/>
      <c r="L14" s="104">
        <f t="shared" si="0"/>
        <v>0</v>
      </c>
      <c r="M14" s="104">
        <f t="shared" si="1"/>
        <v>0</v>
      </c>
      <c r="N14" s="104"/>
      <c r="O14" s="104">
        <f t="shared" si="3"/>
        <v>0</v>
      </c>
      <c r="P14" s="104">
        <f t="shared" si="2"/>
        <v>0</v>
      </c>
    </row>
    <row r="15" spans="1:16" ht="17.25" customHeight="1" x14ac:dyDescent="0.2">
      <c r="A15" s="65">
        <v>9</v>
      </c>
      <c r="B15" s="71"/>
      <c r="C15" s="71"/>
      <c r="D15" s="70"/>
      <c r="E15" s="68"/>
      <c r="F15" s="65"/>
      <c r="G15" s="65"/>
      <c r="H15" s="65"/>
      <c r="I15" s="104"/>
      <c r="J15" s="104"/>
      <c r="K15" s="104"/>
      <c r="L15" s="104">
        <f t="shared" si="0"/>
        <v>0</v>
      </c>
      <c r="M15" s="104">
        <f t="shared" si="1"/>
        <v>0</v>
      </c>
      <c r="N15" s="104"/>
      <c r="O15" s="104">
        <f t="shared" si="3"/>
        <v>0</v>
      </c>
      <c r="P15" s="104">
        <f t="shared" si="2"/>
        <v>0</v>
      </c>
    </row>
    <row r="16" spans="1:16" ht="17.25" customHeight="1" x14ac:dyDescent="0.2">
      <c r="A16" s="69">
        <v>10</v>
      </c>
      <c r="B16" s="70"/>
      <c r="C16" s="70"/>
      <c r="D16" s="70"/>
      <c r="E16" s="70"/>
      <c r="F16" s="69"/>
      <c r="G16" s="69"/>
      <c r="H16" s="69"/>
      <c r="I16" s="105"/>
      <c r="J16" s="105"/>
      <c r="K16" s="105"/>
      <c r="L16" s="104">
        <f t="shared" si="0"/>
        <v>0</v>
      </c>
      <c r="M16" s="104">
        <f t="shared" si="1"/>
        <v>0</v>
      </c>
      <c r="N16" s="104"/>
      <c r="O16" s="104">
        <f t="shared" si="3"/>
        <v>0</v>
      </c>
      <c r="P16" s="104">
        <f t="shared" si="2"/>
        <v>0</v>
      </c>
    </row>
    <row r="17" spans="1:16" ht="17.25" customHeight="1" x14ac:dyDescent="0.2">
      <c r="A17" s="65">
        <v>11</v>
      </c>
      <c r="B17" s="70"/>
      <c r="C17" s="70"/>
      <c r="D17" s="70"/>
      <c r="E17" s="70"/>
      <c r="F17" s="69"/>
      <c r="G17" s="69"/>
      <c r="H17" s="69"/>
      <c r="I17" s="105"/>
      <c r="J17" s="105"/>
      <c r="K17" s="105"/>
      <c r="L17" s="104">
        <f t="shared" si="0"/>
        <v>0</v>
      </c>
      <c r="M17" s="104">
        <f t="shared" si="1"/>
        <v>0</v>
      </c>
      <c r="N17" s="104"/>
      <c r="O17" s="104">
        <f t="shared" si="3"/>
        <v>0</v>
      </c>
      <c r="P17" s="104">
        <f t="shared" si="2"/>
        <v>0</v>
      </c>
    </row>
    <row r="18" spans="1:16" ht="17.25" customHeight="1" x14ac:dyDescent="0.2">
      <c r="A18" s="69">
        <v>12</v>
      </c>
      <c r="B18" s="70"/>
      <c r="C18" s="70"/>
      <c r="D18" s="70"/>
      <c r="E18" s="70"/>
      <c r="F18" s="69"/>
      <c r="G18" s="69"/>
      <c r="H18" s="69"/>
      <c r="I18" s="105"/>
      <c r="J18" s="105"/>
      <c r="K18" s="105"/>
      <c r="L18" s="104">
        <f t="shared" si="0"/>
        <v>0</v>
      </c>
      <c r="M18" s="104">
        <f t="shared" si="1"/>
        <v>0</v>
      </c>
      <c r="N18" s="104"/>
      <c r="O18" s="104">
        <f t="shared" si="3"/>
        <v>0</v>
      </c>
      <c r="P18" s="104">
        <f t="shared" si="2"/>
        <v>0</v>
      </c>
    </row>
    <row r="19" spans="1:16" ht="17.25" customHeight="1" x14ac:dyDescent="0.2">
      <c r="A19" s="65">
        <v>13</v>
      </c>
      <c r="B19" s="70"/>
      <c r="C19" s="70"/>
      <c r="D19" s="70"/>
      <c r="E19" s="70"/>
      <c r="F19" s="69"/>
      <c r="G19" s="69"/>
      <c r="H19" s="69"/>
      <c r="I19" s="105"/>
      <c r="J19" s="105"/>
      <c r="K19" s="105"/>
      <c r="L19" s="104">
        <f t="shared" si="0"/>
        <v>0</v>
      </c>
      <c r="M19" s="104">
        <f t="shared" si="1"/>
        <v>0</v>
      </c>
      <c r="N19" s="104"/>
      <c r="O19" s="104">
        <f t="shared" si="3"/>
        <v>0</v>
      </c>
      <c r="P19" s="104">
        <f t="shared" si="2"/>
        <v>0</v>
      </c>
    </row>
    <row r="20" spans="1:16" ht="17.25" customHeight="1" x14ac:dyDescent="0.2">
      <c r="A20" s="69">
        <v>14</v>
      </c>
      <c r="B20" s="71"/>
      <c r="C20" s="71"/>
      <c r="D20" s="70"/>
      <c r="E20" s="68"/>
      <c r="F20" s="65"/>
      <c r="G20" s="65"/>
      <c r="H20" s="65"/>
      <c r="I20" s="104"/>
      <c r="J20" s="104"/>
      <c r="K20" s="104"/>
      <c r="L20" s="104">
        <f t="shared" si="0"/>
        <v>0</v>
      </c>
      <c r="M20" s="104">
        <f t="shared" si="1"/>
        <v>0</v>
      </c>
      <c r="N20" s="104"/>
      <c r="O20" s="104">
        <f t="shared" si="3"/>
        <v>0</v>
      </c>
      <c r="P20" s="104">
        <f t="shared" si="2"/>
        <v>0</v>
      </c>
    </row>
    <row r="21" spans="1:16" ht="17.25" customHeight="1" x14ac:dyDescent="0.2">
      <c r="A21" s="65">
        <v>15</v>
      </c>
      <c r="B21" s="70"/>
      <c r="C21" s="70"/>
      <c r="D21" s="70"/>
      <c r="E21" s="70"/>
      <c r="F21" s="69"/>
      <c r="G21" s="69"/>
      <c r="H21" s="69"/>
      <c r="I21" s="105"/>
      <c r="J21" s="105"/>
      <c r="K21" s="105"/>
      <c r="L21" s="104">
        <f t="shared" si="0"/>
        <v>0</v>
      </c>
      <c r="M21" s="104">
        <f t="shared" si="1"/>
        <v>0</v>
      </c>
      <c r="N21" s="104"/>
      <c r="O21" s="104">
        <f t="shared" si="3"/>
        <v>0</v>
      </c>
      <c r="P21" s="104">
        <f t="shared" si="2"/>
        <v>0</v>
      </c>
    </row>
    <row r="22" spans="1:16" ht="17.25" customHeight="1" x14ac:dyDescent="0.2">
      <c r="A22" s="69">
        <v>16</v>
      </c>
      <c r="B22" s="70"/>
      <c r="C22" s="70"/>
      <c r="D22" s="70"/>
      <c r="E22" s="70"/>
      <c r="F22" s="69"/>
      <c r="G22" s="69"/>
      <c r="H22" s="69"/>
      <c r="I22" s="105"/>
      <c r="J22" s="105"/>
      <c r="K22" s="105"/>
      <c r="L22" s="104">
        <f t="shared" si="0"/>
        <v>0</v>
      </c>
      <c r="M22" s="104">
        <f t="shared" si="1"/>
        <v>0</v>
      </c>
      <c r="N22" s="104"/>
      <c r="O22" s="104">
        <f t="shared" si="3"/>
        <v>0</v>
      </c>
      <c r="P22" s="104">
        <f t="shared" si="2"/>
        <v>0</v>
      </c>
    </row>
    <row r="23" spans="1:16" ht="17.25" customHeight="1" x14ac:dyDescent="0.2">
      <c r="A23" s="65">
        <v>17</v>
      </c>
      <c r="B23" s="70"/>
      <c r="C23" s="70"/>
      <c r="D23" s="70"/>
      <c r="E23" s="70"/>
      <c r="F23" s="69"/>
      <c r="G23" s="69"/>
      <c r="H23" s="69"/>
      <c r="I23" s="105"/>
      <c r="J23" s="105"/>
      <c r="K23" s="105"/>
      <c r="L23" s="104">
        <f t="shared" si="0"/>
        <v>0</v>
      </c>
      <c r="M23" s="104">
        <f t="shared" si="1"/>
        <v>0</v>
      </c>
      <c r="N23" s="104"/>
      <c r="O23" s="104">
        <f t="shared" si="3"/>
        <v>0</v>
      </c>
      <c r="P23" s="104">
        <f t="shared" si="2"/>
        <v>0</v>
      </c>
    </row>
    <row r="24" spans="1:16" ht="17.25" customHeight="1" x14ac:dyDescent="0.2">
      <c r="A24" s="69">
        <v>18</v>
      </c>
      <c r="B24" s="71"/>
      <c r="C24" s="71"/>
      <c r="D24" s="70"/>
      <c r="E24" s="68"/>
      <c r="F24" s="65"/>
      <c r="G24" s="65"/>
      <c r="H24" s="65"/>
      <c r="I24" s="104"/>
      <c r="J24" s="104"/>
      <c r="K24" s="104"/>
      <c r="L24" s="104">
        <f t="shared" si="0"/>
        <v>0</v>
      </c>
      <c r="M24" s="104">
        <f t="shared" si="1"/>
        <v>0</v>
      </c>
      <c r="N24" s="104"/>
      <c r="O24" s="104">
        <f t="shared" si="3"/>
        <v>0</v>
      </c>
      <c r="P24" s="104">
        <f t="shared" si="2"/>
        <v>0</v>
      </c>
    </row>
    <row r="25" spans="1:16" ht="17.25" customHeight="1" x14ac:dyDescent="0.2">
      <c r="A25" s="65">
        <v>19</v>
      </c>
      <c r="B25" s="70"/>
      <c r="C25" s="70"/>
      <c r="D25" s="70"/>
      <c r="E25" s="70"/>
      <c r="F25" s="69"/>
      <c r="G25" s="69"/>
      <c r="H25" s="69"/>
      <c r="I25" s="105"/>
      <c r="J25" s="105"/>
      <c r="K25" s="105"/>
      <c r="L25" s="104">
        <f t="shared" si="0"/>
        <v>0</v>
      </c>
      <c r="M25" s="104">
        <f t="shared" si="1"/>
        <v>0</v>
      </c>
      <c r="N25" s="104"/>
      <c r="O25" s="104">
        <f t="shared" si="3"/>
        <v>0</v>
      </c>
      <c r="P25" s="104">
        <f t="shared" si="2"/>
        <v>0</v>
      </c>
    </row>
    <row r="26" spans="1:16" ht="17.25" customHeight="1" thickBot="1" x14ac:dyDescent="0.25">
      <c r="A26" s="72">
        <v>20</v>
      </c>
      <c r="B26" s="73"/>
      <c r="C26" s="73"/>
      <c r="D26" s="74"/>
      <c r="E26" s="74"/>
      <c r="F26" s="72"/>
      <c r="G26" s="72"/>
      <c r="H26" s="72"/>
      <c r="I26" s="106"/>
      <c r="J26" s="106"/>
      <c r="K26" s="106"/>
      <c r="L26" s="107">
        <f t="shared" si="0"/>
        <v>0</v>
      </c>
      <c r="M26" s="104">
        <f t="shared" si="1"/>
        <v>0</v>
      </c>
      <c r="N26" s="104"/>
      <c r="O26" s="107">
        <f t="shared" si="3"/>
        <v>0</v>
      </c>
      <c r="P26" s="107">
        <f t="shared" si="2"/>
        <v>0</v>
      </c>
    </row>
    <row r="27" spans="1:16" ht="17.25" customHeight="1" thickTop="1" x14ac:dyDescent="0.2">
      <c r="A27" s="271" t="s">
        <v>0</v>
      </c>
      <c r="B27" s="272"/>
      <c r="C27" s="272"/>
      <c r="D27" s="272"/>
      <c r="E27" s="273"/>
      <c r="F27" s="75"/>
      <c r="G27" s="75"/>
      <c r="H27" s="75"/>
      <c r="I27" s="108">
        <f>SUM(I7:I26)</f>
        <v>0</v>
      </c>
      <c r="J27" s="108">
        <f t="shared" ref="J27:P27" si="4">SUM(J7:J26)</f>
        <v>0</v>
      </c>
      <c r="K27" s="108">
        <f t="shared" si="4"/>
        <v>0</v>
      </c>
      <c r="L27" s="108">
        <f t="shared" si="4"/>
        <v>0</v>
      </c>
      <c r="M27" s="108">
        <f t="shared" si="4"/>
        <v>0</v>
      </c>
      <c r="N27" s="108">
        <f t="shared" si="4"/>
        <v>0</v>
      </c>
      <c r="O27" s="108">
        <f t="shared" si="4"/>
        <v>0</v>
      </c>
      <c r="P27" s="108">
        <f t="shared" si="4"/>
        <v>0</v>
      </c>
    </row>
    <row r="28" spans="1:16" ht="17.25" customHeight="1" x14ac:dyDescent="0.2">
      <c r="A28" s="38" t="s">
        <v>77</v>
      </c>
      <c r="B28" s="37" t="s">
        <v>78</v>
      </c>
      <c r="C28" s="37"/>
      <c r="D28" s="37"/>
      <c r="E28" s="37"/>
      <c r="F28" s="37"/>
      <c r="G28" s="37"/>
      <c r="H28" s="37"/>
      <c r="I28" s="37"/>
      <c r="J28" s="37"/>
      <c r="K28" s="37"/>
      <c r="L28" s="37"/>
      <c r="M28" s="37"/>
      <c r="N28" s="37"/>
      <c r="O28" s="37"/>
      <c r="P28" s="37"/>
    </row>
    <row r="29" spans="1:16" ht="17.25" customHeight="1" x14ac:dyDescent="0.2">
      <c r="A29" s="38"/>
      <c r="B29" s="37" t="s">
        <v>79</v>
      </c>
      <c r="C29" s="37"/>
      <c r="D29" s="37"/>
      <c r="E29" s="37"/>
      <c r="F29" s="37"/>
      <c r="G29" s="37"/>
      <c r="H29" s="37"/>
      <c r="I29" s="37"/>
      <c r="J29" s="37"/>
      <c r="K29" s="37"/>
      <c r="L29" s="37"/>
      <c r="M29" s="37"/>
      <c r="N29" s="37"/>
      <c r="O29" s="37"/>
      <c r="P29" s="37"/>
    </row>
    <row r="30" spans="1:16" ht="17.25" customHeight="1" x14ac:dyDescent="0.2">
      <c r="A30" s="38"/>
      <c r="B30" s="37" t="s">
        <v>80</v>
      </c>
      <c r="C30" s="37"/>
      <c r="D30" s="37"/>
      <c r="E30" s="37"/>
      <c r="F30" s="37"/>
      <c r="G30" s="37"/>
      <c r="H30" s="37"/>
      <c r="I30" s="37"/>
      <c r="J30" s="37"/>
      <c r="K30" s="37"/>
      <c r="L30" s="37"/>
      <c r="M30" s="37"/>
      <c r="N30" s="37"/>
      <c r="O30" s="37"/>
      <c r="P30" s="37"/>
    </row>
  </sheetData>
  <mergeCells count="16">
    <mergeCell ref="A27:E27"/>
    <mergeCell ref="A2:P2"/>
    <mergeCell ref="O3:P3"/>
    <mergeCell ref="A5:A6"/>
    <mergeCell ref="B5:B6"/>
    <mergeCell ref="C5:C6"/>
    <mergeCell ref="D5:D6"/>
    <mergeCell ref="E5:E6"/>
    <mergeCell ref="F5:F6"/>
    <mergeCell ref="G5:G6"/>
    <mergeCell ref="H5:H6"/>
    <mergeCell ref="I5:K5"/>
    <mergeCell ref="L5:L6"/>
    <mergeCell ref="M5:N5"/>
    <mergeCell ref="O5:O6"/>
    <mergeCell ref="P5:P6"/>
  </mergeCells>
  <phoneticPr fontId="2"/>
  <pageMargins left="0.7" right="0.7" top="0.75" bottom="0.75" header="0.3" footer="0.3"/>
  <pageSetup paperSize="9" scale="85" fitToHeight="0"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5A18-3ECB-4610-A204-B269F9D5180E}">
  <dimension ref="A1:E13"/>
  <sheetViews>
    <sheetView view="pageBreakPreview" zoomScaleNormal="100" zoomScaleSheetLayoutView="100" workbookViewId="0">
      <selection activeCell="I10" sqref="I10"/>
    </sheetView>
  </sheetViews>
  <sheetFormatPr defaultRowHeight="25.5" customHeight="1" x14ac:dyDescent="0.2"/>
  <cols>
    <col min="1" max="1" width="15.90625" customWidth="1"/>
    <col min="2" max="4" width="11.6328125" customWidth="1"/>
    <col min="5" max="5" width="4.453125" customWidth="1"/>
    <col min="257" max="257" width="15.90625" customWidth="1"/>
    <col min="258" max="260" width="11.6328125" customWidth="1"/>
    <col min="261" max="261" width="4.453125" customWidth="1"/>
    <col min="513" max="513" width="15.90625" customWidth="1"/>
    <col min="514" max="516" width="11.6328125" customWidth="1"/>
    <col min="517" max="517" width="4.453125" customWidth="1"/>
    <col min="769" max="769" width="15.90625" customWidth="1"/>
    <col min="770" max="772" width="11.6328125" customWidth="1"/>
    <col min="773" max="773" width="4.453125" customWidth="1"/>
    <col min="1025" max="1025" width="15.90625" customWidth="1"/>
    <col min="1026" max="1028" width="11.6328125" customWidth="1"/>
    <col min="1029" max="1029" width="4.453125" customWidth="1"/>
    <col min="1281" max="1281" width="15.90625" customWidth="1"/>
    <col min="1282" max="1284" width="11.6328125" customWidth="1"/>
    <col min="1285" max="1285" width="4.453125" customWidth="1"/>
    <col min="1537" max="1537" width="15.90625" customWidth="1"/>
    <col min="1538" max="1540" width="11.6328125" customWidth="1"/>
    <col min="1541" max="1541" width="4.453125" customWidth="1"/>
    <col min="1793" max="1793" width="15.90625" customWidth="1"/>
    <col min="1794" max="1796" width="11.6328125" customWidth="1"/>
    <col min="1797" max="1797" width="4.453125" customWidth="1"/>
    <col min="2049" max="2049" width="15.90625" customWidth="1"/>
    <col min="2050" max="2052" width="11.6328125" customWidth="1"/>
    <col min="2053" max="2053" width="4.453125" customWidth="1"/>
    <col min="2305" max="2305" width="15.90625" customWidth="1"/>
    <col min="2306" max="2308" width="11.6328125" customWidth="1"/>
    <col min="2309" max="2309" width="4.453125" customWidth="1"/>
    <col min="2561" max="2561" width="15.90625" customWidth="1"/>
    <col min="2562" max="2564" width="11.6328125" customWidth="1"/>
    <col min="2565" max="2565" width="4.453125" customWidth="1"/>
    <col min="2817" max="2817" width="15.90625" customWidth="1"/>
    <col min="2818" max="2820" width="11.6328125" customWidth="1"/>
    <col min="2821" max="2821" width="4.453125" customWidth="1"/>
    <col min="3073" max="3073" width="15.90625" customWidth="1"/>
    <col min="3074" max="3076" width="11.6328125" customWidth="1"/>
    <col min="3077" max="3077" width="4.453125" customWidth="1"/>
    <col min="3329" max="3329" width="15.90625" customWidth="1"/>
    <col min="3330" max="3332" width="11.6328125" customWidth="1"/>
    <col min="3333" max="3333" width="4.453125" customWidth="1"/>
    <col min="3585" max="3585" width="15.90625" customWidth="1"/>
    <col min="3586" max="3588" width="11.6328125" customWidth="1"/>
    <col min="3589" max="3589" width="4.453125" customWidth="1"/>
    <col min="3841" max="3841" width="15.90625" customWidth="1"/>
    <col min="3842" max="3844" width="11.6328125" customWidth="1"/>
    <col min="3845" max="3845" width="4.453125" customWidth="1"/>
    <col min="4097" max="4097" width="15.90625" customWidth="1"/>
    <col min="4098" max="4100" width="11.6328125" customWidth="1"/>
    <col min="4101" max="4101" width="4.453125" customWidth="1"/>
    <col min="4353" max="4353" width="15.90625" customWidth="1"/>
    <col min="4354" max="4356" width="11.6328125" customWidth="1"/>
    <col min="4357" max="4357" width="4.453125" customWidth="1"/>
    <col min="4609" max="4609" width="15.90625" customWidth="1"/>
    <col min="4610" max="4612" width="11.6328125" customWidth="1"/>
    <col min="4613" max="4613" width="4.453125" customWidth="1"/>
    <col min="4865" max="4865" width="15.90625" customWidth="1"/>
    <col min="4866" max="4868" width="11.6328125" customWidth="1"/>
    <col min="4869" max="4869" width="4.453125" customWidth="1"/>
    <col min="5121" max="5121" width="15.90625" customWidth="1"/>
    <col min="5122" max="5124" width="11.6328125" customWidth="1"/>
    <col min="5125" max="5125" width="4.453125" customWidth="1"/>
    <col min="5377" max="5377" width="15.90625" customWidth="1"/>
    <col min="5378" max="5380" width="11.6328125" customWidth="1"/>
    <col min="5381" max="5381" width="4.453125" customWidth="1"/>
    <col min="5633" max="5633" width="15.90625" customWidth="1"/>
    <col min="5634" max="5636" width="11.6328125" customWidth="1"/>
    <col min="5637" max="5637" width="4.453125" customWidth="1"/>
    <col min="5889" max="5889" width="15.90625" customWidth="1"/>
    <col min="5890" max="5892" width="11.6328125" customWidth="1"/>
    <col min="5893" max="5893" width="4.453125" customWidth="1"/>
    <col min="6145" max="6145" width="15.90625" customWidth="1"/>
    <col min="6146" max="6148" width="11.6328125" customWidth="1"/>
    <col min="6149" max="6149" width="4.453125" customWidth="1"/>
    <col min="6401" max="6401" width="15.90625" customWidth="1"/>
    <col min="6402" max="6404" width="11.6328125" customWidth="1"/>
    <col min="6405" max="6405" width="4.453125" customWidth="1"/>
    <col min="6657" max="6657" width="15.90625" customWidth="1"/>
    <col min="6658" max="6660" width="11.6328125" customWidth="1"/>
    <col min="6661" max="6661" width="4.453125" customWidth="1"/>
    <col min="6913" max="6913" width="15.90625" customWidth="1"/>
    <col min="6914" max="6916" width="11.6328125" customWidth="1"/>
    <col min="6917" max="6917" width="4.453125" customWidth="1"/>
    <col min="7169" max="7169" width="15.90625" customWidth="1"/>
    <col min="7170" max="7172" width="11.6328125" customWidth="1"/>
    <col min="7173" max="7173" width="4.453125" customWidth="1"/>
    <col min="7425" max="7425" width="15.90625" customWidth="1"/>
    <col min="7426" max="7428" width="11.6328125" customWidth="1"/>
    <col min="7429" max="7429" width="4.453125" customWidth="1"/>
    <col min="7681" max="7681" width="15.90625" customWidth="1"/>
    <col min="7682" max="7684" width="11.6328125" customWidth="1"/>
    <col min="7685" max="7685" width="4.453125" customWidth="1"/>
    <col min="7937" max="7937" width="15.90625" customWidth="1"/>
    <col min="7938" max="7940" width="11.6328125" customWidth="1"/>
    <col min="7941" max="7941" width="4.453125" customWidth="1"/>
    <col min="8193" max="8193" width="15.90625" customWidth="1"/>
    <col min="8194" max="8196" width="11.6328125" customWidth="1"/>
    <col min="8197" max="8197" width="4.453125" customWidth="1"/>
    <col min="8449" max="8449" width="15.90625" customWidth="1"/>
    <col min="8450" max="8452" width="11.6328125" customWidth="1"/>
    <col min="8453" max="8453" width="4.453125" customWidth="1"/>
    <col min="8705" max="8705" width="15.90625" customWidth="1"/>
    <col min="8706" max="8708" width="11.6328125" customWidth="1"/>
    <col min="8709" max="8709" width="4.453125" customWidth="1"/>
    <col min="8961" max="8961" width="15.90625" customWidth="1"/>
    <col min="8962" max="8964" width="11.6328125" customWidth="1"/>
    <col min="8965" max="8965" width="4.453125" customWidth="1"/>
    <col min="9217" max="9217" width="15.90625" customWidth="1"/>
    <col min="9218" max="9220" width="11.6328125" customWidth="1"/>
    <col min="9221" max="9221" width="4.453125" customWidth="1"/>
    <col min="9473" max="9473" width="15.90625" customWidth="1"/>
    <col min="9474" max="9476" width="11.6328125" customWidth="1"/>
    <col min="9477" max="9477" width="4.453125" customWidth="1"/>
    <col min="9729" max="9729" width="15.90625" customWidth="1"/>
    <col min="9730" max="9732" width="11.6328125" customWidth="1"/>
    <col min="9733" max="9733" width="4.453125" customWidth="1"/>
    <col min="9985" max="9985" width="15.90625" customWidth="1"/>
    <col min="9986" max="9988" width="11.6328125" customWidth="1"/>
    <col min="9989" max="9989" width="4.453125" customWidth="1"/>
    <col min="10241" max="10241" width="15.90625" customWidth="1"/>
    <col min="10242" max="10244" width="11.6328125" customWidth="1"/>
    <col min="10245" max="10245" width="4.453125" customWidth="1"/>
    <col min="10497" max="10497" width="15.90625" customWidth="1"/>
    <col min="10498" max="10500" width="11.6328125" customWidth="1"/>
    <col min="10501" max="10501" width="4.453125" customWidth="1"/>
    <col min="10753" max="10753" width="15.90625" customWidth="1"/>
    <col min="10754" max="10756" width="11.6328125" customWidth="1"/>
    <col min="10757" max="10757" width="4.453125" customWidth="1"/>
    <col min="11009" max="11009" width="15.90625" customWidth="1"/>
    <col min="11010" max="11012" width="11.6328125" customWidth="1"/>
    <col min="11013" max="11013" width="4.453125" customWidth="1"/>
    <col min="11265" max="11265" width="15.90625" customWidth="1"/>
    <col min="11266" max="11268" width="11.6328125" customWidth="1"/>
    <col min="11269" max="11269" width="4.453125" customWidth="1"/>
    <col min="11521" max="11521" width="15.90625" customWidth="1"/>
    <col min="11522" max="11524" width="11.6328125" customWidth="1"/>
    <col min="11525" max="11525" width="4.453125" customWidth="1"/>
    <col min="11777" max="11777" width="15.90625" customWidth="1"/>
    <col min="11778" max="11780" width="11.6328125" customWidth="1"/>
    <col min="11781" max="11781" width="4.453125" customWidth="1"/>
    <col min="12033" max="12033" width="15.90625" customWidth="1"/>
    <col min="12034" max="12036" width="11.6328125" customWidth="1"/>
    <col min="12037" max="12037" width="4.453125" customWidth="1"/>
    <col min="12289" max="12289" width="15.90625" customWidth="1"/>
    <col min="12290" max="12292" width="11.6328125" customWidth="1"/>
    <col min="12293" max="12293" width="4.453125" customWidth="1"/>
    <col min="12545" max="12545" width="15.90625" customWidth="1"/>
    <col min="12546" max="12548" width="11.6328125" customWidth="1"/>
    <col min="12549" max="12549" width="4.453125" customWidth="1"/>
    <col min="12801" max="12801" width="15.90625" customWidth="1"/>
    <col min="12802" max="12804" width="11.6328125" customWidth="1"/>
    <col min="12805" max="12805" width="4.453125" customWidth="1"/>
    <col min="13057" max="13057" width="15.90625" customWidth="1"/>
    <col min="13058" max="13060" width="11.6328125" customWidth="1"/>
    <col min="13061" max="13061" width="4.453125" customWidth="1"/>
    <col min="13313" max="13313" width="15.90625" customWidth="1"/>
    <col min="13314" max="13316" width="11.6328125" customWidth="1"/>
    <col min="13317" max="13317" width="4.453125" customWidth="1"/>
    <col min="13569" max="13569" width="15.90625" customWidth="1"/>
    <col min="13570" max="13572" width="11.6328125" customWidth="1"/>
    <col min="13573" max="13573" width="4.453125" customWidth="1"/>
    <col min="13825" max="13825" width="15.90625" customWidth="1"/>
    <col min="13826" max="13828" width="11.6328125" customWidth="1"/>
    <col min="13829" max="13829" width="4.453125" customWidth="1"/>
    <col min="14081" max="14081" width="15.90625" customWidth="1"/>
    <col min="14082" max="14084" width="11.6328125" customWidth="1"/>
    <col min="14085" max="14085" width="4.453125" customWidth="1"/>
    <col min="14337" max="14337" width="15.90625" customWidth="1"/>
    <col min="14338" max="14340" width="11.6328125" customWidth="1"/>
    <col min="14341" max="14341" width="4.453125" customWidth="1"/>
    <col min="14593" max="14593" width="15.90625" customWidth="1"/>
    <col min="14594" max="14596" width="11.6328125" customWidth="1"/>
    <col min="14597" max="14597" width="4.453125" customWidth="1"/>
    <col min="14849" max="14849" width="15.90625" customWidth="1"/>
    <col min="14850" max="14852" width="11.6328125" customWidth="1"/>
    <col min="14853" max="14853" width="4.453125" customWidth="1"/>
    <col min="15105" max="15105" width="15.90625" customWidth="1"/>
    <col min="15106" max="15108" width="11.6328125" customWidth="1"/>
    <col min="15109" max="15109" width="4.453125" customWidth="1"/>
    <col min="15361" max="15361" width="15.90625" customWidth="1"/>
    <col min="15362" max="15364" width="11.6328125" customWidth="1"/>
    <col min="15365" max="15365" width="4.453125" customWidth="1"/>
    <col min="15617" max="15617" width="15.90625" customWidth="1"/>
    <col min="15618" max="15620" width="11.6328125" customWidth="1"/>
    <col min="15621" max="15621" width="4.453125" customWidth="1"/>
    <col min="15873" max="15873" width="15.90625" customWidth="1"/>
    <col min="15874" max="15876" width="11.6328125" customWidth="1"/>
    <col min="15877" max="15877" width="4.453125" customWidth="1"/>
    <col min="16129" max="16129" width="15.90625" customWidth="1"/>
    <col min="16130" max="16132" width="11.6328125" customWidth="1"/>
    <col min="16133" max="16133" width="4.453125" customWidth="1"/>
  </cols>
  <sheetData>
    <row r="1" spans="1:5" ht="25.5" customHeight="1" x14ac:dyDescent="0.2">
      <c r="A1" s="288" t="s">
        <v>90</v>
      </c>
      <c r="B1" s="288"/>
      <c r="C1" s="288"/>
      <c r="D1" s="288"/>
    </row>
    <row r="2" spans="1:5" ht="25.5" customHeight="1" x14ac:dyDescent="0.2">
      <c r="D2" s="110" t="s">
        <v>91</v>
      </c>
    </row>
    <row r="3" spans="1:5" ht="25.5" customHeight="1" x14ac:dyDescent="0.2">
      <c r="A3" s="93" t="s">
        <v>1</v>
      </c>
      <c r="B3" s="93"/>
      <c r="C3" s="93"/>
      <c r="D3" s="93"/>
      <c r="E3" s="109"/>
    </row>
    <row r="4" spans="1:5" ht="25.5" customHeight="1" x14ac:dyDescent="0.2">
      <c r="A4" s="111" t="s">
        <v>92</v>
      </c>
      <c r="B4" s="111"/>
      <c r="C4" s="111"/>
      <c r="D4" s="111"/>
    </row>
    <row r="5" spans="1:5" ht="25.5" customHeight="1" x14ac:dyDescent="0.2">
      <c r="A5" s="111" t="s">
        <v>93</v>
      </c>
      <c r="B5" s="111"/>
      <c r="C5" s="111"/>
      <c r="D5" s="111"/>
    </row>
    <row r="6" spans="1:5" ht="25.5" customHeight="1" x14ac:dyDescent="0.2">
      <c r="A6" s="111" t="s">
        <v>94</v>
      </c>
      <c r="B6" s="111"/>
      <c r="C6" s="111"/>
      <c r="D6" s="111"/>
    </row>
    <row r="7" spans="1:5" ht="25.5" customHeight="1" x14ac:dyDescent="0.2">
      <c r="A7" s="111"/>
      <c r="B7" s="111"/>
      <c r="C7" s="111"/>
      <c r="D7" s="111"/>
    </row>
    <row r="8" spans="1:5" ht="25.5" customHeight="1" x14ac:dyDescent="0.2">
      <c r="A8" s="93" t="s">
        <v>0</v>
      </c>
      <c r="B8" s="112"/>
      <c r="C8" s="111"/>
      <c r="D8" s="111"/>
    </row>
    <row r="10" spans="1:5" ht="25.5" customHeight="1" x14ac:dyDescent="0.2">
      <c r="A10" s="113" t="s">
        <v>95</v>
      </c>
      <c r="B10" s="113"/>
    </row>
    <row r="11" spans="1:5" ht="25.5" customHeight="1" x14ac:dyDescent="0.2">
      <c r="A11" t="s">
        <v>96</v>
      </c>
    </row>
    <row r="12" spans="1:5" ht="25.5" customHeight="1" x14ac:dyDescent="0.2">
      <c r="A12" t="s">
        <v>97</v>
      </c>
      <c r="C12" s="110" t="s">
        <v>98</v>
      </c>
      <c r="D12" t="s">
        <v>99</v>
      </c>
    </row>
    <row r="13" spans="1:5" ht="25.5" customHeight="1" x14ac:dyDescent="0.2">
      <c r="C13" s="110" t="s">
        <v>100</v>
      </c>
      <c r="D13" s="109" t="s">
        <v>52</v>
      </c>
    </row>
  </sheetData>
  <mergeCells count="1">
    <mergeCell ref="A1:D1"/>
  </mergeCells>
  <phoneticPr fontId="2"/>
  <pageMargins left="0.7" right="0.7" top="0.75" bottom="0.75" header="0.3" footer="0.3"/>
  <pageSetup paperSize="9" scale="15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069B5-CE88-4BE4-AF2A-03D11DFEBFCA}">
  <sheetPr>
    <tabColor theme="7" tint="0.39997558519241921"/>
    <pageSetUpPr fitToPage="1"/>
  </sheetPr>
  <dimension ref="A1:C43"/>
  <sheetViews>
    <sheetView showGridLines="0" view="pageBreakPreview" zoomScale="85" zoomScaleNormal="100" zoomScaleSheetLayoutView="85" workbookViewId="0">
      <selection activeCell="B38" sqref="B38"/>
    </sheetView>
  </sheetViews>
  <sheetFormatPr defaultColWidth="9.81640625" defaultRowHeight="14" x14ac:dyDescent="0.2"/>
  <cols>
    <col min="1" max="1" width="21.90625" style="121" customWidth="1"/>
    <col min="2" max="2" width="21.08984375" style="121" customWidth="1"/>
    <col min="3" max="3" width="67.453125" style="121" customWidth="1"/>
    <col min="4" max="16384" width="9.81640625" style="121"/>
  </cols>
  <sheetData>
    <row r="1" spans="1:3" x14ac:dyDescent="0.2">
      <c r="A1" s="121" t="s">
        <v>240</v>
      </c>
    </row>
    <row r="4" spans="1:3" x14ac:dyDescent="0.2">
      <c r="C4" s="121" t="s">
        <v>141</v>
      </c>
    </row>
    <row r="5" spans="1:3" x14ac:dyDescent="0.2">
      <c r="C5" s="135">
        <f>第１号!B19</f>
        <v>0</v>
      </c>
    </row>
    <row r="7" spans="1:3" x14ac:dyDescent="0.2">
      <c r="A7" s="121" t="s">
        <v>117</v>
      </c>
      <c r="C7" s="122"/>
    </row>
    <row r="8" spans="1:3" ht="17.149999999999999" customHeight="1" x14ac:dyDescent="0.2">
      <c r="A8" s="123" t="s">
        <v>118</v>
      </c>
      <c r="B8" s="123" t="s">
        <v>119</v>
      </c>
      <c r="C8" s="123" t="s">
        <v>120</v>
      </c>
    </row>
    <row r="9" spans="1:3" ht="17.149999999999999" customHeight="1" x14ac:dyDescent="0.2">
      <c r="A9" s="124"/>
      <c r="B9" s="125" t="s">
        <v>109</v>
      </c>
      <c r="C9" s="126"/>
    </row>
    <row r="10" spans="1:3" x14ac:dyDescent="0.2">
      <c r="A10" s="138" t="s">
        <v>121</v>
      </c>
      <c r="B10" s="160">
        <f>'指定様式（１給与等）'!Q18</f>
        <v>0</v>
      </c>
      <c r="C10" s="161" t="str">
        <f>IF(B10=0,"該当無し","所要額明細書記載のとおり")</f>
        <v>該当無し</v>
      </c>
    </row>
    <row r="11" spans="1:3" x14ac:dyDescent="0.2">
      <c r="A11" s="138" t="s">
        <v>122</v>
      </c>
      <c r="B11" s="160">
        <f>'指定様式（１給与等）'!Q32</f>
        <v>0</v>
      </c>
      <c r="C11" s="161" t="str">
        <f t="shared" ref="C11:C23" si="0">IF(B11=0,"該当無し","所要額明細書記載のとおり")</f>
        <v>該当無し</v>
      </c>
    </row>
    <row r="12" spans="1:3" x14ac:dyDescent="0.2">
      <c r="A12" s="138" t="s">
        <v>123</v>
      </c>
      <c r="B12" s="160">
        <f>'指定様式（１給与等）'!Q46</f>
        <v>0</v>
      </c>
      <c r="C12" s="161" t="str">
        <f t="shared" si="0"/>
        <v>該当無し</v>
      </c>
    </row>
    <row r="13" spans="1:3" x14ac:dyDescent="0.2">
      <c r="A13" s="138" t="s">
        <v>155</v>
      </c>
      <c r="B13" s="160">
        <f>'指定様式（１給与等）'!G63</f>
        <v>0</v>
      </c>
      <c r="C13" s="161" t="str">
        <f t="shared" si="0"/>
        <v>該当無し</v>
      </c>
    </row>
    <row r="14" spans="1:3" x14ac:dyDescent="0.2">
      <c r="A14" s="138" t="s">
        <v>124</v>
      </c>
      <c r="B14" s="160">
        <f>'指定様式（１給与等）'!G82</f>
        <v>0</v>
      </c>
      <c r="C14" s="161" t="str">
        <f t="shared" si="0"/>
        <v>該当無し</v>
      </c>
    </row>
    <row r="15" spans="1:3" ht="28" x14ac:dyDescent="0.2">
      <c r="A15" s="138" t="s">
        <v>125</v>
      </c>
      <c r="B15" s="160">
        <f>'指定様式（２消耗品等）'!D45</f>
        <v>0</v>
      </c>
      <c r="C15" s="161" t="str">
        <f t="shared" si="0"/>
        <v>該当無し</v>
      </c>
    </row>
    <row r="16" spans="1:3" x14ac:dyDescent="0.2">
      <c r="A16" s="138" t="s">
        <v>126</v>
      </c>
      <c r="B16" s="160">
        <f>'指定様式（２消耗品等）'!D46</f>
        <v>0</v>
      </c>
      <c r="C16" s="161" t="str">
        <f t="shared" si="0"/>
        <v>該当無し</v>
      </c>
    </row>
    <row r="17" spans="1:3" x14ac:dyDescent="0.2">
      <c r="A17" s="138" t="s">
        <v>127</v>
      </c>
      <c r="B17" s="160">
        <f>'指定様式（２消耗品等）'!D47</f>
        <v>0</v>
      </c>
      <c r="C17" s="161" t="str">
        <f t="shared" si="0"/>
        <v>該当無し</v>
      </c>
    </row>
    <row r="18" spans="1:3" x14ac:dyDescent="0.2">
      <c r="A18" s="138" t="s">
        <v>128</v>
      </c>
      <c r="B18" s="160">
        <f>'指定様式（２消耗品等）'!D48</f>
        <v>0</v>
      </c>
      <c r="C18" s="161" t="str">
        <f t="shared" si="0"/>
        <v>該当無し</v>
      </c>
    </row>
    <row r="19" spans="1:3" x14ac:dyDescent="0.2">
      <c r="A19" s="138" t="s">
        <v>129</v>
      </c>
      <c r="B19" s="160">
        <f>'指定様式（２消耗品等）'!D49</f>
        <v>0</v>
      </c>
      <c r="C19" s="161" t="str">
        <f t="shared" si="0"/>
        <v>該当無し</v>
      </c>
    </row>
    <row r="20" spans="1:3" x14ac:dyDescent="0.2">
      <c r="A20" s="138" t="s">
        <v>168</v>
      </c>
      <c r="B20" s="160">
        <f>'指定様式（３光熱水費等）'!P14</f>
        <v>0</v>
      </c>
      <c r="C20" s="161" t="str">
        <f t="shared" si="0"/>
        <v>該当無し</v>
      </c>
    </row>
    <row r="21" spans="1:3" x14ac:dyDescent="0.2">
      <c r="A21" s="138" t="s">
        <v>130</v>
      </c>
      <c r="B21" s="160">
        <f>'指定様式（３光熱水費等）'!P22</f>
        <v>0</v>
      </c>
      <c r="C21" s="161" t="str">
        <f t="shared" si="0"/>
        <v>該当無し</v>
      </c>
    </row>
    <row r="22" spans="1:3" x14ac:dyDescent="0.2">
      <c r="A22" s="139" t="s">
        <v>131</v>
      </c>
      <c r="B22" s="160">
        <f>'指定様式（３光熱水費等）'!P30</f>
        <v>0</v>
      </c>
      <c r="C22" s="161" t="str">
        <f t="shared" si="0"/>
        <v>該当無し</v>
      </c>
    </row>
    <row r="23" spans="1:3" x14ac:dyDescent="0.2">
      <c r="A23" s="139" t="s">
        <v>132</v>
      </c>
      <c r="B23" s="160">
        <f>'指定様式（３光熱水費等）'!P38</f>
        <v>0</v>
      </c>
      <c r="C23" s="161" t="str">
        <f t="shared" si="0"/>
        <v>該当無し</v>
      </c>
    </row>
    <row r="24" spans="1:3" ht="17.149999999999999" customHeight="1" x14ac:dyDescent="0.2">
      <c r="A24" s="140" t="s">
        <v>133</v>
      </c>
      <c r="B24" s="162">
        <f>'指定様式（３光熱水費等）'!P46</f>
        <v>0</v>
      </c>
      <c r="C24" s="161" t="str">
        <f>IF(B24=0,"該当無し","所要額明細書記載のとおり")</f>
        <v>該当無し</v>
      </c>
    </row>
    <row r="25" spans="1:3" ht="17.149999999999999" customHeight="1" x14ac:dyDescent="0.2">
      <c r="A25" s="123" t="s">
        <v>134</v>
      </c>
      <c r="B25" s="163">
        <f>SUM(B10:B24)</f>
        <v>0</v>
      </c>
      <c r="C25" s="128"/>
    </row>
    <row r="26" spans="1:3" ht="17.149999999999999" customHeight="1" x14ac:dyDescent="0.2">
      <c r="A26" s="129" t="s">
        <v>135</v>
      </c>
      <c r="B26" s="163">
        <f>'指定様式（４その他補助対象外経費）'!E57</f>
        <v>0</v>
      </c>
      <c r="C26" s="128" t="str">
        <f>IF(B24=0,"該当無し","所要額明細書記載のとおり")</f>
        <v>該当無し</v>
      </c>
    </row>
    <row r="27" spans="1:3" ht="6" customHeight="1" x14ac:dyDescent="0.2">
      <c r="A27" s="123"/>
      <c r="B27" s="163"/>
      <c r="C27" s="164"/>
    </row>
    <row r="28" spans="1:3" ht="16.5" customHeight="1" x14ac:dyDescent="0.2">
      <c r="A28" s="123" t="s">
        <v>136</v>
      </c>
      <c r="B28" s="163">
        <f>B25+B26</f>
        <v>0</v>
      </c>
    </row>
    <row r="29" spans="1:3" ht="17.149999999999999" customHeight="1" x14ac:dyDescent="0.2">
      <c r="A29" s="131"/>
      <c r="B29" s="122"/>
    </row>
    <row r="30" spans="1:3" ht="17.149999999999999" customHeight="1" x14ac:dyDescent="0.2">
      <c r="A30" s="131" t="s">
        <v>137</v>
      </c>
      <c r="B30" s="122"/>
      <c r="C30" s="122"/>
    </row>
    <row r="31" spans="1:3" ht="17.149999999999999" customHeight="1" x14ac:dyDescent="0.2">
      <c r="A31" s="123" t="s">
        <v>118</v>
      </c>
      <c r="B31" s="165" t="s">
        <v>138</v>
      </c>
      <c r="C31" s="166"/>
    </row>
    <row r="32" spans="1:3" ht="17.149999999999999" customHeight="1" x14ac:dyDescent="0.2">
      <c r="A32" s="132"/>
      <c r="B32" s="125" t="s">
        <v>139</v>
      </c>
      <c r="C32" s="167"/>
    </row>
    <row r="33" spans="1:3" ht="17.149999999999999" customHeight="1" x14ac:dyDescent="0.2">
      <c r="A33" s="133" t="s">
        <v>140</v>
      </c>
      <c r="B33" s="162">
        <f>'指定様式（収入）'!P16+'指定様式（収入）'!P27</f>
        <v>0</v>
      </c>
      <c r="C33" s="168"/>
    </row>
    <row r="34" spans="1:3" x14ac:dyDescent="0.2">
      <c r="A34" s="123" t="s">
        <v>134</v>
      </c>
      <c r="B34" s="127">
        <f>SUM(B33)</f>
        <v>0</v>
      </c>
      <c r="C34" s="134"/>
    </row>
    <row r="36" spans="1:3" x14ac:dyDescent="0.2">
      <c r="A36" s="121" t="s">
        <v>142</v>
      </c>
    </row>
    <row r="37" spans="1:3" x14ac:dyDescent="0.2">
      <c r="A37" s="128" t="s">
        <v>143</v>
      </c>
      <c r="B37" s="134" t="s">
        <v>144</v>
      </c>
      <c r="C37" s="130"/>
    </row>
    <row r="38" spans="1:3" ht="14.25" customHeight="1" x14ac:dyDescent="0.2">
      <c r="A38" s="137">
        <f>'指定様式（診療日数）'!E7</f>
        <v>0</v>
      </c>
      <c r="B38" s="137">
        <f>'指定様式（診療日数）'!W7</f>
        <v>0</v>
      </c>
      <c r="C38" s="136"/>
    </row>
    <row r="39" spans="1:3" x14ac:dyDescent="0.2">
      <c r="A39" s="136"/>
      <c r="B39" s="136"/>
      <c r="C39" s="136"/>
    </row>
    <row r="40" spans="1:3" x14ac:dyDescent="0.2">
      <c r="A40" s="137" t="s">
        <v>145</v>
      </c>
      <c r="B40" s="134">
        <f>B38*25000+IF(AND(0&lt;A38,A38&lt;130),6200000+A38*71000,IF(AND(129&lt;A38,A38&lt;260),6200000+A38*77000,IF(AND(259&lt;A38,A38&lt;366),6200000+87000*A38,IF(A38=0,0))))</f>
        <v>0</v>
      </c>
      <c r="C40" s="136"/>
    </row>
    <row r="41" spans="1:3" x14ac:dyDescent="0.2">
      <c r="A41" s="137" t="s">
        <v>45</v>
      </c>
      <c r="B41" s="134">
        <f>IF(MIN(B40,B25,B28-B34)&gt;0,MIN(B40,B25,B28-B34),0)</f>
        <v>0</v>
      </c>
      <c r="C41" s="130" t="str">
        <f>IF(B41=0,"選定額が0円のため、申請できません","")</f>
        <v>選定額が0円のため、申請できません</v>
      </c>
    </row>
    <row r="42" spans="1:3" x14ac:dyDescent="0.2">
      <c r="A42" s="128" t="s">
        <v>146</v>
      </c>
      <c r="B42" s="193">
        <f>IF(第１号!F19="福島市",ROUNDDOWN(B41*1/3,-3),IF(第１号!F19="郡山市",ROUNDDOWN(B41*1/3,-3),ROUNDDOWN(B41*2/3,-3)))</f>
        <v>0</v>
      </c>
      <c r="C42" s="130"/>
    </row>
    <row r="43" spans="1:3" x14ac:dyDescent="0.2">
      <c r="B43" s="130"/>
      <c r="C43" s="130"/>
    </row>
  </sheetData>
  <sheetProtection algorithmName="SHA-512" hashValue="G/7WJCEyHpqlCF88i3ZWpAv6/0Z+rVVS/bxukEaNBRjquOpo3N5asyl3qc2sh7RZgyiCAbJ2cxJg8h9fVqo80g==" saltValue="xNvhxFYi3hDi0k3h2hQ1Cw==" spinCount="100000" sheet="1" objects="1" scenarios="1"/>
  <phoneticPr fontId="2"/>
  <conditionalFormatting sqref="A38:B38">
    <cfRule type="cellIs" dxfId="3" priority="2" operator="equal">
      <formula>""</formula>
    </cfRule>
    <cfRule type="cellIs" dxfId="2" priority="3" operator="equal">
      <formula>"＝"</formula>
    </cfRule>
  </conditionalFormatting>
  <conditionalFormatting sqref="C41">
    <cfRule type="containsText" dxfId="1" priority="1" operator="containsText" text="選定額が0円のため、申請できません">
      <formula>NOT(ISERROR(SEARCH("選定額が0円のため、申請できません",C41)))</formula>
    </cfRule>
  </conditionalFormatting>
  <printOptions horizontalCentered="1"/>
  <pageMargins left="0.70866141732283472" right="0.70866141732283472" top="0.74803149606299213" bottom="0.74803149606299213" header="0.31496062992125984" footer="0.31496062992125984"/>
  <pageSetup paperSize="9" scale="81"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74AD-223D-45BE-9241-7D36B565EB5D}">
  <sheetPr>
    <tabColor rgb="FFFF0000"/>
    <pageSetUpPr fitToPage="1"/>
  </sheetPr>
  <dimension ref="A1:R84"/>
  <sheetViews>
    <sheetView view="pageBreakPreview" topLeftCell="A66" zoomScaleNormal="100" zoomScaleSheetLayoutView="100" workbookViewId="0">
      <selection activeCell="V10" sqref="V10"/>
    </sheetView>
  </sheetViews>
  <sheetFormatPr defaultRowHeight="13" x14ac:dyDescent="0.2"/>
  <cols>
    <col min="1" max="1" width="3.26953125" customWidth="1"/>
    <col min="2" max="2" width="4.90625" customWidth="1"/>
    <col min="3" max="3" width="9.6328125" customWidth="1"/>
    <col min="4" max="4" width="12.54296875" customWidth="1"/>
    <col min="5" max="16" width="6.81640625" customWidth="1"/>
  </cols>
  <sheetData>
    <row r="1" spans="1:18" ht="14" x14ac:dyDescent="0.2">
      <c r="A1" s="121" t="s">
        <v>241</v>
      </c>
    </row>
    <row r="2" spans="1:18" x14ac:dyDescent="0.2">
      <c r="M2">
        <f>第２号!C5</f>
        <v>0</v>
      </c>
    </row>
    <row r="3" spans="1:18" ht="14" x14ac:dyDescent="0.2">
      <c r="A3" s="121" t="s">
        <v>161</v>
      </c>
    </row>
    <row r="4" spans="1:18" ht="14" x14ac:dyDescent="0.2">
      <c r="A4" s="121"/>
      <c r="B4" t="s">
        <v>260</v>
      </c>
    </row>
    <row r="5" spans="1:18" ht="7" customHeight="1" x14ac:dyDescent="0.2">
      <c r="A5" s="121"/>
    </row>
    <row r="6" spans="1:18" ht="13" customHeight="1" x14ac:dyDescent="0.2">
      <c r="E6" t="s">
        <v>151</v>
      </c>
      <c r="N6" s="205" t="s">
        <v>152</v>
      </c>
      <c r="O6" s="205"/>
      <c r="P6" s="205"/>
      <c r="Q6" s="141"/>
    </row>
    <row r="7" spans="1:18" ht="14.5" customHeight="1" x14ac:dyDescent="0.2">
      <c r="B7" s="142" t="s">
        <v>121</v>
      </c>
      <c r="E7" s="202" t="s">
        <v>148</v>
      </c>
      <c r="F7" s="202"/>
      <c r="G7" s="202"/>
      <c r="H7" s="202"/>
      <c r="I7" s="202"/>
      <c r="J7" s="202"/>
      <c r="K7" s="202"/>
      <c r="L7" s="202"/>
      <c r="M7" s="202"/>
      <c r="N7" s="202"/>
      <c r="O7" s="202"/>
      <c r="P7" s="203"/>
      <c r="Q7" s="204" t="s">
        <v>149</v>
      </c>
    </row>
    <row r="8" spans="1:18" x14ac:dyDescent="0.2">
      <c r="B8" s="111" t="s">
        <v>147</v>
      </c>
      <c r="C8" s="111" t="s">
        <v>2</v>
      </c>
      <c r="D8" s="111" t="s">
        <v>1</v>
      </c>
      <c r="E8" s="93">
        <v>4</v>
      </c>
      <c r="F8" s="93">
        <v>5</v>
      </c>
      <c r="G8" s="93">
        <v>6</v>
      </c>
      <c r="H8" s="93">
        <v>7</v>
      </c>
      <c r="I8" s="93">
        <v>8</v>
      </c>
      <c r="J8" s="93">
        <v>9</v>
      </c>
      <c r="K8" s="93">
        <v>10</v>
      </c>
      <c r="L8" s="93">
        <v>11</v>
      </c>
      <c r="M8" s="93">
        <v>12</v>
      </c>
      <c r="N8" s="143">
        <v>1</v>
      </c>
      <c r="O8" s="143">
        <v>2</v>
      </c>
      <c r="P8" s="144">
        <v>3</v>
      </c>
      <c r="Q8" s="204"/>
      <c r="R8" s="146" t="s">
        <v>169</v>
      </c>
    </row>
    <row r="9" spans="1:18" x14ac:dyDescent="0.2">
      <c r="B9" s="172" t="s">
        <v>228</v>
      </c>
      <c r="C9" s="172" t="s">
        <v>39</v>
      </c>
      <c r="D9" s="172" t="s">
        <v>229</v>
      </c>
      <c r="E9" s="173"/>
      <c r="F9" s="173"/>
      <c r="G9" s="173">
        <v>900000</v>
      </c>
      <c r="H9" s="173">
        <v>900000</v>
      </c>
      <c r="I9" s="173">
        <v>900000</v>
      </c>
      <c r="J9" s="173">
        <v>900000</v>
      </c>
      <c r="K9" s="173">
        <v>900000</v>
      </c>
      <c r="L9" s="173">
        <v>900000</v>
      </c>
      <c r="M9" s="173">
        <v>900000</v>
      </c>
      <c r="N9" s="173">
        <v>900000</v>
      </c>
      <c r="O9" s="173">
        <v>900000</v>
      </c>
      <c r="P9" s="173">
        <v>900000</v>
      </c>
      <c r="Q9" s="174">
        <f>SUM(E9:P9)</f>
        <v>9000000</v>
      </c>
      <c r="R9" s="111"/>
    </row>
    <row r="10" spans="1:18" x14ac:dyDescent="0.2">
      <c r="B10" s="145"/>
      <c r="C10" s="145"/>
      <c r="D10" s="145"/>
      <c r="E10" s="175"/>
      <c r="F10" s="175"/>
      <c r="G10" s="175"/>
      <c r="H10" s="175"/>
      <c r="I10" s="175"/>
      <c r="J10" s="175"/>
      <c r="K10" s="175"/>
      <c r="L10" s="175"/>
      <c r="M10" s="175"/>
      <c r="N10" s="175"/>
      <c r="O10" s="175"/>
      <c r="P10" s="176"/>
      <c r="Q10" s="177">
        <f t="shared" ref="Q10:Q17" si="0">SUM(E10:P10)</f>
        <v>0</v>
      </c>
      <c r="R10" s="111"/>
    </row>
    <row r="11" spans="1:18" x14ac:dyDescent="0.2">
      <c r="B11" s="145"/>
      <c r="C11" s="145"/>
      <c r="D11" s="145"/>
      <c r="E11" s="175"/>
      <c r="F11" s="175"/>
      <c r="G11" s="175"/>
      <c r="H11" s="175"/>
      <c r="I11" s="175"/>
      <c r="J11" s="175"/>
      <c r="K11" s="175"/>
      <c r="L11" s="175"/>
      <c r="M11" s="175"/>
      <c r="N11" s="175"/>
      <c r="O11" s="175"/>
      <c r="P11" s="176"/>
      <c r="Q11" s="177">
        <f t="shared" si="0"/>
        <v>0</v>
      </c>
      <c r="R11" s="111"/>
    </row>
    <row r="12" spans="1:18" x14ac:dyDescent="0.2">
      <c r="B12" s="145"/>
      <c r="C12" s="145"/>
      <c r="D12" s="145"/>
      <c r="E12" s="175"/>
      <c r="F12" s="175"/>
      <c r="G12" s="175"/>
      <c r="H12" s="175"/>
      <c r="I12" s="175"/>
      <c r="J12" s="175"/>
      <c r="K12" s="175"/>
      <c r="L12" s="175"/>
      <c r="M12" s="175"/>
      <c r="N12" s="175"/>
      <c r="O12" s="175"/>
      <c r="P12" s="176"/>
      <c r="Q12" s="177">
        <f t="shared" si="0"/>
        <v>0</v>
      </c>
      <c r="R12" s="111"/>
    </row>
    <row r="13" spans="1:18" x14ac:dyDescent="0.2">
      <c r="B13" s="145"/>
      <c r="C13" s="145"/>
      <c r="D13" s="145"/>
      <c r="E13" s="175"/>
      <c r="F13" s="175"/>
      <c r="G13" s="175"/>
      <c r="H13" s="175"/>
      <c r="I13" s="175"/>
      <c r="J13" s="175"/>
      <c r="K13" s="175"/>
      <c r="L13" s="175"/>
      <c r="M13" s="175"/>
      <c r="N13" s="175"/>
      <c r="O13" s="175"/>
      <c r="P13" s="176"/>
      <c r="Q13" s="177">
        <f t="shared" si="0"/>
        <v>0</v>
      </c>
      <c r="R13" s="111"/>
    </row>
    <row r="14" spans="1:18" x14ac:dyDescent="0.2">
      <c r="B14" s="145"/>
      <c r="C14" s="145"/>
      <c r="D14" s="145"/>
      <c r="E14" s="175"/>
      <c r="F14" s="175"/>
      <c r="G14" s="175"/>
      <c r="H14" s="175"/>
      <c r="I14" s="175"/>
      <c r="J14" s="175"/>
      <c r="K14" s="175"/>
      <c r="L14" s="175"/>
      <c r="M14" s="175"/>
      <c r="N14" s="175"/>
      <c r="O14" s="175"/>
      <c r="P14" s="176"/>
      <c r="Q14" s="177">
        <f t="shared" si="0"/>
        <v>0</v>
      </c>
      <c r="R14" s="111"/>
    </row>
    <row r="15" spans="1:18" x14ac:dyDescent="0.2">
      <c r="B15" s="145"/>
      <c r="C15" s="145"/>
      <c r="D15" s="145"/>
      <c r="E15" s="175"/>
      <c r="F15" s="175"/>
      <c r="G15" s="175"/>
      <c r="H15" s="175"/>
      <c r="I15" s="175"/>
      <c r="J15" s="175"/>
      <c r="K15" s="175"/>
      <c r="L15" s="175"/>
      <c r="M15" s="175"/>
      <c r="N15" s="175"/>
      <c r="O15" s="175"/>
      <c r="P15" s="176"/>
      <c r="Q15" s="177">
        <f t="shared" si="0"/>
        <v>0</v>
      </c>
      <c r="R15" s="111"/>
    </row>
    <row r="16" spans="1:18" x14ac:dyDescent="0.2">
      <c r="B16" s="145"/>
      <c r="C16" s="145"/>
      <c r="D16" s="145"/>
      <c r="E16" s="175"/>
      <c r="F16" s="175"/>
      <c r="G16" s="175"/>
      <c r="H16" s="175"/>
      <c r="I16" s="175"/>
      <c r="J16" s="175"/>
      <c r="K16" s="175"/>
      <c r="L16" s="175"/>
      <c r="M16" s="175"/>
      <c r="N16" s="175"/>
      <c r="O16" s="175"/>
      <c r="P16" s="176"/>
      <c r="Q16" s="177">
        <f t="shared" si="0"/>
        <v>0</v>
      </c>
      <c r="R16" s="111"/>
    </row>
    <row r="17" spans="2:18" x14ac:dyDescent="0.2">
      <c r="B17" s="145"/>
      <c r="C17" s="145"/>
      <c r="D17" s="145"/>
      <c r="E17" s="175"/>
      <c r="F17" s="175"/>
      <c r="G17" s="175"/>
      <c r="H17" s="175"/>
      <c r="I17" s="175"/>
      <c r="J17" s="175"/>
      <c r="K17" s="175"/>
      <c r="L17" s="175"/>
      <c r="M17" s="175"/>
      <c r="N17" s="175"/>
      <c r="O17" s="175"/>
      <c r="P17" s="176"/>
      <c r="Q17" s="177">
        <f t="shared" si="0"/>
        <v>0</v>
      </c>
      <c r="R17" s="111"/>
    </row>
    <row r="18" spans="2:18" x14ac:dyDescent="0.2">
      <c r="B18" s="202" t="s">
        <v>0</v>
      </c>
      <c r="C18" s="202"/>
      <c r="D18" s="202"/>
      <c r="E18" s="175">
        <f>SUM(E10:E17)</f>
        <v>0</v>
      </c>
      <c r="F18" s="175">
        <f t="shared" ref="F18:P18" si="1">SUM(F10:F17)</f>
        <v>0</v>
      </c>
      <c r="G18" s="175">
        <f t="shared" si="1"/>
        <v>0</v>
      </c>
      <c r="H18" s="175">
        <f t="shared" si="1"/>
        <v>0</v>
      </c>
      <c r="I18" s="175">
        <f t="shared" si="1"/>
        <v>0</v>
      </c>
      <c r="J18" s="175">
        <f t="shared" si="1"/>
        <v>0</v>
      </c>
      <c r="K18" s="175">
        <f t="shared" si="1"/>
        <v>0</v>
      </c>
      <c r="L18" s="175">
        <f t="shared" si="1"/>
        <v>0</v>
      </c>
      <c r="M18" s="175">
        <f t="shared" si="1"/>
        <v>0</v>
      </c>
      <c r="N18" s="175">
        <f t="shared" si="1"/>
        <v>0</v>
      </c>
      <c r="O18" s="175">
        <f t="shared" si="1"/>
        <v>0</v>
      </c>
      <c r="P18" s="175">
        <f t="shared" si="1"/>
        <v>0</v>
      </c>
      <c r="Q18" s="175">
        <f>SUM(Q10:Q17)</f>
        <v>0</v>
      </c>
    </row>
    <row r="20" spans="2:18" x14ac:dyDescent="0.2">
      <c r="E20" t="s">
        <v>151</v>
      </c>
      <c r="N20" s="205" t="s">
        <v>152</v>
      </c>
      <c r="O20" s="205"/>
      <c r="P20" s="205"/>
      <c r="Q20" s="141"/>
    </row>
    <row r="21" spans="2:18" ht="14" x14ac:dyDescent="0.2">
      <c r="B21" s="142" t="s">
        <v>154</v>
      </c>
      <c r="E21" s="202" t="s">
        <v>258</v>
      </c>
      <c r="F21" s="202"/>
      <c r="G21" s="202"/>
      <c r="H21" s="202"/>
      <c r="I21" s="202"/>
      <c r="J21" s="202"/>
      <c r="K21" s="202"/>
      <c r="L21" s="202"/>
      <c r="M21" s="202"/>
      <c r="N21" s="202"/>
      <c r="O21" s="202"/>
      <c r="P21" s="203"/>
      <c r="Q21" s="204" t="s">
        <v>149</v>
      </c>
    </row>
    <row r="22" spans="2:18" x14ac:dyDescent="0.2">
      <c r="B22" s="111" t="s">
        <v>147</v>
      </c>
      <c r="C22" s="111" t="s">
        <v>2</v>
      </c>
      <c r="D22" s="111" t="s">
        <v>1</v>
      </c>
      <c r="E22" s="93">
        <v>4</v>
      </c>
      <c r="F22" s="93">
        <v>5</v>
      </c>
      <c r="G22" s="93">
        <v>6</v>
      </c>
      <c r="H22" s="93">
        <v>7</v>
      </c>
      <c r="I22" s="93">
        <v>8</v>
      </c>
      <c r="J22" s="93">
        <v>9</v>
      </c>
      <c r="K22" s="93">
        <v>10</v>
      </c>
      <c r="L22" s="93">
        <v>11</v>
      </c>
      <c r="M22" s="93">
        <v>12</v>
      </c>
      <c r="N22" s="143">
        <v>1</v>
      </c>
      <c r="O22" s="143">
        <v>2</v>
      </c>
      <c r="P22" s="144">
        <v>3</v>
      </c>
      <c r="Q22" s="204"/>
      <c r="R22" s="146" t="s">
        <v>169</v>
      </c>
    </row>
    <row r="23" spans="2:18" x14ac:dyDescent="0.2">
      <c r="B23" s="111"/>
      <c r="C23" s="111"/>
      <c r="D23" s="111"/>
      <c r="E23" s="175"/>
      <c r="F23" s="175"/>
      <c r="G23" s="175"/>
      <c r="H23" s="175"/>
      <c r="I23" s="175"/>
      <c r="J23" s="175"/>
      <c r="K23" s="175"/>
      <c r="L23" s="175"/>
      <c r="M23" s="175"/>
      <c r="N23" s="175"/>
      <c r="O23" s="175"/>
      <c r="P23" s="176"/>
      <c r="Q23" s="177">
        <f>SUM(E23:P23)</f>
        <v>0</v>
      </c>
      <c r="R23" s="111"/>
    </row>
    <row r="24" spans="2:18" x14ac:dyDescent="0.2">
      <c r="B24" s="111"/>
      <c r="C24" s="111"/>
      <c r="D24" s="111"/>
      <c r="E24" s="175"/>
      <c r="F24" s="175"/>
      <c r="G24" s="175"/>
      <c r="H24" s="175"/>
      <c r="I24" s="175"/>
      <c r="J24" s="175"/>
      <c r="K24" s="175"/>
      <c r="L24" s="175"/>
      <c r="M24" s="175"/>
      <c r="N24" s="175"/>
      <c r="O24" s="175"/>
      <c r="P24" s="176"/>
      <c r="Q24" s="177">
        <f t="shared" ref="Q24:Q31" si="2">SUM(E24:P24)</f>
        <v>0</v>
      </c>
      <c r="R24" s="111"/>
    </row>
    <row r="25" spans="2:18" x14ac:dyDescent="0.2">
      <c r="B25" s="111"/>
      <c r="C25" s="111"/>
      <c r="D25" s="111"/>
      <c r="E25" s="175"/>
      <c r="F25" s="175"/>
      <c r="G25" s="175"/>
      <c r="H25" s="178"/>
      <c r="I25" s="175"/>
      <c r="J25" s="175"/>
      <c r="K25" s="175"/>
      <c r="L25" s="175"/>
      <c r="M25" s="175"/>
      <c r="N25" s="175"/>
      <c r="O25" s="175"/>
      <c r="P25" s="176"/>
      <c r="Q25" s="177">
        <f t="shared" si="2"/>
        <v>0</v>
      </c>
      <c r="R25" s="111"/>
    </row>
    <row r="26" spans="2:18" x14ac:dyDescent="0.2">
      <c r="B26" s="111"/>
      <c r="C26" s="111"/>
      <c r="D26" s="111"/>
      <c r="E26" s="175"/>
      <c r="F26" s="175"/>
      <c r="G26" s="175"/>
      <c r="H26" s="175"/>
      <c r="I26" s="175"/>
      <c r="J26" s="175"/>
      <c r="K26" s="175"/>
      <c r="L26" s="175"/>
      <c r="M26" s="175"/>
      <c r="N26" s="175"/>
      <c r="O26" s="175"/>
      <c r="P26" s="176"/>
      <c r="Q26" s="177">
        <f t="shared" si="2"/>
        <v>0</v>
      </c>
      <c r="R26" s="111"/>
    </row>
    <row r="27" spans="2:18" x14ac:dyDescent="0.2">
      <c r="B27" s="111"/>
      <c r="C27" s="111"/>
      <c r="D27" s="111"/>
      <c r="E27" s="175"/>
      <c r="F27" s="175"/>
      <c r="G27" s="175"/>
      <c r="H27" s="175"/>
      <c r="I27" s="175"/>
      <c r="J27" s="175"/>
      <c r="K27" s="175"/>
      <c r="L27" s="175"/>
      <c r="M27" s="175"/>
      <c r="N27" s="175"/>
      <c r="O27" s="175"/>
      <c r="P27" s="176"/>
      <c r="Q27" s="177">
        <f t="shared" si="2"/>
        <v>0</v>
      </c>
      <c r="R27" s="111"/>
    </row>
    <row r="28" spans="2:18" x14ac:dyDescent="0.2">
      <c r="B28" s="111"/>
      <c r="C28" s="111"/>
      <c r="D28" s="111"/>
      <c r="E28" s="175"/>
      <c r="F28" s="175"/>
      <c r="G28" s="175"/>
      <c r="H28" s="175"/>
      <c r="I28" s="175"/>
      <c r="J28" s="175"/>
      <c r="K28" s="175"/>
      <c r="L28" s="175"/>
      <c r="M28" s="175"/>
      <c r="N28" s="175"/>
      <c r="O28" s="175"/>
      <c r="P28" s="176"/>
      <c r="Q28" s="177">
        <f t="shared" si="2"/>
        <v>0</v>
      </c>
      <c r="R28" s="111"/>
    </row>
    <row r="29" spans="2:18" x14ac:dyDescent="0.2">
      <c r="B29" s="111"/>
      <c r="C29" s="111"/>
      <c r="D29" s="111"/>
      <c r="E29" s="175"/>
      <c r="F29" s="175"/>
      <c r="G29" s="175"/>
      <c r="H29" s="175"/>
      <c r="I29" s="175"/>
      <c r="J29" s="175"/>
      <c r="K29" s="175"/>
      <c r="L29" s="175"/>
      <c r="M29" s="175"/>
      <c r="N29" s="175"/>
      <c r="O29" s="175"/>
      <c r="P29" s="176"/>
      <c r="Q29" s="177">
        <f t="shared" si="2"/>
        <v>0</v>
      </c>
      <c r="R29" s="111"/>
    </row>
    <row r="30" spans="2:18" x14ac:dyDescent="0.2">
      <c r="B30" s="111"/>
      <c r="C30" s="111"/>
      <c r="D30" s="111"/>
      <c r="E30" s="175"/>
      <c r="F30" s="175"/>
      <c r="G30" s="175"/>
      <c r="H30" s="175"/>
      <c r="I30" s="175"/>
      <c r="J30" s="175"/>
      <c r="K30" s="175"/>
      <c r="L30" s="175"/>
      <c r="M30" s="175"/>
      <c r="N30" s="175"/>
      <c r="O30" s="175"/>
      <c r="P30" s="176"/>
      <c r="Q30" s="177">
        <f t="shared" si="2"/>
        <v>0</v>
      </c>
      <c r="R30" s="111"/>
    </row>
    <row r="31" spans="2:18" x14ac:dyDescent="0.2">
      <c r="B31" s="111"/>
      <c r="C31" s="111"/>
      <c r="D31" s="111"/>
      <c r="E31" s="175"/>
      <c r="F31" s="175"/>
      <c r="G31" s="175"/>
      <c r="H31" s="175"/>
      <c r="I31" s="175"/>
      <c r="J31" s="175"/>
      <c r="K31" s="175"/>
      <c r="L31" s="175"/>
      <c r="M31" s="175"/>
      <c r="N31" s="175"/>
      <c r="O31" s="175"/>
      <c r="P31" s="176"/>
      <c r="Q31" s="177">
        <f t="shared" si="2"/>
        <v>0</v>
      </c>
      <c r="R31" s="111"/>
    </row>
    <row r="32" spans="2:18" x14ac:dyDescent="0.2">
      <c r="B32" s="202" t="s">
        <v>0</v>
      </c>
      <c r="C32" s="202"/>
      <c r="D32" s="202"/>
      <c r="E32" s="175">
        <f>SUM(E23:E31)</f>
        <v>0</v>
      </c>
      <c r="F32" s="175">
        <f t="shared" ref="F32" si="3">SUM(F23:F31)</f>
        <v>0</v>
      </c>
      <c r="G32" s="175">
        <f t="shared" ref="G32" si="4">SUM(G23:G31)</f>
        <v>0</v>
      </c>
      <c r="H32" s="175">
        <f t="shared" ref="H32" si="5">SUM(H23:H31)</f>
        <v>0</v>
      </c>
      <c r="I32" s="175">
        <f t="shared" ref="I32" si="6">SUM(I23:I31)</f>
        <v>0</v>
      </c>
      <c r="J32" s="175">
        <f t="shared" ref="J32" si="7">SUM(J23:J31)</f>
        <v>0</v>
      </c>
      <c r="K32" s="175">
        <f t="shared" ref="K32" si="8">SUM(K23:K31)</f>
        <v>0</v>
      </c>
      <c r="L32" s="175">
        <f t="shared" ref="L32" si="9">SUM(L23:L31)</f>
        <v>0</v>
      </c>
      <c r="M32" s="175">
        <f t="shared" ref="M32" si="10">SUM(M23:M31)</f>
        <v>0</v>
      </c>
      <c r="N32" s="175">
        <f t="shared" ref="N32" si="11">SUM(N23:N31)</f>
        <v>0</v>
      </c>
      <c r="O32" s="175">
        <f t="shared" ref="O32" si="12">SUM(O23:O31)</f>
        <v>0</v>
      </c>
      <c r="P32" s="175">
        <f t="shared" ref="P32" si="13">SUM(P23:P31)</f>
        <v>0</v>
      </c>
      <c r="Q32" s="175">
        <f>SUM(Q23:Q31)</f>
        <v>0</v>
      </c>
    </row>
    <row r="34" spans="2:18" x14ac:dyDescent="0.2">
      <c r="E34" t="s">
        <v>151</v>
      </c>
      <c r="N34" s="205" t="s">
        <v>152</v>
      </c>
      <c r="O34" s="205"/>
      <c r="P34" s="205"/>
      <c r="Q34" s="141"/>
    </row>
    <row r="35" spans="2:18" ht="14" x14ac:dyDescent="0.2">
      <c r="B35" s="142" t="s">
        <v>153</v>
      </c>
      <c r="E35" s="202" t="s">
        <v>259</v>
      </c>
      <c r="F35" s="202"/>
      <c r="G35" s="202"/>
      <c r="H35" s="202"/>
      <c r="I35" s="202"/>
      <c r="J35" s="202"/>
      <c r="K35" s="202"/>
      <c r="L35" s="202"/>
      <c r="M35" s="202"/>
      <c r="N35" s="202"/>
      <c r="O35" s="202"/>
      <c r="P35" s="203"/>
      <c r="Q35" s="204" t="s">
        <v>149</v>
      </c>
    </row>
    <row r="36" spans="2:18" x14ac:dyDescent="0.2">
      <c r="B36" s="111" t="s">
        <v>147</v>
      </c>
      <c r="C36" s="111" t="s">
        <v>2</v>
      </c>
      <c r="D36" s="111" t="s">
        <v>1</v>
      </c>
      <c r="E36" s="93">
        <v>4</v>
      </c>
      <c r="F36" s="93">
        <v>5</v>
      </c>
      <c r="G36" s="93">
        <v>6</v>
      </c>
      <c r="H36" s="93">
        <v>7</v>
      </c>
      <c r="I36" s="93">
        <v>8</v>
      </c>
      <c r="J36" s="93">
        <v>9</v>
      </c>
      <c r="K36" s="93">
        <v>10</v>
      </c>
      <c r="L36" s="93">
        <v>11</v>
      </c>
      <c r="M36" s="93">
        <v>12</v>
      </c>
      <c r="N36" s="143">
        <v>1</v>
      </c>
      <c r="O36" s="143">
        <v>2</v>
      </c>
      <c r="P36" s="144">
        <v>3</v>
      </c>
      <c r="Q36" s="204"/>
      <c r="R36" s="146" t="s">
        <v>169</v>
      </c>
    </row>
    <row r="37" spans="2:18" x14ac:dyDescent="0.2">
      <c r="B37" s="111"/>
      <c r="C37" s="111"/>
      <c r="D37" s="111"/>
      <c r="E37" s="175"/>
      <c r="F37" s="175"/>
      <c r="G37" s="175"/>
      <c r="H37" s="175"/>
      <c r="I37" s="175"/>
      <c r="J37" s="175"/>
      <c r="K37" s="175"/>
      <c r="L37" s="175"/>
      <c r="M37" s="175"/>
      <c r="N37" s="175"/>
      <c r="O37" s="175"/>
      <c r="P37" s="176"/>
      <c r="Q37" s="177">
        <f>SUM(E37:P37)</f>
        <v>0</v>
      </c>
      <c r="R37" s="111"/>
    </row>
    <row r="38" spans="2:18" x14ac:dyDescent="0.2">
      <c r="B38" s="111"/>
      <c r="C38" s="111"/>
      <c r="D38" s="111"/>
      <c r="E38" s="175"/>
      <c r="F38" s="175"/>
      <c r="G38" s="175"/>
      <c r="H38" s="175"/>
      <c r="I38" s="175"/>
      <c r="J38" s="175"/>
      <c r="K38" s="175"/>
      <c r="L38" s="175"/>
      <c r="M38" s="175"/>
      <c r="N38" s="175"/>
      <c r="O38" s="175"/>
      <c r="P38" s="176"/>
      <c r="Q38" s="177">
        <f t="shared" ref="Q38:Q45" si="14">SUM(E38:P38)</f>
        <v>0</v>
      </c>
      <c r="R38" s="111"/>
    </row>
    <row r="39" spans="2:18" x14ac:dyDescent="0.2">
      <c r="B39" s="111"/>
      <c r="C39" s="111"/>
      <c r="D39" s="111"/>
      <c r="E39" s="175"/>
      <c r="F39" s="175"/>
      <c r="G39" s="175"/>
      <c r="H39" s="175"/>
      <c r="I39" s="175"/>
      <c r="J39" s="175"/>
      <c r="K39" s="175"/>
      <c r="L39" s="175"/>
      <c r="M39" s="175"/>
      <c r="N39" s="175"/>
      <c r="O39" s="175"/>
      <c r="P39" s="176"/>
      <c r="Q39" s="177">
        <f t="shared" si="14"/>
        <v>0</v>
      </c>
      <c r="R39" s="111"/>
    </row>
    <row r="40" spans="2:18" x14ac:dyDescent="0.2">
      <c r="B40" s="111"/>
      <c r="C40" s="111"/>
      <c r="D40" s="111"/>
      <c r="E40" s="175"/>
      <c r="F40" s="175"/>
      <c r="G40" s="175"/>
      <c r="H40" s="175"/>
      <c r="I40" s="175"/>
      <c r="J40" s="175"/>
      <c r="K40" s="175"/>
      <c r="L40" s="175"/>
      <c r="M40" s="175"/>
      <c r="N40" s="175"/>
      <c r="O40" s="175"/>
      <c r="P40" s="176"/>
      <c r="Q40" s="177">
        <f t="shared" si="14"/>
        <v>0</v>
      </c>
      <c r="R40" s="111"/>
    </row>
    <row r="41" spans="2:18" x14ac:dyDescent="0.2">
      <c r="B41" s="111"/>
      <c r="C41" s="111"/>
      <c r="D41" s="111"/>
      <c r="E41" s="175"/>
      <c r="F41" s="175"/>
      <c r="G41" s="175"/>
      <c r="H41" s="175"/>
      <c r="I41" s="175"/>
      <c r="J41" s="175"/>
      <c r="K41" s="175"/>
      <c r="L41" s="175"/>
      <c r="M41" s="175"/>
      <c r="N41" s="175"/>
      <c r="O41" s="175"/>
      <c r="P41" s="176"/>
      <c r="Q41" s="177">
        <f t="shared" si="14"/>
        <v>0</v>
      </c>
      <c r="R41" s="111"/>
    </row>
    <row r="42" spans="2:18" x14ac:dyDescent="0.2">
      <c r="B42" s="111"/>
      <c r="C42" s="111"/>
      <c r="D42" s="111"/>
      <c r="E42" s="175"/>
      <c r="F42" s="175"/>
      <c r="G42" s="175"/>
      <c r="H42" s="175"/>
      <c r="I42" s="175"/>
      <c r="J42" s="175"/>
      <c r="K42" s="175"/>
      <c r="L42" s="175"/>
      <c r="M42" s="175"/>
      <c r="N42" s="175"/>
      <c r="O42" s="175"/>
      <c r="P42" s="176"/>
      <c r="Q42" s="177">
        <f t="shared" si="14"/>
        <v>0</v>
      </c>
      <c r="R42" s="111"/>
    </row>
    <row r="43" spans="2:18" x14ac:dyDescent="0.2">
      <c r="B43" s="111"/>
      <c r="C43" s="111"/>
      <c r="D43" s="111"/>
      <c r="E43" s="175"/>
      <c r="F43" s="175"/>
      <c r="G43" s="175"/>
      <c r="H43" s="175"/>
      <c r="I43" s="175"/>
      <c r="J43" s="175"/>
      <c r="K43" s="175"/>
      <c r="L43" s="175"/>
      <c r="M43" s="175"/>
      <c r="N43" s="175"/>
      <c r="O43" s="175"/>
      <c r="P43" s="176"/>
      <c r="Q43" s="177">
        <f t="shared" si="14"/>
        <v>0</v>
      </c>
      <c r="R43" s="111"/>
    </row>
    <row r="44" spans="2:18" x14ac:dyDescent="0.2">
      <c r="B44" s="111"/>
      <c r="C44" s="111"/>
      <c r="D44" s="111"/>
      <c r="E44" s="175"/>
      <c r="F44" s="175"/>
      <c r="G44" s="175"/>
      <c r="H44" s="175"/>
      <c r="I44" s="175"/>
      <c r="J44" s="175"/>
      <c r="K44" s="175"/>
      <c r="L44" s="175"/>
      <c r="M44" s="175"/>
      <c r="N44" s="175"/>
      <c r="O44" s="175"/>
      <c r="P44" s="176"/>
      <c r="Q44" s="177">
        <f t="shared" si="14"/>
        <v>0</v>
      </c>
      <c r="R44" s="111"/>
    </row>
    <row r="45" spans="2:18" x14ac:dyDescent="0.2">
      <c r="B45" s="111"/>
      <c r="C45" s="111"/>
      <c r="D45" s="111"/>
      <c r="E45" s="175"/>
      <c r="F45" s="175"/>
      <c r="G45" s="175"/>
      <c r="H45" s="175"/>
      <c r="I45" s="175"/>
      <c r="J45" s="175"/>
      <c r="K45" s="175"/>
      <c r="L45" s="175"/>
      <c r="M45" s="175"/>
      <c r="N45" s="175"/>
      <c r="O45" s="175"/>
      <c r="P45" s="176"/>
      <c r="Q45" s="177">
        <f t="shared" si="14"/>
        <v>0</v>
      </c>
      <c r="R45" s="111"/>
    </row>
    <row r="46" spans="2:18" x14ac:dyDescent="0.2">
      <c r="B46" s="202" t="s">
        <v>0</v>
      </c>
      <c r="C46" s="202"/>
      <c r="D46" s="202"/>
      <c r="E46" s="175">
        <f t="shared" ref="E46:Q46" si="15">SUM(E37:E45)</f>
        <v>0</v>
      </c>
      <c r="F46" s="175">
        <f t="shared" si="15"/>
        <v>0</v>
      </c>
      <c r="G46" s="175">
        <f t="shared" si="15"/>
        <v>0</v>
      </c>
      <c r="H46" s="175">
        <f t="shared" si="15"/>
        <v>0</v>
      </c>
      <c r="I46" s="175">
        <f t="shared" si="15"/>
        <v>0</v>
      </c>
      <c r="J46" s="175">
        <f t="shared" si="15"/>
        <v>0</v>
      </c>
      <c r="K46" s="175">
        <f t="shared" si="15"/>
        <v>0</v>
      </c>
      <c r="L46" s="175">
        <f t="shared" si="15"/>
        <v>0</v>
      </c>
      <c r="M46" s="175">
        <f t="shared" si="15"/>
        <v>0</v>
      </c>
      <c r="N46" s="175">
        <f t="shared" si="15"/>
        <v>0</v>
      </c>
      <c r="O46" s="175">
        <f t="shared" si="15"/>
        <v>0</v>
      </c>
      <c r="P46" s="175">
        <f t="shared" si="15"/>
        <v>0</v>
      </c>
      <c r="Q46" s="175">
        <f t="shared" si="15"/>
        <v>0</v>
      </c>
    </row>
    <row r="49" spans="2:9" ht="14" x14ac:dyDescent="0.2">
      <c r="B49" s="142" t="s">
        <v>159</v>
      </c>
      <c r="C49" s="142"/>
    </row>
    <row r="50" spans="2:9" x14ac:dyDescent="0.2">
      <c r="B50" s="203" t="s">
        <v>156</v>
      </c>
      <c r="C50" s="209"/>
      <c r="D50" s="210"/>
      <c r="E50" s="203" t="s">
        <v>158</v>
      </c>
      <c r="F50" s="210"/>
      <c r="G50" s="202" t="s">
        <v>157</v>
      </c>
      <c r="H50" s="202"/>
      <c r="I50" s="146" t="s">
        <v>169</v>
      </c>
    </row>
    <row r="51" spans="2:9" x14ac:dyDescent="0.2">
      <c r="B51" s="206"/>
      <c r="C51" s="207"/>
      <c r="D51" s="208"/>
      <c r="E51" s="212"/>
      <c r="F51" s="213"/>
      <c r="G51" s="217"/>
      <c r="H51" s="218"/>
      <c r="I51" s="111"/>
    </row>
    <row r="52" spans="2:9" x14ac:dyDescent="0.2">
      <c r="B52" s="206"/>
      <c r="C52" s="207"/>
      <c r="D52" s="208"/>
      <c r="E52" s="212"/>
      <c r="F52" s="213"/>
      <c r="G52" s="217"/>
      <c r="H52" s="218"/>
      <c r="I52" s="111"/>
    </row>
    <row r="53" spans="2:9" x14ac:dyDescent="0.2">
      <c r="B53" s="206"/>
      <c r="C53" s="207"/>
      <c r="D53" s="208"/>
      <c r="E53" s="212"/>
      <c r="F53" s="213"/>
      <c r="G53" s="217"/>
      <c r="H53" s="218"/>
      <c r="I53" s="111"/>
    </row>
    <row r="54" spans="2:9" x14ac:dyDescent="0.2">
      <c r="B54" s="206"/>
      <c r="C54" s="207"/>
      <c r="D54" s="208"/>
      <c r="E54" s="212"/>
      <c r="F54" s="213"/>
      <c r="G54" s="217"/>
      <c r="H54" s="218"/>
      <c r="I54" s="111"/>
    </row>
    <row r="55" spans="2:9" x14ac:dyDescent="0.2">
      <c r="B55" s="206"/>
      <c r="C55" s="207"/>
      <c r="D55" s="208"/>
      <c r="E55" s="212"/>
      <c r="F55" s="213"/>
      <c r="G55" s="217"/>
      <c r="H55" s="218"/>
      <c r="I55" s="111"/>
    </row>
    <row r="56" spans="2:9" x14ac:dyDescent="0.2">
      <c r="B56" s="206"/>
      <c r="C56" s="207"/>
      <c r="D56" s="208"/>
      <c r="E56" s="212"/>
      <c r="F56" s="213"/>
      <c r="G56" s="217"/>
      <c r="H56" s="218"/>
      <c r="I56" s="111"/>
    </row>
    <row r="57" spans="2:9" x14ac:dyDescent="0.2">
      <c r="B57" s="206"/>
      <c r="C57" s="207"/>
      <c r="D57" s="208"/>
      <c r="E57" s="212"/>
      <c r="F57" s="213"/>
      <c r="G57" s="217"/>
      <c r="H57" s="218"/>
      <c r="I57" s="111"/>
    </row>
    <row r="58" spans="2:9" x14ac:dyDescent="0.2">
      <c r="B58" s="206"/>
      <c r="C58" s="207"/>
      <c r="D58" s="208"/>
      <c r="E58" s="212"/>
      <c r="F58" s="213"/>
      <c r="G58" s="217"/>
      <c r="H58" s="218"/>
      <c r="I58" s="111"/>
    </row>
    <row r="59" spans="2:9" x14ac:dyDescent="0.2">
      <c r="B59" s="206"/>
      <c r="C59" s="207"/>
      <c r="D59" s="208"/>
      <c r="E59" s="212"/>
      <c r="F59" s="213"/>
      <c r="G59" s="217"/>
      <c r="H59" s="218"/>
      <c r="I59" s="111"/>
    </row>
    <row r="60" spans="2:9" x14ac:dyDescent="0.2">
      <c r="B60" s="214"/>
      <c r="C60" s="214"/>
      <c r="D60" s="214"/>
      <c r="E60" s="219"/>
      <c r="F60" s="219"/>
      <c r="G60" s="221"/>
      <c r="H60" s="221"/>
      <c r="I60" s="111"/>
    </row>
    <row r="61" spans="2:9" x14ac:dyDescent="0.2">
      <c r="B61" s="211" t="s">
        <v>252</v>
      </c>
      <c r="C61" s="211"/>
      <c r="D61" s="211"/>
      <c r="E61" s="220"/>
      <c r="F61" s="220"/>
      <c r="G61" s="222"/>
      <c r="H61" s="222"/>
    </row>
    <row r="62" spans="2:9" x14ac:dyDescent="0.2">
      <c r="B62" s="206"/>
      <c r="C62" s="207"/>
      <c r="D62" s="208"/>
      <c r="E62" s="215"/>
      <c r="F62" s="216"/>
      <c r="G62" s="217"/>
      <c r="H62" s="218"/>
      <c r="I62" s="196"/>
    </row>
    <row r="63" spans="2:9" x14ac:dyDescent="0.2">
      <c r="B63" s="203" t="s">
        <v>0</v>
      </c>
      <c r="C63" s="209"/>
      <c r="D63" s="209"/>
      <c r="E63" s="209"/>
      <c r="F63" s="210"/>
      <c r="G63" s="223">
        <f>SUM(G51:H62)</f>
        <v>0</v>
      </c>
      <c r="H63" s="210"/>
    </row>
    <row r="64" spans="2:9" x14ac:dyDescent="0.2">
      <c r="B64" s="151" t="s">
        <v>167</v>
      </c>
      <c r="C64" s="109"/>
      <c r="D64" s="109"/>
      <c r="E64" s="109"/>
    </row>
    <row r="65" spans="2:9" x14ac:dyDescent="0.2">
      <c r="B65" s="151" t="s">
        <v>223</v>
      </c>
    </row>
    <row r="67" spans="2:9" ht="14" x14ac:dyDescent="0.2">
      <c r="B67" s="142" t="s">
        <v>160</v>
      </c>
      <c r="C67" s="142"/>
    </row>
    <row r="68" spans="2:9" x14ac:dyDescent="0.2">
      <c r="B68" s="203" t="s">
        <v>156</v>
      </c>
      <c r="C68" s="209"/>
      <c r="D68" s="210"/>
      <c r="E68" s="203" t="s">
        <v>158</v>
      </c>
      <c r="F68" s="210"/>
      <c r="G68" s="202" t="s">
        <v>157</v>
      </c>
      <c r="H68" s="202"/>
      <c r="I68" s="146" t="s">
        <v>169</v>
      </c>
    </row>
    <row r="69" spans="2:9" x14ac:dyDescent="0.2">
      <c r="B69" s="206"/>
      <c r="C69" s="207"/>
      <c r="D69" s="208"/>
      <c r="E69" s="212"/>
      <c r="F69" s="213"/>
      <c r="G69" s="206"/>
      <c r="H69" s="208"/>
      <c r="I69" s="111"/>
    </row>
    <row r="70" spans="2:9" x14ac:dyDescent="0.2">
      <c r="B70" s="206"/>
      <c r="C70" s="207"/>
      <c r="D70" s="208"/>
      <c r="E70" s="212"/>
      <c r="F70" s="213"/>
      <c r="G70" s="206"/>
      <c r="H70" s="208"/>
      <c r="I70" s="111"/>
    </row>
    <row r="71" spans="2:9" x14ac:dyDescent="0.2">
      <c r="B71" s="206"/>
      <c r="C71" s="207"/>
      <c r="D71" s="208"/>
      <c r="E71" s="212"/>
      <c r="F71" s="213"/>
      <c r="G71" s="206"/>
      <c r="H71" s="208"/>
      <c r="I71" s="111"/>
    </row>
    <row r="72" spans="2:9" x14ac:dyDescent="0.2">
      <c r="B72" s="206"/>
      <c r="C72" s="207"/>
      <c r="D72" s="208"/>
      <c r="E72" s="212"/>
      <c r="F72" s="213"/>
      <c r="G72" s="206"/>
      <c r="H72" s="208"/>
      <c r="I72" s="111"/>
    </row>
    <row r="73" spans="2:9" x14ac:dyDescent="0.2">
      <c r="B73" s="206"/>
      <c r="C73" s="207"/>
      <c r="D73" s="208"/>
      <c r="E73" s="212"/>
      <c r="F73" s="213"/>
      <c r="G73" s="206"/>
      <c r="H73" s="208"/>
      <c r="I73" s="111"/>
    </row>
    <row r="74" spans="2:9" x14ac:dyDescent="0.2">
      <c r="B74" s="206"/>
      <c r="C74" s="207"/>
      <c r="D74" s="208"/>
      <c r="E74" s="212"/>
      <c r="F74" s="213"/>
      <c r="G74" s="206"/>
      <c r="H74" s="208"/>
      <c r="I74" s="111"/>
    </row>
    <row r="75" spans="2:9" x14ac:dyDescent="0.2">
      <c r="B75" s="206"/>
      <c r="C75" s="207"/>
      <c r="D75" s="208"/>
      <c r="E75" s="212"/>
      <c r="F75" s="213"/>
      <c r="G75" s="206"/>
      <c r="H75" s="208"/>
      <c r="I75" s="111"/>
    </row>
    <row r="76" spans="2:9" x14ac:dyDescent="0.2">
      <c r="B76" s="206"/>
      <c r="C76" s="207"/>
      <c r="D76" s="208"/>
      <c r="E76" s="212"/>
      <c r="F76" s="213"/>
      <c r="G76" s="206"/>
      <c r="H76" s="208"/>
      <c r="I76" s="111"/>
    </row>
    <row r="77" spans="2:9" x14ac:dyDescent="0.2">
      <c r="B77" s="206"/>
      <c r="C77" s="207"/>
      <c r="D77" s="208"/>
      <c r="E77" s="212"/>
      <c r="F77" s="213"/>
      <c r="G77" s="206"/>
      <c r="H77" s="208"/>
      <c r="I77" s="111"/>
    </row>
    <row r="78" spans="2:9" x14ac:dyDescent="0.2">
      <c r="B78" s="206"/>
      <c r="C78" s="207"/>
      <c r="D78" s="208"/>
      <c r="E78" s="212"/>
      <c r="F78" s="213"/>
      <c r="G78" s="206"/>
      <c r="H78" s="208"/>
      <c r="I78" s="111"/>
    </row>
    <row r="79" spans="2:9" x14ac:dyDescent="0.2">
      <c r="B79" s="206"/>
      <c r="C79" s="207"/>
      <c r="D79" s="208"/>
      <c r="E79" s="212"/>
      <c r="F79" s="213"/>
      <c r="G79" s="206"/>
      <c r="H79" s="208"/>
      <c r="I79" s="111"/>
    </row>
    <row r="80" spans="2:9" x14ac:dyDescent="0.2">
      <c r="B80" s="207" t="s">
        <v>253</v>
      </c>
      <c r="C80" s="207"/>
      <c r="D80" s="207"/>
      <c r="E80" s="207"/>
      <c r="F80" s="207"/>
      <c r="G80" s="222"/>
      <c r="H80" s="222"/>
    </row>
    <row r="81" spans="2:9" x14ac:dyDescent="0.2">
      <c r="B81" s="206"/>
      <c r="C81" s="207"/>
      <c r="D81" s="208"/>
      <c r="E81" s="215"/>
      <c r="F81" s="216"/>
      <c r="G81" s="206"/>
      <c r="H81" s="208"/>
      <c r="I81" s="196"/>
    </row>
    <row r="82" spans="2:9" x14ac:dyDescent="0.2">
      <c r="B82" s="203" t="s">
        <v>0</v>
      </c>
      <c r="C82" s="209"/>
      <c r="D82" s="209"/>
      <c r="E82" s="209"/>
      <c r="F82" s="210"/>
      <c r="G82" s="203">
        <f>SUM(G69:H81)</f>
        <v>0</v>
      </c>
      <c r="H82" s="210"/>
    </row>
    <row r="83" spans="2:9" x14ac:dyDescent="0.2">
      <c r="B83" s="151" t="s">
        <v>167</v>
      </c>
      <c r="C83" s="109"/>
      <c r="D83" s="109"/>
      <c r="E83" s="109"/>
    </row>
    <row r="84" spans="2:9" x14ac:dyDescent="0.2">
      <c r="B84" s="151" t="s">
        <v>223</v>
      </c>
    </row>
  </sheetData>
  <mergeCells count="96">
    <mergeCell ref="B79:D79"/>
    <mergeCell ref="E79:F79"/>
    <mergeCell ref="G79:H79"/>
    <mergeCell ref="G82:H82"/>
    <mergeCell ref="G80:H80"/>
    <mergeCell ref="B81:D81"/>
    <mergeCell ref="E81:F81"/>
    <mergeCell ref="G81:H81"/>
    <mergeCell ref="B82:F82"/>
    <mergeCell ref="B80:F80"/>
    <mergeCell ref="B77:D77"/>
    <mergeCell ref="E77:F77"/>
    <mergeCell ref="G77:H77"/>
    <mergeCell ref="B78:D78"/>
    <mergeCell ref="E78:F78"/>
    <mergeCell ref="G78:H78"/>
    <mergeCell ref="B75:D75"/>
    <mergeCell ref="E75:F75"/>
    <mergeCell ref="G75:H75"/>
    <mergeCell ref="B76:D76"/>
    <mergeCell ref="E76:F76"/>
    <mergeCell ref="G76:H76"/>
    <mergeCell ref="B73:D73"/>
    <mergeCell ref="E73:F73"/>
    <mergeCell ref="G73:H73"/>
    <mergeCell ref="B74:D74"/>
    <mergeCell ref="E74:F74"/>
    <mergeCell ref="G74:H74"/>
    <mergeCell ref="B71:D71"/>
    <mergeCell ref="E71:F71"/>
    <mergeCell ref="G71:H71"/>
    <mergeCell ref="B72:D72"/>
    <mergeCell ref="E72:F72"/>
    <mergeCell ref="G72:H72"/>
    <mergeCell ref="B63:F63"/>
    <mergeCell ref="B70:D70"/>
    <mergeCell ref="E70:F70"/>
    <mergeCell ref="G70:H70"/>
    <mergeCell ref="B68:D68"/>
    <mergeCell ref="E68:F68"/>
    <mergeCell ref="G68:H68"/>
    <mergeCell ref="B69:D69"/>
    <mergeCell ref="E69:F69"/>
    <mergeCell ref="G69:H69"/>
    <mergeCell ref="G59:H59"/>
    <mergeCell ref="G60:H60"/>
    <mergeCell ref="G61:H61"/>
    <mergeCell ref="G62:H62"/>
    <mergeCell ref="G63:H63"/>
    <mergeCell ref="E57:F57"/>
    <mergeCell ref="E58:F58"/>
    <mergeCell ref="E59:F59"/>
    <mergeCell ref="E60:F60"/>
    <mergeCell ref="E61:F61"/>
    <mergeCell ref="G54:H54"/>
    <mergeCell ref="G55:H55"/>
    <mergeCell ref="G56:H56"/>
    <mergeCell ref="G57:H57"/>
    <mergeCell ref="G58:H58"/>
    <mergeCell ref="B61:D61"/>
    <mergeCell ref="B62:D62"/>
    <mergeCell ref="E50:F50"/>
    <mergeCell ref="E51:F51"/>
    <mergeCell ref="E52:F52"/>
    <mergeCell ref="E53:F53"/>
    <mergeCell ref="E54:F54"/>
    <mergeCell ref="E55:F55"/>
    <mergeCell ref="E56:F56"/>
    <mergeCell ref="B55:D55"/>
    <mergeCell ref="B56:D56"/>
    <mergeCell ref="B57:D57"/>
    <mergeCell ref="B58:D58"/>
    <mergeCell ref="B59:D59"/>
    <mergeCell ref="B60:D60"/>
    <mergeCell ref="E62:F62"/>
    <mergeCell ref="B54:D54"/>
    <mergeCell ref="E21:P21"/>
    <mergeCell ref="Q21:Q22"/>
    <mergeCell ref="B32:D32"/>
    <mergeCell ref="N34:P34"/>
    <mergeCell ref="E35:P35"/>
    <mergeCell ref="Q35:Q36"/>
    <mergeCell ref="B46:D46"/>
    <mergeCell ref="B50:D50"/>
    <mergeCell ref="B51:D51"/>
    <mergeCell ref="B52:D52"/>
    <mergeCell ref="B53:D53"/>
    <mergeCell ref="G50:H50"/>
    <mergeCell ref="G51:H51"/>
    <mergeCell ref="G52:H52"/>
    <mergeCell ref="G53:H53"/>
    <mergeCell ref="E7:P7"/>
    <mergeCell ref="Q7:Q8"/>
    <mergeCell ref="N6:P6"/>
    <mergeCell ref="B18:D18"/>
    <mergeCell ref="N20:P20"/>
  </mergeCells>
  <phoneticPr fontId="2"/>
  <dataValidations count="4">
    <dataValidation type="date" allowBlank="1" showInputMessage="1" showErrorMessage="1" error="日付を入力してください。（例：「R7.4.1」）" sqref="E51:F62 E69:F79 E81:F81" xr:uid="{7F2B4EAA-FBD1-4525-86C5-700000E3D7F9}">
      <formula1>45748</formula1>
      <formula2>46112</formula2>
    </dataValidation>
    <dataValidation type="whole" allowBlank="1" showInputMessage="1" showErrorMessage="1" error="数字を入力してください。" sqref="R46 R32 R18" xr:uid="{C78474A9-885E-4DAE-9F2C-AE4C23DEF198}">
      <formula1>1</formula1>
      <formula2>10000</formula2>
    </dataValidation>
    <dataValidation allowBlank="1" showInputMessage="1" showErrorMessage="1" promptTitle="添付番号について" prompt="添付資料が複数にわたる場合は「21～29」のように複数を記載ください。" sqref="R23:R31 I51:I61 R37:R45 R9:R17 I69:I80" xr:uid="{C5B76374-C368-4163-A672-13BDBE56CBC0}"/>
    <dataValidation allowBlank="1" showInputMessage="1" showErrorMessage="1" promptTitle="添付番号について" prompt="１０万円未満のものは証拠書類の添付は不要です。" sqref="I62 I81" xr:uid="{A8D7769D-44AA-4D3B-BE3E-795DCEE0D0BD}"/>
  </dataValidation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D47F-AA97-4809-9694-427974002ADF}">
  <sheetPr>
    <tabColor rgb="FFFF0000"/>
    <pageSetUpPr fitToPage="1"/>
  </sheetPr>
  <dimension ref="A1:F50"/>
  <sheetViews>
    <sheetView view="pageBreakPreview" topLeftCell="A36" zoomScale="85" zoomScaleNormal="100" zoomScaleSheetLayoutView="85" workbookViewId="0">
      <selection activeCell="D50" sqref="D50"/>
    </sheetView>
  </sheetViews>
  <sheetFormatPr defaultRowHeight="13" x14ac:dyDescent="0.2"/>
  <cols>
    <col min="1" max="1" width="3.26953125" customWidth="1"/>
    <col min="2" max="2" width="10.453125" customWidth="1"/>
    <col min="3" max="3" width="48.54296875" customWidth="1"/>
    <col min="4" max="4" width="11.36328125" customWidth="1"/>
    <col min="5" max="5" width="17.453125" customWidth="1"/>
    <col min="6" max="6" width="6.81640625" customWidth="1"/>
    <col min="7" max="7" width="2.453125" customWidth="1"/>
    <col min="8" max="16" width="6.81640625" customWidth="1"/>
  </cols>
  <sheetData>
    <row r="1" spans="1:6" ht="14" x14ac:dyDescent="0.2">
      <c r="A1" s="121" t="s">
        <v>241</v>
      </c>
      <c r="B1" s="121"/>
    </row>
    <row r="3" spans="1:6" ht="14" x14ac:dyDescent="0.2">
      <c r="A3" s="121" t="s">
        <v>261</v>
      </c>
      <c r="B3" s="121"/>
    </row>
    <row r="4" spans="1:6" ht="14" x14ac:dyDescent="0.2">
      <c r="A4" s="121"/>
      <c r="B4" s="121"/>
      <c r="C4" s="197" t="s">
        <v>260</v>
      </c>
    </row>
    <row r="5" spans="1:6" ht="15.5" customHeight="1" x14ac:dyDescent="0.2">
      <c r="E5" s="171" t="s">
        <v>221</v>
      </c>
    </row>
    <row r="6" spans="1:6" x14ac:dyDescent="0.2">
      <c r="B6" s="111" t="s">
        <v>162</v>
      </c>
      <c r="C6" s="93" t="s">
        <v>156</v>
      </c>
      <c r="D6" s="93" t="s">
        <v>158</v>
      </c>
      <c r="E6" s="93" t="s">
        <v>157</v>
      </c>
      <c r="F6" s="146" t="s">
        <v>169</v>
      </c>
    </row>
    <row r="7" spans="1:6" x14ac:dyDescent="0.2">
      <c r="B7" s="179" t="s">
        <v>228</v>
      </c>
      <c r="C7" s="179" t="s">
        <v>230</v>
      </c>
      <c r="D7" s="180">
        <v>45809</v>
      </c>
      <c r="E7" s="181">
        <v>250000</v>
      </c>
      <c r="F7" s="179">
        <v>12</v>
      </c>
    </row>
    <row r="8" spans="1:6" x14ac:dyDescent="0.2">
      <c r="B8" s="111"/>
      <c r="C8" s="111"/>
      <c r="D8" s="150"/>
      <c r="E8" s="182"/>
      <c r="F8" s="111"/>
    </row>
    <row r="9" spans="1:6" x14ac:dyDescent="0.2">
      <c r="B9" s="111"/>
      <c r="C9" s="111"/>
      <c r="D9" s="150"/>
      <c r="E9" s="182"/>
      <c r="F9" s="111"/>
    </row>
    <row r="10" spans="1:6" x14ac:dyDescent="0.2">
      <c r="B10" s="111"/>
      <c r="C10" s="111"/>
      <c r="D10" s="150"/>
      <c r="E10" s="182"/>
      <c r="F10" s="111"/>
    </row>
    <row r="11" spans="1:6" x14ac:dyDescent="0.2">
      <c r="B11" s="111"/>
      <c r="C11" s="111"/>
      <c r="D11" s="150"/>
      <c r="E11" s="182"/>
      <c r="F11" s="111"/>
    </row>
    <row r="12" spans="1:6" x14ac:dyDescent="0.2">
      <c r="B12" s="111"/>
      <c r="C12" s="111"/>
      <c r="D12" s="150"/>
      <c r="E12" s="182"/>
      <c r="F12" s="111"/>
    </row>
    <row r="13" spans="1:6" x14ac:dyDescent="0.2">
      <c r="B13" s="111"/>
      <c r="C13" s="111"/>
      <c r="D13" s="150"/>
      <c r="E13" s="182"/>
      <c r="F13" s="111"/>
    </row>
    <row r="14" spans="1:6" x14ac:dyDescent="0.2">
      <c r="B14" s="111"/>
      <c r="C14" s="111"/>
      <c r="D14" s="150"/>
      <c r="E14" s="182"/>
      <c r="F14" s="111"/>
    </row>
    <row r="15" spans="1:6" x14ac:dyDescent="0.2">
      <c r="B15" s="111"/>
      <c r="C15" s="111"/>
      <c r="D15" s="150"/>
      <c r="E15" s="182"/>
      <c r="F15" s="111"/>
    </row>
    <row r="16" spans="1:6" x14ac:dyDescent="0.2">
      <c r="B16" s="111"/>
      <c r="C16" s="111"/>
      <c r="D16" s="150"/>
      <c r="E16" s="182"/>
      <c r="F16" s="111"/>
    </row>
    <row r="17" spans="2:6" x14ac:dyDescent="0.2">
      <c r="B17" s="111"/>
      <c r="C17" s="111"/>
      <c r="D17" s="150"/>
      <c r="E17" s="182"/>
      <c r="F17" s="111"/>
    </row>
    <row r="18" spans="2:6" x14ac:dyDescent="0.2">
      <c r="B18" s="111"/>
      <c r="C18" s="111"/>
      <c r="D18" s="150"/>
      <c r="E18" s="182"/>
      <c r="F18" s="111"/>
    </row>
    <row r="19" spans="2:6" x14ac:dyDescent="0.2">
      <c r="B19" s="111"/>
      <c r="C19" s="111"/>
      <c r="D19" s="150"/>
      <c r="E19" s="182"/>
      <c r="F19" s="111"/>
    </row>
    <row r="20" spans="2:6" x14ac:dyDescent="0.2">
      <c r="B20" s="111"/>
      <c r="C20" s="111"/>
      <c r="D20" s="150"/>
      <c r="E20" s="182"/>
      <c r="F20" s="111"/>
    </row>
    <row r="21" spans="2:6" x14ac:dyDescent="0.2">
      <c r="B21" s="111"/>
      <c r="C21" s="111"/>
      <c r="D21" s="150"/>
      <c r="E21" s="182"/>
      <c r="F21" s="111"/>
    </row>
    <row r="22" spans="2:6" x14ac:dyDescent="0.2">
      <c r="B22" s="111"/>
      <c r="C22" s="111"/>
      <c r="D22" s="150"/>
      <c r="E22" s="182"/>
      <c r="F22" s="111"/>
    </row>
    <row r="23" spans="2:6" x14ac:dyDescent="0.2">
      <c r="B23" s="111"/>
      <c r="C23" s="111"/>
      <c r="D23" s="150"/>
      <c r="E23" s="182"/>
      <c r="F23" s="111"/>
    </row>
    <row r="24" spans="2:6" x14ac:dyDescent="0.2">
      <c r="B24" s="111"/>
      <c r="C24" s="111"/>
      <c r="D24" s="150"/>
      <c r="E24" s="182"/>
      <c r="F24" s="111"/>
    </row>
    <row r="25" spans="2:6" x14ac:dyDescent="0.2">
      <c r="B25" s="111"/>
      <c r="C25" s="111"/>
      <c r="D25" s="150"/>
      <c r="E25" s="182"/>
      <c r="F25" s="111"/>
    </row>
    <row r="26" spans="2:6" x14ac:dyDescent="0.2">
      <c r="B26" s="111"/>
      <c r="C26" s="111"/>
      <c r="D26" s="150"/>
      <c r="E26" s="182"/>
      <c r="F26" s="111"/>
    </row>
    <row r="27" spans="2:6" x14ac:dyDescent="0.2">
      <c r="B27" s="111"/>
      <c r="C27" s="111"/>
      <c r="D27" s="150"/>
      <c r="E27" s="182"/>
      <c r="F27" s="111"/>
    </row>
    <row r="28" spans="2:6" x14ac:dyDescent="0.2">
      <c r="B28" s="111"/>
      <c r="C28" s="111"/>
      <c r="D28" s="150"/>
      <c r="E28" s="182"/>
      <c r="F28" s="111"/>
    </row>
    <row r="29" spans="2:6" x14ac:dyDescent="0.2">
      <c r="B29" s="111"/>
      <c r="C29" s="111"/>
      <c r="D29" s="150"/>
      <c r="E29" s="182"/>
      <c r="F29" s="111"/>
    </row>
    <row r="30" spans="2:6" x14ac:dyDescent="0.2">
      <c r="B30" s="111"/>
      <c r="C30" s="111"/>
      <c r="D30" s="150"/>
      <c r="E30" s="182"/>
      <c r="F30" s="111"/>
    </row>
    <row r="31" spans="2:6" x14ac:dyDescent="0.2">
      <c r="B31" s="111"/>
      <c r="C31" s="111"/>
      <c r="D31" s="150"/>
      <c r="E31" s="182"/>
      <c r="F31" s="111"/>
    </row>
    <row r="32" spans="2:6" x14ac:dyDescent="0.2">
      <c r="B32" s="111"/>
      <c r="C32" s="111"/>
      <c r="D32" s="150"/>
      <c r="E32" s="182"/>
      <c r="F32" s="111"/>
    </row>
    <row r="33" spans="2:6" x14ac:dyDescent="0.2">
      <c r="B33" s="111"/>
      <c r="C33" s="111"/>
      <c r="D33" s="150"/>
      <c r="E33" s="182"/>
      <c r="F33" s="111"/>
    </row>
    <row r="34" spans="2:6" x14ac:dyDescent="0.2">
      <c r="B34" s="111"/>
      <c r="C34" s="111"/>
      <c r="D34" s="150"/>
      <c r="E34" s="182"/>
      <c r="F34" s="111"/>
    </row>
    <row r="35" spans="2:6" x14ac:dyDescent="0.2">
      <c r="D35" s="194"/>
      <c r="E35" s="195"/>
    </row>
    <row r="36" spans="2:6" x14ac:dyDescent="0.2">
      <c r="B36" t="s">
        <v>254</v>
      </c>
    </row>
    <row r="37" spans="2:6" x14ac:dyDescent="0.2">
      <c r="B37" s="111" t="s">
        <v>247</v>
      </c>
      <c r="C37" s="111"/>
      <c r="D37" s="150"/>
      <c r="E37" s="182"/>
      <c r="F37" s="196"/>
    </row>
    <row r="38" spans="2:6" x14ac:dyDescent="0.2">
      <c r="B38" s="111" t="s">
        <v>248</v>
      </c>
      <c r="C38" s="111"/>
      <c r="D38" s="150"/>
      <c r="E38" s="182"/>
      <c r="F38" s="196"/>
    </row>
    <row r="39" spans="2:6" x14ac:dyDescent="0.2">
      <c r="B39" s="111" t="s">
        <v>249</v>
      </c>
      <c r="C39" s="111"/>
      <c r="D39" s="150"/>
      <c r="E39" s="182"/>
      <c r="F39" s="196"/>
    </row>
    <row r="40" spans="2:6" x14ac:dyDescent="0.2">
      <c r="B40" s="111" t="s">
        <v>250</v>
      </c>
      <c r="C40" s="111"/>
      <c r="D40" s="150"/>
      <c r="E40" s="182"/>
      <c r="F40" s="196"/>
    </row>
    <row r="41" spans="2:6" x14ac:dyDescent="0.2">
      <c r="B41" s="111" t="s">
        <v>251</v>
      </c>
      <c r="C41" s="111"/>
      <c r="D41" s="150"/>
      <c r="E41" s="182"/>
      <c r="F41" s="196"/>
    </row>
    <row r="42" spans="2:6" x14ac:dyDescent="0.2">
      <c r="B42" s="151" t="s">
        <v>167</v>
      </c>
      <c r="C42" s="151"/>
      <c r="D42" s="109"/>
    </row>
    <row r="43" spans="2:6" x14ac:dyDescent="0.2">
      <c r="B43" s="151" t="s">
        <v>222</v>
      </c>
      <c r="C43" s="151"/>
    </row>
    <row r="44" spans="2:6" ht="7" customHeight="1" x14ac:dyDescent="0.2"/>
    <row r="45" spans="2:6" x14ac:dyDescent="0.2">
      <c r="C45" s="154" t="s">
        <v>163</v>
      </c>
      <c r="D45" s="198">
        <f>SUMIF(B7:B41,"備品",E7:E41)</f>
        <v>0</v>
      </c>
    </row>
    <row r="46" spans="2:6" x14ac:dyDescent="0.2">
      <c r="C46" s="154" t="s">
        <v>164</v>
      </c>
      <c r="D46" s="198">
        <f>SUMIF(B7:B41,"消耗品",E7:E41)</f>
        <v>0</v>
      </c>
    </row>
    <row r="47" spans="2:6" x14ac:dyDescent="0.2">
      <c r="C47" s="154" t="s">
        <v>170</v>
      </c>
      <c r="D47" s="198">
        <f>SUMIF(B7:B41,"材料",E7:E41)</f>
        <v>0</v>
      </c>
    </row>
    <row r="48" spans="2:6" x14ac:dyDescent="0.2">
      <c r="C48" s="154" t="s">
        <v>165</v>
      </c>
      <c r="D48" s="198">
        <f>SUMIF(B7:B41,"印刷製本",E7:E41)</f>
        <v>0</v>
      </c>
    </row>
    <row r="49" spans="3:4" x14ac:dyDescent="0.2">
      <c r="C49" s="154" t="s">
        <v>166</v>
      </c>
      <c r="D49" s="198">
        <f>SUMIF(B7:B41,"通信運搬",E7:E41)</f>
        <v>0</v>
      </c>
    </row>
    <row r="50" spans="3:4" x14ac:dyDescent="0.2">
      <c r="C50" s="154" t="s">
        <v>0</v>
      </c>
      <c r="D50" s="199">
        <f>SUM(D45:D49)</f>
        <v>0</v>
      </c>
    </row>
  </sheetData>
  <phoneticPr fontId="2"/>
  <dataValidations count="4">
    <dataValidation type="list" allowBlank="1" showInputMessage="1" showErrorMessage="1" error="リストから選択してください。" prompt="リストから選択してください。" sqref="B37:B41 B8:B35" xr:uid="{CF486B77-EDAD-4EBF-9742-ED46DB248E55}">
      <formula1>"備品,消耗品,材料,印刷製本,通信運搬"</formula1>
    </dataValidation>
    <dataValidation type="date" allowBlank="1" showInputMessage="1" showErrorMessage="1" error="日付を入力してください。（例：「R7.4.1」）" sqref="D37:D41 D7:D35" xr:uid="{804EC9F2-6801-4B41-9B39-EAB2FADC7FF8}">
      <formula1>45748</formula1>
      <formula2>46112</formula2>
    </dataValidation>
    <dataValidation type="whole" allowBlank="1" showInputMessage="1" showErrorMessage="1" error="数字を入力してください。" sqref="F7:F35" xr:uid="{2BCBF9F4-7CA4-4E3F-8759-5C3E1218D349}">
      <formula1>1</formula1>
      <formula2>10000</formula2>
    </dataValidation>
    <dataValidation allowBlank="1" showInputMessage="1" showErrorMessage="1" promptTitle="添付番号について" prompt="１０万円未満のものは証拠書類の添付は不要です。" sqref="F37:F41" xr:uid="{B770E2B5-71E0-48D9-A546-FB2BDCA3FAE5}"/>
  </dataValidations>
  <pageMargins left="0.7" right="0.7" top="0.75" bottom="0.75" header="0.3" footer="0.3"/>
  <pageSetup paperSize="9" scale="8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17743-A75B-42B5-A76E-FD914172E587}">
  <sheetPr>
    <tabColor rgb="FFFF0000"/>
    <pageSetUpPr fitToPage="1"/>
  </sheetPr>
  <dimension ref="A1:Q49"/>
  <sheetViews>
    <sheetView view="pageBreakPreview" zoomScale="85" zoomScaleNormal="100" zoomScaleSheetLayoutView="85" workbookViewId="0">
      <selection activeCell="V16" sqref="V16"/>
    </sheetView>
  </sheetViews>
  <sheetFormatPr defaultRowHeight="13" x14ac:dyDescent="0.2"/>
  <cols>
    <col min="1" max="1" width="3.26953125" customWidth="1"/>
    <col min="2" max="2" width="4.90625" customWidth="1"/>
    <col min="3" max="3" width="9.6328125" customWidth="1"/>
    <col min="4" max="15" width="7.08984375" customWidth="1"/>
    <col min="16" max="16" width="10.453125" customWidth="1"/>
  </cols>
  <sheetData>
    <row r="1" spans="1:17" ht="14" x14ac:dyDescent="0.2">
      <c r="A1" s="121" t="s">
        <v>241</v>
      </c>
    </row>
    <row r="2" spans="1:17" x14ac:dyDescent="0.2">
      <c r="K2">
        <f>第２号!C5</f>
        <v>0</v>
      </c>
    </row>
    <row r="3" spans="1:17" ht="14" x14ac:dyDescent="0.2">
      <c r="A3" s="121" t="s">
        <v>171</v>
      </c>
    </row>
    <row r="4" spans="1:17" ht="14" x14ac:dyDescent="0.2">
      <c r="A4" s="121"/>
      <c r="B4" s="197" t="s">
        <v>260</v>
      </c>
    </row>
    <row r="5" spans="1:17" ht="7" customHeight="1" x14ac:dyDescent="0.2">
      <c r="A5" s="121"/>
    </row>
    <row r="6" spans="1:17" ht="13" customHeight="1" x14ac:dyDescent="0.2">
      <c r="M6" s="141"/>
      <c r="P6" s="171" t="s">
        <v>221</v>
      </c>
    </row>
    <row r="7" spans="1:17" ht="14.5" customHeight="1" x14ac:dyDescent="0.2">
      <c r="B7" s="142" t="s">
        <v>172</v>
      </c>
      <c r="D7" t="s">
        <v>150</v>
      </c>
      <c r="M7" s="205" t="s">
        <v>152</v>
      </c>
      <c r="N7" s="205"/>
      <c r="O7" s="205"/>
      <c r="P7" s="224" t="s">
        <v>149</v>
      </c>
    </row>
    <row r="8" spans="1:17" x14ac:dyDescent="0.2">
      <c r="B8" s="111" t="s">
        <v>147</v>
      </c>
      <c r="C8" s="111" t="s">
        <v>173</v>
      </c>
      <c r="D8" s="93">
        <v>4</v>
      </c>
      <c r="E8" s="93">
        <v>5</v>
      </c>
      <c r="F8" s="93">
        <v>6</v>
      </c>
      <c r="G8" s="93">
        <v>7</v>
      </c>
      <c r="H8" s="93">
        <v>8</v>
      </c>
      <c r="I8" s="93">
        <v>9</v>
      </c>
      <c r="J8" s="93">
        <v>10</v>
      </c>
      <c r="K8" s="93">
        <v>11</v>
      </c>
      <c r="L8" s="93">
        <v>12</v>
      </c>
      <c r="M8" s="143">
        <v>1</v>
      </c>
      <c r="N8" s="143">
        <v>2</v>
      </c>
      <c r="O8" s="144">
        <v>3</v>
      </c>
      <c r="P8" s="224"/>
      <c r="Q8" s="111" t="s">
        <v>169</v>
      </c>
    </row>
    <row r="9" spans="1:17" x14ac:dyDescent="0.2">
      <c r="B9" s="155">
        <v>1</v>
      </c>
      <c r="C9" s="149" t="s">
        <v>174</v>
      </c>
      <c r="D9" s="146"/>
      <c r="E9" s="146"/>
      <c r="F9" s="146"/>
      <c r="G9" s="146"/>
      <c r="H9" s="146"/>
      <c r="I9" s="146"/>
      <c r="J9" s="146"/>
      <c r="K9" s="146"/>
      <c r="L9" s="146"/>
      <c r="M9" s="146"/>
      <c r="N9" s="146"/>
      <c r="O9" s="147"/>
      <c r="P9" s="148">
        <f>SUM(D9:O9)</f>
        <v>0</v>
      </c>
      <c r="Q9" s="111"/>
    </row>
    <row r="10" spans="1:17" x14ac:dyDescent="0.2">
      <c r="B10" s="155">
        <v>2</v>
      </c>
      <c r="C10" s="149" t="s">
        <v>175</v>
      </c>
      <c r="D10" s="146"/>
      <c r="E10" s="146"/>
      <c r="F10" s="146"/>
      <c r="G10" s="146"/>
      <c r="H10" s="146"/>
      <c r="I10" s="146"/>
      <c r="J10" s="146"/>
      <c r="K10" s="146"/>
      <c r="L10" s="146"/>
      <c r="M10" s="146"/>
      <c r="N10" s="146"/>
      <c r="O10" s="147"/>
      <c r="P10" s="148">
        <f t="shared" ref="P10:P11" si="0">SUM(D10:O10)</f>
        <v>0</v>
      </c>
      <c r="Q10" s="111"/>
    </row>
    <row r="11" spans="1:17" x14ac:dyDescent="0.2">
      <c r="B11" s="155">
        <v>3</v>
      </c>
      <c r="C11" s="149" t="s">
        <v>176</v>
      </c>
      <c r="D11" s="146"/>
      <c r="E11" s="146"/>
      <c r="F11" s="146"/>
      <c r="G11" s="146"/>
      <c r="H11" s="146"/>
      <c r="I11" s="146"/>
      <c r="J11" s="146"/>
      <c r="K11" s="146"/>
      <c r="L11" s="146"/>
      <c r="M11" s="146"/>
      <c r="N11" s="146"/>
      <c r="O11" s="147"/>
      <c r="P11" s="148">
        <f t="shared" si="0"/>
        <v>0</v>
      </c>
      <c r="Q11" s="111"/>
    </row>
    <row r="12" spans="1:17" x14ac:dyDescent="0.2">
      <c r="B12" s="155">
        <v>4</v>
      </c>
      <c r="C12" s="149" t="s">
        <v>177</v>
      </c>
      <c r="D12" s="146"/>
      <c r="E12" s="146"/>
      <c r="F12" s="146"/>
      <c r="G12" s="146"/>
      <c r="H12" s="146"/>
      <c r="I12" s="146"/>
      <c r="J12" s="146"/>
      <c r="K12" s="146"/>
      <c r="L12" s="146"/>
      <c r="M12" s="146"/>
      <c r="N12" s="146"/>
      <c r="O12" s="147"/>
      <c r="P12" s="148">
        <f>SUM(D12:O12)</f>
        <v>0</v>
      </c>
      <c r="Q12" s="111"/>
    </row>
    <row r="13" spans="1:17" x14ac:dyDescent="0.2">
      <c r="B13" s="155">
        <v>5</v>
      </c>
      <c r="C13" s="145" t="s">
        <v>255</v>
      </c>
      <c r="D13" s="146"/>
      <c r="E13" s="146"/>
      <c r="F13" s="146"/>
      <c r="G13" s="146"/>
      <c r="H13" s="146"/>
      <c r="I13" s="146"/>
      <c r="J13" s="146"/>
      <c r="K13" s="146"/>
      <c r="L13" s="146"/>
      <c r="M13" s="146"/>
      <c r="N13" s="146"/>
      <c r="O13" s="147"/>
      <c r="P13" s="148">
        <f>SUM(D13:O13)</f>
        <v>0</v>
      </c>
      <c r="Q13" s="196"/>
    </row>
    <row r="14" spans="1:17" x14ac:dyDescent="0.2">
      <c r="B14" s="152" t="s">
        <v>0</v>
      </c>
      <c r="C14" s="153"/>
      <c r="D14" s="146">
        <f t="shared" ref="D14:P14" si="1">SUM(D9:D13)</f>
        <v>0</v>
      </c>
      <c r="E14" s="146">
        <f t="shared" si="1"/>
        <v>0</v>
      </c>
      <c r="F14" s="146">
        <f t="shared" si="1"/>
        <v>0</v>
      </c>
      <c r="G14" s="146">
        <f t="shared" si="1"/>
        <v>0</v>
      </c>
      <c r="H14" s="146">
        <f t="shared" si="1"/>
        <v>0</v>
      </c>
      <c r="I14" s="146">
        <f t="shared" si="1"/>
        <v>0</v>
      </c>
      <c r="J14" s="146">
        <f t="shared" si="1"/>
        <v>0</v>
      </c>
      <c r="K14" s="146">
        <f t="shared" si="1"/>
        <v>0</v>
      </c>
      <c r="L14" s="146">
        <f t="shared" si="1"/>
        <v>0</v>
      </c>
      <c r="M14" s="146">
        <f t="shared" si="1"/>
        <v>0</v>
      </c>
      <c r="N14" s="146">
        <f t="shared" si="1"/>
        <v>0</v>
      </c>
      <c r="O14" s="146">
        <f t="shared" si="1"/>
        <v>0</v>
      </c>
      <c r="P14" s="146">
        <f t="shared" si="1"/>
        <v>0</v>
      </c>
    </row>
    <row r="16" spans="1:17" ht="14.5" customHeight="1" x14ac:dyDescent="0.2">
      <c r="B16" s="142" t="s">
        <v>178</v>
      </c>
      <c r="D16" t="s">
        <v>150</v>
      </c>
      <c r="M16" s="205" t="s">
        <v>152</v>
      </c>
      <c r="N16" s="205"/>
      <c r="O16" s="205"/>
      <c r="P16" s="224" t="s">
        <v>149</v>
      </c>
    </row>
    <row r="17" spans="2:17" x14ac:dyDescent="0.2">
      <c r="B17" s="111" t="s">
        <v>147</v>
      </c>
      <c r="C17" s="111" t="s">
        <v>173</v>
      </c>
      <c r="D17" s="93">
        <v>4</v>
      </c>
      <c r="E17" s="93">
        <v>5</v>
      </c>
      <c r="F17" s="93">
        <v>6</v>
      </c>
      <c r="G17" s="93">
        <v>7</v>
      </c>
      <c r="H17" s="93">
        <v>8</v>
      </c>
      <c r="I17" s="93">
        <v>9</v>
      </c>
      <c r="J17" s="93">
        <v>10</v>
      </c>
      <c r="K17" s="93">
        <v>11</v>
      </c>
      <c r="L17" s="93">
        <v>12</v>
      </c>
      <c r="M17" s="143">
        <v>1</v>
      </c>
      <c r="N17" s="143">
        <v>2</v>
      </c>
      <c r="O17" s="144">
        <v>3</v>
      </c>
      <c r="P17" s="224"/>
      <c r="Q17" s="111" t="s">
        <v>169</v>
      </c>
    </row>
    <row r="18" spans="2:17" x14ac:dyDescent="0.2">
      <c r="B18" s="155">
        <v>1</v>
      </c>
      <c r="C18" s="149"/>
      <c r="D18" s="146"/>
      <c r="E18" s="146"/>
      <c r="F18" s="146"/>
      <c r="G18" s="146"/>
      <c r="H18" s="146"/>
      <c r="I18" s="146"/>
      <c r="J18" s="146"/>
      <c r="K18" s="146"/>
      <c r="L18" s="146"/>
      <c r="M18" s="146"/>
      <c r="N18" s="146"/>
      <c r="O18" s="147"/>
      <c r="P18" s="148">
        <f>SUM(D18:O18)</f>
        <v>0</v>
      </c>
      <c r="Q18" s="111"/>
    </row>
    <row r="19" spans="2:17" x14ac:dyDescent="0.2">
      <c r="B19" s="155">
        <v>2</v>
      </c>
      <c r="C19" s="149"/>
      <c r="D19" s="146"/>
      <c r="E19" s="146"/>
      <c r="F19" s="146"/>
      <c r="G19" s="146"/>
      <c r="H19" s="146"/>
      <c r="I19" s="146"/>
      <c r="J19" s="146"/>
      <c r="K19" s="146"/>
      <c r="L19" s="146"/>
      <c r="M19" s="146"/>
      <c r="N19" s="146"/>
      <c r="O19" s="147"/>
      <c r="P19" s="148">
        <f t="shared" ref="P19:P21" si="2">SUM(D19:O19)</f>
        <v>0</v>
      </c>
      <c r="Q19" s="111"/>
    </row>
    <row r="20" spans="2:17" x14ac:dyDescent="0.2">
      <c r="B20" s="155">
        <v>3</v>
      </c>
      <c r="C20" s="149"/>
      <c r="D20" s="146"/>
      <c r="E20" s="146"/>
      <c r="F20" s="146"/>
      <c r="G20" s="146"/>
      <c r="H20" s="146"/>
      <c r="I20" s="146"/>
      <c r="J20" s="146"/>
      <c r="K20" s="146"/>
      <c r="L20" s="146"/>
      <c r="M20" s="146"/>
      <c r="N20" s="146"/>
      <c r="O20" s="147"/>
      <c r="P20" s="148">
        <f t="shared" si="2"/>
        <v>0</v>
      </c>
      <c r="Q20" s="111"/>
    </row>
    <row r="21" spans="2:17" x14ac:dyDescent="0.2">
      <c r="B21" s="155">
        <v>4</v>
      </c>
      <c r="C21" s="145" t="s">
        <v>255</v>
      </c>
      <c r="D21" s="146"/>
      <c r="E21" s="146"/>
      <c r="F21" s="146"/>
      <c r="G21" s="146"/>
      <c r="H21" s="146"/>
      <c r="I21" s="146"/>
      <c r="J21" s="146"/>
      <c r="K21" s="146"/>
      <c r="L21" s="146"/>
      <c r="M21" s="146"/>
      <c r="N21" s="146"/>
      <c r="O21" s="147"/>
      <c r="P21" s="148">
        <f t="shared" si="2"/>
        <v>0</v>
      </c>
      <c r="Q21" s="196"/>
    </row>
    <row r="22" spans="2:17" x14ac:dyDescent="0.2">
      <c r="B22" s="152" t="s">
        <v>0</v>
      </c>
      <c r="C22" s="153"/>
      <c r="D22" s="146">
        <f t="shared" ref="D22:P22" si="3">SUM(D18:D21)</f>
        <v>0</v>
      </c>
      <c r="E22" s="146">
        <f t="shared" si="3"/>
        <v>0</v>
      </c>
      <c r="F22" s="146">
        <f t="shared" si="3"/>
        <v>0</v>
      </c>
      <c r="G22" s="146">
        <f t="shared" si="3"/>
        <v>0</v>
      </c>
      <c r="H22" s="146">
        <f t="shared" si="3"/>
        <v>0</v>
      </c>
      <c r="I22" s="146">
        <f t="shared" si="3"/>
        <v>0</v>
      </c>
      <c r="J22" s="146">
        <f t="shared" si="3"/>
        <v>0</v>
      </c>
      <c r="K22" s="146">
        <f t="shared" si="3"/>
        <v>0</v>
      </c>
      <c r="L22" s="146">
        <f t="shared" si="3"/>
        <v>0</v>
      </c>
      <c r="M22" s="146">
        <f t="shared" si="3"/>
        <v>0</v>
      </c>
      <c r="N22" s="146">
        <f t="shared" si="3"/>
        <v>0</v>
      </c>
      <c r="O22" s="146">
        <f t="shared" si="3"/>
        <v>0</v>
      </c>
      <c r="P22" s="146">
        <f t="shared" si="3"/>
        <v>0</v>
      </c>
    </row>
    <row r="24" spans="2:17" ht="14.5" customHeight="1" x14ac:dyDescent="0.2">
      <c r="B24" s="142" t="s">
        <v>179</v>
      </c>
      <c r="D24" t="s">
        <v>150</v>
      </c>
      <c r="M24" s="205" t="s">
        <v>152</v>
      </c>
      <c r="N24" s="205"/>
      <c r="O24" s="205"/>
      <c r="P24" s="224" t="s">
        <v>149</v>
      </c>
    </row>
    <row r="25" spans="2:17" x14ac:dyDescent="0.2">
      <c r="B25" s="111" t="s">
        <v>147</v>
      </c>
      <c r="C25" s="111" t="s">
        <v>173</v>
      </c>
      <c r="D25" s="93">
        <v>4</v>
      </c>
      <c r="E25" s="93">
        <v>5</v>
      </c>
      <c r="F25" s="93">
        <v>6</v>
      </c>
      <c r="G25" s="93">
        <v>7</v>
      </c>
      <c r="H25" s="93">
        <v>8</v>
      </c>
      <c r="I25" s="93">
        <v>9</v>
      </c>
      <c r="J25" s="93">
        <v>10</v>
      </c>
      <c r="K25" s="93">
        <v>11</v>
      </c>
      <c r="L25" s="93">
        <v>12</v>
      </c>
      <c r="M25" s="143">
        <v>1</v>
      </c>
      <c r="N25" s="143">
        <v>2</v>
      </c>
      <c r="O25" s="144">
        <v>3</v>
      </c>
      <c r="P25" s="224"/>
      <c r="Q25" s="111" t="s">
        <v>169</v>
      </c>
    </row>
    <row r="26" spans="2:17" x14ac:dyDescent="0.2">
      <c r="B26" s="155">
        <v>1</v>
      </c>
      <c r="C26" s="149"/>
      <c r="D26" s="146"/>
      <c r="E26" s="146"/>
      <c r="F26" s="146"/>
      <c r="G26" s="146"/>
      <c r="H26" s="146"/>
      <c r="I26" s="146"/>
      <c r="J26" s="146"/>
      <c r="K26" s="146"/>
      <c r="L26" s="146"/>
      <c r="M26" s="146"/>
      <c r="N26" s="146"/>
      <c r="O26" s="147"/>
      <c r="P26" s="148">
        <f>SUM(D26:O26)</f>
        <v>0</v>
      </c>
      <c r="Q26" s="111"/>
    </row>
    <row r="27" spans="2:17" x14ac:dyDescent="0.2">
      <c r="B27" s="155">
        <v>2</v>
      </c>
      <c r="C27" s="149"/>
      <c r="D27" s="146"/>
      <c r="E27" s="146"/>
      <c r="F27" s="146"/>
      <c r="G27" s="146"/>
      <c r="H27" s="146"/>
      <c r="I27" s="146"/>
      <c r="J27" s="146"/>
      <c r="K27" s="146"/>
      <c r="L27" s="146"/>
      <c r="M27" s="146"/>
      <c r="N27" s="146"/>
      <c r="O27" s="147"/>
      <c r="P27" s="148">
        <f t="shared" ref="P27:P29" si="4">SUM(D27:O27)</f>
        <v>0</v>
      </c>
      <c r="Q27" s="111"/>
    </row>
    <row r="28" spans="2:17" x14ac:dyDescent="0.2">
      <c r="B28" s="155">
        <v>3</v>
      </c>
      <c r="C28" s="149"/>
      <c r="D28" s="146"/>
      <c r="E28" s="146"/>
      <c r="F28" s="146"/>
      <c r="G28" s="146"/>
      <c r="H28" s="146"/>
      <c r="I28" s="146"/>
      <c r="J28" s="146"/>
      <c r="K28" s="146"/>
      <c r="L28" s="146"/>
      <c r="M28" s="146"/>
      <c r="N28" s="146"/>
      <c r="O28" s="147"/>
      <c r="P28" s="148">
        <f t="shared" si="4"/>
        <v>0</v>
      </c>
      <c r="Q28" s="111"/>
    </row>
    <row r="29" spans="2:17" x14ac:dyDescent="0.2">
      <c r="B29" s="155">
        <v>4</v>
      </c>
      <c r="C29" s="145" t="s">
        <v>255</v>
      </c>
      <c r="D29" s="146"/>
      <c r="E29" s="146"/>
      <c r="F29" s="146"/>
      <c r="G29" s="146"/>
      <c r="H29" s="146"/>
      <c r="I29" s="146"/>
      <c r="J29" s="146"/>
      <c r="K29" s="146"/>
      <c r="L29" s="146"/>
      <c r="M29" s="146"/>
      <c r="N29" s="146"/>
      <c r="O29" s="147"/>
      <c r="P29" s="148">
        <f t="shared" si="4"/>
        <v>0</v>
      </c>
      <c r="Q29" s="196"/>
    </row>
    <row r="30" spans="2:17" x14ac:dyDescent="0.2">
      <c r="B30" s="152" t="s">
        <v>0</v>
      </c>
      <c r="C30" s="153"/>
      <c r="D30" s="146">
        <f t="shared" ref="D30:P30" si="5">SUM(D26:D29)</f>
        <v>0</v>
      </c>
      <c r="E30" s="146">
        <f t="shared" si="5"/>
        <v>0</v>
      </c>
      <c r="F30" s="146">
        <f t="shared" si="5"/>
        <v>0</v>
      </c>
      <c r="G30" s="146">
        <f t="shared" si="5"/>
        <v>0</v>
      </c>
      <c r="H30" s="146">
        <f t="shared" si="5"/>
        <v>0</v>
      </c>
      <c r="I30" s="146">
        <f t="shared" si="5"/>
        <v>0</v>
      </c>
      <c r="J30" s="146">
        <f t="shared" si="5"/>
        <v>0</v>
      </c>
      <c r="K30" s="146">
        <f t="shared" si="5"/>
        <v>0</v>
      </c>
      <c r="L30" s="146">
        <f t="shared" si="5"/>
        <v>0</v>
      </c>
      <c r="M30" s="146">
        <f t="shared" si="5"/>
        <v>0</v>
      </c>
      <c r="N30" s="146">
        <f t="shared" si="5"/>
        <v>0</v>
      </c>
      <c r="O30" s="146">
        <f t="shared" si="5"/>
        <v>0</v>
      </c>
      <c r="P30" s="146">
        <f t="shared" si="5"/>
        <v>0</v>
      </c>
    </row>
    <row r="32" spans="2:17" ht="14.5" customHeight="1" x14ac:dyDescent="0.2">
      <c r="B32" s="142" t="s">
        <v>180</v>
      </c>
      <c r="D32" t="s">
        <v>150</v>
      </c>
      <c r="M32" s="205" t="s">
        <v>152</v>
      </c>
      <c r="N32" s="205"/>
      <c r="O32" s="205"/>
      <c r="P32" s="224" t="s">
        <v>149</v>
      </c>
    </row>
    <row r="33" spans="2:17" x14ac:dyDescent="0.2">
      <c r="B33" s="111" t="s">
        <v>147</v>
      </c>
      <c r="C33" s="111" t="s">
        <v>173</v>
      </c>
      <c r="D33" s="93">
        <v>4</v>
      </c>
      <c r="E33" s="93">
        <v>5</v>
      </c>
      <c r="F33" s="93">
        <v>6</v>
      </c>
      <c r="G33" s="93">
        <v>7</v>
      </c>
      <c r="H33" s="93">
        <v>8</v>
      </c>
      <c r="I33" s="93">
        <v>9</v>
      </c>
      <c r="J33" s="93">
        <v>10</v>
      </c>
      <c r="K33" s="93">
        <v>11</v>
      </c>
      <c r="L33" s="93">
        <v>12</v>
      </c>
      <c r="M33" s="143">
        <v>1</v>
      </c>
      <c r="N33" s="143">
        <v>2</v>
      </c>
      <c r="O33" s="144">
        <v>3</v>
      </c>
      <c r="P33" s="224"/>
      <c r="Q33" s="111" t="s">
        <v>169</v>
      </c>
    </row>
    <row r="34" spans="2:17" x14ac:dyDescent="0.2">
      <c r="B34" s="155">
        <v>1</v>
      </c>
      <c r="C34" s="149"/>
      <c r="D34" s="146"/>
      <c r="E34" s="146"/>
      <c r="F34" s="146"/>
      <c r="G34" s="146"/>
      <c r="H34" s="146"/>
      <c r="I34" s="146"/>
      <c r="J34" s="146"/>
      <c r="K34" s="146"/>
      <c r="L34" s="146"/>
      <c r="M34" s="146"/>
      <c r="N34" s="146"/>
      <c r="O34" s="147"/>
      <c r="P34" s="148">
        <f>SUM(D34:O34)</f>
        <v>0</v>
      </c>
      <c r="Q34" s="111"/>
    </row>
    <row r="35" spans="2:17" x14ac:dyDescent="0.2">
      <c r="B35" s="155">
        <v>2</v>
      </c>
      <c r="C35" s="149"/>
      <c r="D35" s="146"/>
      <c r="E35" s="146"/>
      <c r="F35" s="146"/>
      <c r="G35" s="146"/>
      <c r="H35" s="146"/>
      <c r="I35" s="146"/>
      <c r="J35" s="146"/>
      <c r="K35" s="146"/>
      <c r="L35" s="146"/>
      <c r="M35" s="146"/>
      <c r="N35" s="146"/>
      <c r="O35" s="147"/>
      <c r="P35" s="148">
        <f t="shared" ref="P35:P37" si="6">SUM(D35:O35)</f>
        <v>0</v>
      </c>
      <c r="Q35" s="111"/>
    </row>
    <row r="36" spans="2:17" x14ac:dyDescent="0.2">
      <c r="B36" s="155">
        <v>3</v>
      </c>
      <c r="C36" s="149"/>
      <c r="D36" s="146"/>
      <c r="E36" s="146"/>
      <c r="F36" s="146"/>
      <c r="G36" s="146"/>
      <c r="H36" s="146"/>
      <c r="I36" s="146"/>
      <c r="J36" s="146"/>
      <c r="K36" s="146"/>
      <c r="L36" s="146"/>
      <c r="M36" s="146"/>
      <c r="N36" s="146"/>
      <c r="O36" s="147"/>
      <c r="P36" s="148">
        <f t="shared" si="6"/>
        <v>0</v>
      </c>
      <c r="Q36" s="111"/>
    </row>
    <row r="37" spans="2:17" x14ac:dyDescent="0.2">
      <c r="B37" s="155">
        <v>4</v>
      </c>
      <c r="C37" s="145" t="s">
        <v>255</v>
      </c>
      <c r="D37" s="146"/>
      <c r="E37" s="146"/>
      <c r="F37" s="146"/>
      <c r="G37" s="146"/>
      <c r="H37" s="146"/>
      <c r="I37" s="146"/>
      <c r="J37" s="146"/>
      <c r="K37" s="146"/>
      <c r="L37" s="146"/>
      <c r="M37" s="146"/>
      <c r="N37" s="146"/>
      <c r="O37" s="147"/>
      <c r="P37" s="148">
        <f t="shared" si="6"/>
        <v>0</v>
      </c>
      <c r="Q37" s="196"/>
    </row>
    <row r="38" spans="2:17" x14ac:dyDescent="0.2">
      <c r="B38" s="152" t="s">
        <v>0</v>
      </c>
      <c r="C38" s="153"/>
      <c r="D38" s="146">
        <f t="shared" ref="D38:P38" si="7">SUM(D34:D37)</f>
        <v>0</v>
      </c>
      <c r="E38" s="146">
        <f t="shared" si="7"/>
        <v>0</v>
      </c>
      <c r="F38" s="146">
        <f t="shared" si="7"/>
        <v>0</v>
      </c>
      <c r="G38" s="146">
        <f t="shared" si="7"/>
        <v>0</v>
      </c>
      <c r="H38" s="146">
        <f t="shared" si="7"/>
        <v>0</v>
      </c>
      <c r="I38" s="146">
        <f t="shared" si="7"/>
        <v>0</v>
      </c>
      <c r="J38" s="146">
        <f t="shared" si="7"/>
        <v>0</v>
      </c>
      <c r="K38" s="146">
        <f t="shared" si="7"/>
        <v>0</v>
      </c>
      <c r="L38" s="146">
        <f t="shared" si="7"/>
        <v>0</v>
      </c>
      <c r="M38" s="146">
        <f t="shared" si="7"/>
        <v>0</v>
      </c>
      <c r="N38" s="146">
        <f t="shared" si="7"/>
        <v>0</v>
      </c>
      <c r="O38" s="146">
        <f t="shared" si="7"/>
        <v>0</v>
      </c>
      <c r="P38" s="146">
        <f t="shared" si="7"/>
        <v>0</v>
      </c>
    </row>
    <row r="40" spans="2:17" ht="14.5" customHeight="1" x14ac:dyDescent="0.2">
      <c r="B40" s="142" t="s">
        <v>181</v>
      </c>
      <c r="D40" t="s">
        <v>150</v>
      </c>
      <c r="M40" s="205" t="s">
        <v>152</v>
      </c>
      <c r="N40" s="205"/>
      <c r="O40" s="205"/>
      <c r="P40" s="224" t="s">
        <v>149</v>
      </c>
    </row>
    <row r="41" spans="2:17" x14ac:dyDescent="0.2">
      <c r="B41" s="111" t="s">
        <v>147</v>
      </c>
      <c r="C41" s="111" t="s">
        <v>173</v>
      </c>
      <c r="D41" s="93">
        <v>4</v>
      </c>
      <c r="E41" s="93">
        <v>5</v>
      </c>
      <c r="F41" s="93">
        <v>6</v>
      </c>
      <c r="G41" s="93">
        <v>7</v>
      </c>
      <c r="H41" s="93">
        <v>8</v>
      </c>
      <c r="I41" s="93">
        <v>9</v>
      </c>
      <c r="J41" s="93">
        <v>10</v>
      </c>
      <c r="K41" s="93">
        <v>11</v>
      </c>
      <c r="L41" s="93">
        <v>12</v>
      </c>
      <c r="M41" s="143">
        <v>1</v>
      </c>
      <c r="N41" s="143">
        <v>2</v>
      </c>
      <c r="O41" s="144">
        <v>3</v>
      </c>
      <c r="P41" s="224"/>
      <c r="Q41" s="111" t="s">
        <v>169</v>
      </c>
    </row>
    <row r="42" spans="2:17" x14ac:dyDescent="0.2">
      <c r="B42" s="155">
        <v>1</v>
      </c>
      <c r="C42" s="149"/>
      <c r="D42" s="146"/>
      <c r="E42" s="146"/>
      <c r="F42" s="146"/>
      <c r="G42" s="146"/>
      <c r="H42" s="146"/>
      <c r="I42" s="146"/>
      <c r="J42" s="146"/>
      <c r="K42" s="146"/>
      <c r="L42" s="146"/>
      <c r="M42" s="146"/>
      <c r="N42" s="146"/>
      <c r="O42" s="147"/>
      <c r="P42" s="148">
        <f>SUM(D42:O42)</f>
        <v>0</v>
      </c>
      <c r="Q42" s="111"/>
    </row>
    <row r="43" spans="2:17" x14ac:dyDescent="0.2">
      <c r="B43" s="155">
        <v>2</v>
      </c>
      <c r="C43" s="149"/>
      <c r="D43" s="146"/>
      <c r="E43" s="146"/>
      <c r="F43" s="146"/>
      <c r="G43" s="146"/>
      <c r="H43" s="146"/>
      <c r="I43" s="146"/>
      <c r="J43" s="146"/>
      <c r="K43" s="146"/>
      <c r="L43" s="146"/>
      <c r="M43" s="146"/>
      <c r="N43" s="146"/>
      <c r="O43" s="147"/>
      <c r="P43" s="148">
        <f t="shared" ref="P43:P45" si="8">SUM(D43:O43)</f>
        <v>0</v>
      </c>
      <c r="Q43" s="111"/>
    </row>
    <row r="44" spans="2:17" x14ac:dyDescent="0.2">
      <c r="B44" s="155">
        <v>3</v>
      </c>
      <c r="C44" s="149"/>
      <c r="D44" s="146"/>
      <c r="E44" s="146"/>
      <c r="F44" s="146"/>
      <c r="G44" s="146"/>
      <c r="H44" s="146"/>
      <c r="I44" s="146"/>
      <c r="J44" s="146"/>
      <c r="K44" s="146"/>
      <c r="L44" s="146"/>
      <c r="M44" s="146"/>
      <c r="N44" s="146"/>
      <c r="O44" s="147"/>
      <c r="P44" s="148">
        <f t="shared" si="8"/>
        <v>0</v>
      </c>
      <c r="Q44" s="111"/>
    </row>
    <row r="45" spans="2:17" x14ac:dyDescent="0.2">
      <c r="B45" s="155">
        <v>4</v>
      </c>
      <c r="C45" s="145" t="s">
        <v>255</v>
      </c>
      <c r="D45" s="146"/>
      <c r="E45" s="146"/>
      <c r="F45" s="146"/>
      <c r="G45" s="146"/>
      <c r="H45" s="146"/>
      <c r="I45" s="146"/>
      <c r="J45" s="146"/>
      <c r="K45" s="146"/>
      <c r="L45" s="146"/>
      <c r="M45" s="146"/>
      <c r="N45" s="146"/>
      <c r="O45" s="147"/>
      <c r="P45" s="148">
        <f t="shared" si="8"/>
        <v>0</v>
      </c>
      <c r="Q45" s="196"/>
    </row>
    <row r="46" spans="2:17" x14ac:dyDescent="0.2">
      <c r="B46" s="152" t="s">
        <v>0</v>
      </c>
      <c r="C46" s="153"/>
      <c r="D46" s="146">
        <f t="shared" ref="D46:P46" si="9">SUM(D42:D45)</f>
        <v>0</v>
      </c>
      <c r="E46" s="146">
        <f t="shared" si="9"/>
        <v>0</v>
      </c>
      <c r="F46" s="146">
        <f t="shared" si="9"/>
        <v>0</v>
      </c>
      <c r="G46" s="146">
        <f t="shared" si="9"/>
        <v>0</v>
      </c>
      <c r="H46" s="146">
        <f t="shared" si="9"/>
        <v>0</v>
      </c>
      <c r="I46" s="146">
        <f t="shared" si="9"/>
        <v>0</v>
      </c>
      <c r="J46" s="146">
        <f t="shared" si="9"/>
        <v>0</v>
      </c>
      <c r="K46" s="146">
        <f t="shared" si="9"/>
        <v>0</v>
      </c>
      <c r="L46" s="146">
        <f t="shared" si="9"/>
        <v>0</v>
      </c>
      <c r="M46" s="146">
        <f t="shared" si="9"/>
        <v>0</v>
      </c>
      <c r="N46" s="146">
        <f t="shared" si="9"/>
        <v>0</v>
      </c>
      <c r="O46" s="146">
        <f t="shared" si="9"/>
        <v>0</v>
      </c>
      <c r="P46" s="146">
        <f t="shared" si="9"/>
        <v>0</v>
      </c>
    </row>
    <row r="48" spans="2:17" x14ac:dyDescent="0.2">
      <c r="B48" s="151" t="s">
        <v>223</v>
      </c>
    </row>
    <row r="49" spans="2:2" x14ac:dyDescent="0.2">
      <c r="B49" t="s">
        <v>256</v>
      </c>
    </row>
  </sheetData>
  <mergeCells count="10">
    <mergeCell ref="M32:O32"/>
    <mergeCell ref="P32:P33"/>
    <mergeCell ref="M40:O40"/>
    <mergeCell ref="P40:P41"/>
    <mergeCell ref="M7:O7"/>
    <mergeCell ref="M16:O16"/>
    <mergeCell ref="M24:O24"/>
    <mergeCell ref="P7:P8"/>
    <mergeCell ref="P16:P17"/>
    <mergeCell ref="P24:P25"/>
  </mergeCells>
  <phoneticPr fontId="2"/>
  <dataValidations count="3">
    <dataValidation allowBlank="1" showInputMessage="1" showErrorMessage="1" promptTitle="雑役務費" prompt="税理士、弁護士などへの顧問料、銀行振込手数料、証明書の発行手数料等" sqref="C34:C36" xr:uid="{67281B33-36AD-47B2-9596-28D2B82D0FA8}"/>
    <dataValidation allowBlank="1" showInputMessage="1" showErrorMessage="1" promptTitle="委託費" prompt="検査、清掃、警備、メンテナンス費用等の委託料" sqref="C42:C44" xr:uid="{DD435D3A-45E6-4688-A135-EF25964AB643}"/>
    <dataValidation allowBlank="1" showInputMessage="1" showErrorMessage="1" promptTitle="添付番号について" prompt="１０万円未満のものは証拠書類の添付は不要です。" sqref="Q45 Q37 Q29 Q21 Q13" xr:uid="{3DAEF1B2-F5EE-4131-9DB3-B1400430B6E0}"/>
  </dataValidations>
  <pageMargins left="0.7" right="0.7" top="0.75" bottom="0.75" header="0.3" footer="0.3"/>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243F9-F4FB-4688-B923-6FA28743A79E}">
  <sheetPr>
    <tabColor rgb="FFFF0000"/>
    <pageSetUpPr fitToPage="1"/>
  </sheetPr>
  <dimension ref="A1:F60"/>
  <sheetViews>
    <sheetView view="pageBreakPreview" topLeftCell="A42" zoomScale="85" zoomScaleNormal="100" zoomScaleSheetLayoutView="85" workbookViewId="0">
      <selection activeCell="N21" sqref="N21"/>
    </sheetView>
  </sheetViews>
  <sheetFormatPr defaultRowHeight="13" x14ac:dyDescent="0.2"/>
  <cols>
    <col min="1" max="1" width="3.26953125" customWidth="1"/>
    <col min="2" max="2" width="10.453125" customWidth="1"/>
    <col min="3" max="3" width="57.36328125" customWidth="1"/>
    <col min="4" max="4" width="9.90625" customWidth="1"/>
    <col min="5" max="5" width="17.453125" customWidth="1"/>
    <col min="6" max="16" width="6.81640625" customWidth="1"/>
  </cols>
  <sheetData>
    <row r="1" spans="1:6" ht="14" x14ac:dyDescent="0.2">
      <c r="A1" s="121" t="s">
        <v>241</v>
      </c>
      <c r="B1" s="121"/>
    </row>
    <row r="3" spans="1:6" ht="14" x14ac:dyDescent="0.2">
      <c r="A3" s="121" t="s">
        <v>184</v>
      </c>
      <c r="B3" s="121"/>
    </row>
    <row r="4" spans="1:6" ht="14" x14ac:dyDescent="0.2">
      <c r="A4" s="121"/>
      <c r="B4" s="121"/>
      <c r="C4" s="197" t="s">
        <v>260</v>
      </c>
    </row>
    <row r="5" spans="1:6" ht="20.5" customHeight="1" x14ac:dyDescent="0.2">
      <c r="E5" s="171" t="s">
        <v>221</v>
      </c>
    </row>
    <row r="6" spans="1:6" x14ac:dyDescent="0.2">
      <c r="B6" s="111" t="s">
        <v>162</v>
      </c>
      <c r="C6" s="93" t="s">
        <v>156</v>
      </c>
      <c r="D6" s="93" t="s">
        <v>158</v>
      </c>
      <c r="E6" s="93" t="s">
        <v>157</v>
      </c>
      <c r="F6" s="146" t="s">
        <v>169</v>
      </c>
    </row>
    <row r="7" spans="1:6" x14ac:dyDescent="0.2">
      <c r="B7" s="111"/>
      <c r="C7" s="111"/>
      <c r="D7" s="150"/>
      <c r="E7" s="111"/>
      <c r="F7" s="111"/>
    </row>
    <row r="8" spans="1:6" x14ac:dyDescent="0.2">
      <c r="B8" s="111"/>
      <c r="C8" s="111"/>
      <c r="D8" s="150"/>
      <c r="E8" s="111"/>
      <c r="F8" s="111"/>
    </row>
    <row r="9" spans="1:6" x14ac:dyDescent="0.2">
      <c r="B9" s="111"/>
      <c r="C9" s="111"/>
      <c r="D9" s="150"/>
      <c r="E9" s="111"/>
      <c r="F9" s="111"/>
    </row>
    <row r="10" spans="1:6" x14ac:dyDescent="0.2">
      <c r="B10" s="111"/>
      <c r="C10" s="111"/>
      <c r="D10" s="150"/>
      <c r="E10" s="111"/>
      <c r="F10" s="111"/>
    </row>
    <row r="11" spans="1:6" x14ac:dyDescent="0.2">
      <c r="B11" s="111"/>
      <c r="C11" s="111"/>
      <c r="D11" s="150"/>
      <c r="E11" s="111"/>
      <c r="F11" s="111"/>
    </row>
    <row r="12" spans="1:6" x14ac:dyDescent="0.2">
      <c r="B12" s="111"/>
      <c r="C12" s="111"/>
      <c r="D12" s="150"/>
      <c r="E12" s="111"/>
      <c r="F12" s="111"/>
    </row>
    <row r="13" spans="1:6" x14ac:dyDescent="0.2">
      <c r="B13" s="111"/>
      <c r="C13" s="111"/>
      <c r="D13" s="150"/>
      <c r="E13" s="111"/>
      <c r="F13" s="111"/>
    </row>
    <row r="14" spans="1:6" x14ac:dyDescent="0.2">
      <c r="B14" s="111"/>
      <c r="C14" s="111"/>
      <c r="D14" s="150"/>
      <c r="E14" s="111"/>
      <c r="F14" s="111"/>
    </row>
    <row r="15" spans="1:6" x14ac:dyDescent="0.2">
      <c r="B15" s="111"/>
      <c r="C15" s="111"/>
      <c r="D15" s="150"/>
      <c r="E15" s="111"/>
      <c r="F15" s="111"/>
    </row>
    <row r="16" spans="1:6" x14ac:dyDescent="0.2">
      <c r="B16" s="111"/>
      <c r="C16" s="111"/>
      <c r="D16" s="150"/>
      <c r="E16" s="111"/>
      <c r="F16" s="111"/>
    </row>
    <row r="17" spans="2:6" x14ac:dyDescent="0.2">
      <c r="B17" s="111"/>
      <c r="C17" s="111"/>
      <c r="D17" s="150"/>
      <c r="E17" s="111"/>
      <c r="F17" s="111"/>
    </row>
    <row r="18" spans="2:6" x14ac:dyDescent="0.2">
      <c r="B18" s="111"/>
      <c r="C18" s="111"/>
      <c r="D18" s="150"/>
      <c r="E18" s="111"/>
      <c r="F18" s="111"/>
    </row>
    <row r="19" spans="2:6" x14ac:dyDescent="0.2">
      <c r="B19" s="111"/>
      <c r="C19" s="111"/>
      <c r="D19" s="150"/>
      <c r="E19" s="111"/>
      <c r="F19" s="111"/>
    </row>
    <row r="20" spans="2:6" x14ac:dyDescent="0.2">
      <c r="B20" s="111"/>
      <c r="C20" s="111"/>
      <c r="D20" s="150"/>
      <c r="E20" s="111"/>
      <c r="F20" s="111"/>
    </row>
    <row r="21" spans="2:6" x14ac:dyDescent="0.2">
      <c r="B21" s="111"/>
      <c r="C21" s="111"/>
      <c r="D21" s="150"/>
      <c r="E21" s="111"/>
      <c r="F21" s="111"/>
    </row>
    <row r="22" spans="2:6" x14ac:dyDescent="0.2">
      <c r="B22" s="111"/>
      <c r="C22" s="111"/>
      <c r="D22" s="150"/>
      <c r="E22" s="111"/>
      <c r="F22" s="111"/>
    </row>
    <row r="23" spans="2:6" x14ac:dyDescent="0.2">
      <c r="B23" s="111"/>
      <c r="C23" s="111"/>
      <c r="D23" s="150"/>
      <c r="E23" s="111"/>
      <c r="F23" s="111"/>
    </row>
    <row r="24" spans="2:6" x14ac:dyDescent="0.2">
      <c r="B24" s="111"/>
      <c r="C24" s="111"/>
      <c r="D24" s="150"/>
      <c r="E24" s="111"/>
      <c r="F24" s="111"/>
    </row>
    <row r="25" spans="2:6" x14ac:dyDescent="0.2">
      <c r="B25" s="111"/>
      <c r="C25" s="111"/>
      <c r="D25" s="150"/>
      <c r="E25" s="111"/>
      <c r="F25" s="111"/>
    </row>
    <row r="26" spans="2:6" x14ac:dyDescent="0.2">
      <c r="B26" s="111"/>
      <c r="C26" s="111"/>
      <c r="D26" s="150"/>
      <c r="E26" s="111"/>
      <c r="F26" s="111"/>
    </row>
    <row r="27" spans="2:6" x14ac:dyDescent="0.2">
      <c r="B27" s="111"/>
      <c r="C27" s="111"/>
      <c r="D27" s="150"/>
      <c r="E27" s="111"/>
      <c r="F27" s="111"/>
    </row>
    <row r="28" spans="2:6" x14ac:dyDescent="0.2">
      <c r="B28" s="111"/>
      <c r="C28" s="111"/>
      <c r="D28" s="150"/>
      <c r="E28" s="111"/>
      <c r="F28" s="111"/>
    </row>
    <row r="29" spans="2:6" x14ac:dyDescent="0.2">
      <c r="B29" s="111"/>
      <c r="C29" s="111"/>
      <c r="D29" s="150"/>
      <c r="E29" s="111"/>
      <c r="F29" s="111"/>
    </row>
    <row r="30" spans="2:6" x14ac:dyDescent="0.2">
      <c r="B30" s="111"/>
      <c r="C30" s="111"/>
      <c r="D30" s="150"/>
      <c r="E30" s="111"/>
      <c r="F30" s="111"/>
    </row>
    <row r="31" spans="2:6" x14ac:dyDescent="0.2">
      <c r="B31" s="111"/>
      <c r="C31" s="111"/>
      <c r="D31" s="150"/>
      <c r="E31" s="111"/>
      <c r="F31" s="111"/>
    </row>
    <row r="32" spans="2:6" x14ac:dyDescent="0.2">
      <c r="B32" s="111"/>
      <c r="C32" s="111"/>
      <c r="D32" s="150"/>
      <c r="E32" s="111"/>
      <c r="F32" s="111"/>
    </row>
    <row r="33" spans="2:6" x14ac:dyDescent="0.2">
      <c r="B33" s="111"/>
      <c r="C33" s="111"/>
      <c r="D33" s="150"/>
      <c r="E33" s="111"/>
      <c r="F33" s="111"/>
    </row>
    <row r="34" spans="2:6" x14ac:dyDescent="0.2">
      <c r="B34" s="111"/>
      <c r="C34" s="111"/>
      <c r="D34" s="150"/>
      <c r="E34" s="111"/>
      <c r="F34" s="111"/>
    </row>
    <row r="35" spans="2:6" x14ac:dyDescent="0.2">
      <c r="B35" s="111"/>
      <c r="C35" s="111"/>
      <c r="D35" s="150"/>
      <c r="E35" s="111"/>
      <c r="F35" s="111"/>
    </row>
    <row r="36" spans="2:6" x14ac:dyDescent="0.2">
      <c r="B36" s="111"/>
      <c r="C36" s="111"/>
      <c r="D36" s="150"/>
      <c r="E36" s="111"/>
      <c r="F36" s="111"/>
    </row>
    <row r="37" spans="2:6" x14ac:dyDescent="0.2">
      <c r="B37" s="111"/>
      <c r="C37" s="111"/>
      <c r="D37" s="150"/>
      <c r="E37" s="111"/>
      <c r="F37" s="111"/>
    </row>
    <row r="38" spans="2:6" x14ac:dyDescent="0.2">
      <c r="B38" s="111"/>
      <c r="C38" s="111"/>
      <c r="D38" s="150"/>
      <c r="E38" s="111"/>
      <c r="F38" s="111"/>
    </row>
    <row r="39" spans="2:6" x14ac:dyDescent="0.2">
      <c r="B39" s="111"/>
      <c r="C39" s="111"/>
      <c r="D39" s="150"/>
      <c r="E39" s="111"/>
      <c r="F39" s="111"/>
    </row>
    <row r="40" spans="2:6" x14ac:dyDescent="0.2">
      <c r="B40" s="111"/>
      <c r="C40" s="111"/>
      <c r="D40" s="150"/>
      <c r="E40" s="111"/>
      <c r="F40" s="111"/>
    </row>
    <row r="41" spans="2:6" x14ac:dyDescent="0.2">
      <c r="B41" s="111"/>
      <c r="C41" s="111"/>
      <c r="D41" s="150"/>
      <c r="E41" s="111"/>
      <c r="F41" s="111"/>
    </row>
    <row r="42" spans="2:6" x14ac:dyDescent="0.2">
      <c r="B42" s="111"/>
      <c r="C42" s="111"/>
      <c r="D42" s="150"/>
      <c r="E42" s="111"/>
      <c r="F42" s="111"/>
    </row>
    <row r="43" spans="2:6" x14ac:dyDescent="0.2">
      <c r="B43" s="111"/>
      <c r="C43" s="111"/>
      <c r="D43" s="150"/>
      <c r="E43" s="111"/>
      <c r="F43" s="111"/>
    </row>
    <row r="44" spans="2:6" x14ac:dyDescent="0.2">
      <c r="B44" s="111"/>
      <c r="C44" s="111"/>
      <c r="D44" s="150"/>
      <c r="E44" s="111"/>
      <c r="F44" s="111"/>
    </row>
    <row r="45" spans="2:6" x14ac:dyDescent="0.2">
      <c r="B45" s="111"/>
      <c r="C45" s="111"/>
      <c r="D45" s="150"/>
      <c r="E45" s="111"/>
      <c r="F45" s="111"/>
    </row>
    <row r="46" spans="2:6" x14ac:dyDescent="0.2">
      <c r="B46" s="111"/>
      <c r="C46" s="111"/>
      <c r="D46" s="150"/>
      <c r="E46" s="111"/>
      <c r="F46" s="111"/>
    </row>
    <row r="47" spans="2:6" x14ac:dyDescent="0.2">
      <c r="B47" s="111"/>
      <c r="C47" s="111"/>
      <c r="D47" s="150"/>
      <c r="E47" s="111"/>
      <c r="F47" s="111"/>
    </row>
    <row r="48" spans="2:6" x14ac:dyDescent="0.2">
      <c r="B48" s="111"/>
      <c r="C48" s="111"/>
      <c r="D48" s="150"/>
      <c r="E48" s="111"/>
      <c r="F48" s="111"/>
    </row>
    <row r="49" spans="2:6" x14ac:dyDescent="0.2">
      <c r="B49" s="111"/>
      <c r="C49" s="111"/>
      <c r="D49" s="150"/>
      <c r="E49" s="111"/>
      <c r="F49" s="111"/>
    </row>
    <row r="50" spans="2:6" x14ac:dyDescent="0.2">
      <c r="B50" s="111"/>
      <c r="C50" s="111"/>
      <c r="D50" s="150"/>
      <c r="E50" s="111"/>
      <c r="F50" s="111"/>
    </row>
    <row r="51" spans="2:6" x14ac:dyDescent="0.2">
      <c r="D51" s="194"/>
    </row>
    <row r="52" spans="2:6" x14ac:dyDescent="0.2">
      <c r="B52" t="s">
        <v>257</v>
      </c>
      <c r="D52" s="194"/>
    </row>
    <row r="53" spans="2:6" x14ac:dyDescent="0.2">
      <c r="B53" s="111"/>
      <c r="C53" s="111"/>
      <c r="D53" s="150"/>
      <c r="E53" s="111"/>
      <c r="F53" s="196"/>
    </row>
    <row r="54" spans="2:6" x14ac:dyDescent="0.2">
      <c r="B54" s="111"/>
      <c r="C54" s="111"/>
      <c r="D54" s="150"/>
      <c r="E54" s="111"/>
      <c r="F54" s="196"/>
    </row>
    <row r="55" spans="2:6" x14ac:dyDescent="0.2">
      <c r="B55" s="111"/>
      <c r="C55" s="111"/>
      <c r="D55" s="150"/>
      <c r="E55" s="111"/>
      <c r="F55" s="196"/>
    </row>
    <row r="56" spans="2:6" x14ac:dyDescent="0.2">
      <c r="B56" s="111"/>
      <c r="C56" s="111"/>
      <c r="D56" s="150"/>
      <c r="E56" s="111"/>
      <c r="F56" s="196"/>
    </row>
    <row r="57" spans="2:6" x14ac:dyDescent="0.2">
      <c r="B57" s="202" t="s">
        <v>0</v>
      </c>
      <c r="C57" s="202"/>
      <c r="D57" s="202"/>
      <c r="E57" s="111">
        <f>SUM(E7:E56)</f>
        <v>0</v>
      </c>
    </row>
    <row r="58" spans="2:6" x14ac:dyDescent="0.2">
      <c r="B58" s="151" t="s">
        <v>167</v>
      </c>
      <c r="C58" s="151"/>
      <c r="D58" s="109"/>
    </row>
    <row r="59" spans="2:6" x14ac:dyDescent="0.2">
      <c r="B59" s="151" t="s">
        <v>223</v>
      </c>
      <c r="C59" s="151"/>
    </row>
    <row r="60" spans="2:6" ht="14.5" customHeight="1" x14ac:dyDescent="0.2">
      <c r="B60" s="151" t="s">
        <v>218</v>
      </c>
    </row>
  </sheetData>
  <mergeCells count="1">
    <mergeCell ref="B57:D57"/>
  </mergeCells>
  <phoneticPr fontId="2"/>
  <dataValidations count="3">
    <dataValidation type="whole" allowBlank="1" showInputMessage="1" showErrorMessage="1" error="数字を入力してください。" sqref="F57 F7:F52" xr:uid="{9E8CAEC0-B683-4E0D-A996-58AABAE537E2}">
      <formula1>1</formula1>
      <formula2>10000</formula2>
    </dataValidation>
    <dataValidation allowBlank="1" showInputMessage="1" showErrorMessage="1" promptTitle="添付番号について" prompt="１０万円未満のものは証拠書類の添付は不要です。" sqref="F53:F56" xr:uid="{D3271743-148C-4F22-8030-00E156E8CE94}"/>
    <dataValidation type="date" allowBlank="1" showInputMessage="1" showErrorMessage="1" error="日付を入力してください。（例：「R7.4.1」）" sqref="D7:D56" xr:uid="{FB7CA3EA-DEAA-4331-841A-B155FBD91493}">
      <formula1>45748</formula1>
      <formula2>46112</formula2>
    </dataValidation>
  </dataValidations>
  <pageMargins left="0.7" right="0.7" top="0.75" bottom="0.75" header="0.3" footer="0.3"/>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7C17A-6B1E-4217-AA86-F09A8FE47499}">
  <sheetPr>
    <tabColor rgb="FFFF0000"/>
    <pageSetUpPr fitToPage="1"/>
  </sheetPr>
  <dimension ref="A1:Q29"/>
  <sheetViews>
    <sheetView view="pageBreakPreview" zoomScale="60" zoomScaleNormal="100" workbookViewId="0">
      <selection activeCell="L37" sqref="L37"/>
    </sheetView>
  </sheetViews>
  <sheetFormatPr defaultRowHeight="13" x14ac:dyDescent="0.2"/>
  <cols>
    <col min="1" max="1" width="3.26953125" customWidth="1"/>
    <col min="2" max="2" width="4.90625" customWidth="1"/>
    <col min="3" max="3" width="9.6328125" customWidth="1"/>
    <col min="4" max="15" width="7.08984375" customWidth="1"/>
    <col min="16" max="16" width="10.453125" customWidth="1"/>
  </cols>
  <sheetData>
    <row r="1" spans="1:17" ht="14" x14ac:dyDescent="0.2">
      <c r="A1" s="121" t="s">
        <v>241</v>
      </c>
    </row>
    <row r="2" spans="1:17" x14ac:dyDescent="0.2">
      <c r="L2">
        <f>第２号!C5</f>
        <v>0</v>
      </c>
    </row>
    <row r="3" spans="1:17" ht="14" x14ac:dyDescent="0.2">
      <c r="A3" s="121" t="s">
        <v>183</v>
      </c>
    </row>
    <row r="4" spans="1:17" ht="14" x14ac:dyDescent="0.2">
      <c r="A4" s="121"/>
      <c r="B4" s="197" t="s">
        <v>260</v>
      </c>
    </row>
    <row r="5" spans="1:17" ht="7" customHeight="1" x14ac:dyDescent="0.2">
      <c r="A5" s="121"/>
    </row>
    <row r="6" spans="1:17" ht="13" customHeight="1" x14ac:dyDescent="0.2">
      <c r="M6" s="141"/>
      <c r="P6" s="171" t="s">
        <v>221</v>
      </c>
    </row>
    <row r="7" spans="1:17" ht="14.5" customHeight="1" x14ac:dyDescent="0.2">
      <c r="B7" s="142" t="s">
        <v>185</v>
      </c>
      <c r="D7" s="189" t="s">
        <v>243</v>
      </c>
      <c r="M7" s="205" t="s">
        <v>152</v>
      </c>
      <c r="N7" s="205"/>
      <c r="O7" s="205"/>
      <c r="P7" s="224" t="s">
        <v>196</v>
      </c>
    </row>
    <row r="8" spans="1:17" x14ac:dyDescent="0.2">
      <c r="B8" s="111" t="s">
        <v>147</v>
      </c>
      <c r="C8" s="111" t="s">
        <v>173</v>
      </c>
      <c r="D8" s="93">
        <v>4</v>
      </c>
      <c r="E8" s="93">
        <v>5</v>
      </c>
      <c r="F8" s="93">
        <v>6</v>
      </c>
      <c r="G8" s="93">
        <v>7</v>
      </c>
      <c r="H8" s="93">
        <v>8</v>
      </c>
      <c r="I8" s="93">
        <v>9</v>
      </c>
      <c r="J8" s="93">
        <v>10</v>
      </c>
      <c r="K8" s="93">
        <v>11</v>
      </c>
      <c r="L8" s="93">
        <v>12</v>
      </c>
      <c r="M8" s="143">
        <v>1</v>
      </c>
      <c r="N8" s="143">
        <v>2</v>
      </c>
      <c r="O8" s="144">
        <v>3</v>
      </c>
      <c r="P8" s="224"/>
      <c r="Q8" s="111" t="s">
        <v>169</v>
      </c>
    </row>
    <row r="9" spans="1:17" x14ac:dyDescent="0.2">
      <c r="B9" s="155">
        <v>1</v>
      </c>
      <c r="C9" s="159" t="s">
        <v>192</v>
      </c>
      <c r="D9" s="146"/>
      <c r="E9" s="146"/>
      <c r="F9" s="146"/>
      <c r="G9" s="146"/>
      <c r="H9" s="146"/>
      <c r="I9" s="146"/>
      <c r="J9" s="146"/>
      <c r="K9" s="146"/>
      <c r="L9" s="146"/>
      <c r="M9" s="146"/>
      <c r="N9" s="146"/>
      <c r="O9" s="147"/>
      <c r="P9" s="148">
        <f>SUM(D9:O9)</f>
        <v>0</v>
      </c>
      <c r="Q9" s="111"/>
    </row>
    <row r="10" spans="1:17" x14ac:dyDescent="0.2">
      <c r="B10" s="155">
        <v>2</v>
      </c>
      <c r="C10" s="159" t="s">
        <v>187</v>
      </c>
      <c r="D10" s="146"/>
      <c r="E10" s="146"/>
      <c r="F10" s="146"/>
      <c r="G10" s="146"/>
      <c r="H10" s="146"/>
      <c r="I10" s="146"/>
      <c r="J10" s="146"/>
      <c r="K10" s="146"/>
      <c r="L10" s="146"/>
      <c r="M10" s="146"/>
      <c r="N10" s="146"/>
      <c r="O10" s="147"/>
      <c r="P10" s="148">
        <f t="shared" ref="P10:P15" si="0">SUM(D10:O10)</f>
        <v>0</v>
      </c>
      <c r="Q10" s="111"/>
    </row>
    <row r="11" spans="1:17" x14ac:dyDescent="0.2">
      <c r="B11" s="155">
        <v>3</v>
      </c>
      <c r="C11" s="159" t="s">
        <v>188</v>
      </c>
      <c r="D11" s="146"/>
      <c r="E11" s="146"/>
      <c r="F11" s="146"/>
      <c r="G11" s="146"/>
      <c r="H11" s="146"/>
      <c r="I11" s="146"/>
      <c r="J11" s="146"/>
      <c r="K11" s="146"/>
      <c r="L11" s="146"/>
      <c r="M11" s="146"/>
      <c r="N11" s="146"/>
      <c r="O11" s="147"/>
      <c r="P11" s="148">
        <f t="shared" si="0"/>
        <v>0</v>
      </c>
      <c r="Q11" s="111"/>
    </row>
    <row r="12" spans="1:17" x14ac:dyDescent="0.2">
      <c r="B12" s="155">
        <v>4</v>
      </c>
      <c r="C12" s="159" t="s">
        <v>190</v>
      </c>
      <c r="D12" s="146"/>
      <c r="E12" s="146"/>
      <c r="F12" s="146"/>
      <c r="G12" s="146"/>
      <c r="H12" s="146"/>
      <c r="I12" s="146"/>
      <c r="J12" s="146"/>
      <c r="K12" s="146"/>
      <c r="L12" s="146"/>
      <c r="M12" s="146"/>
      <c r="N12" s="146"/>
      <c r="O12" s="147"/>
      <c r="P12" s="148">
        <f t="shared" si="0"/>
        <v>0</v>
      </c>
      <c r="Q12" s="111"/>
    </row>
    <row r="13" spans="1:17" x14ac:dyDescent="0.2">
      <c r="B13" s="155">
        <v>5</v>
      </c>
      <c r="C13" s="159" t="s">
        <v>189</v>
      </c>
      <c r="D13" s="146"/>
      <c r="E13" s="146"/>
      <c r="F13" s="146"/>
      <c r="G13" s="146"/>
      <c r="H13" s="146"/>
      <c r="I13" s="146"/>
      <c r="J13" s="146"/>
      <c r="K13" s="146"/>
      <c r="L13" s="146"/>
      <c r="M13" s="146"/>
      <c r="N13" s="146"/>
      <c r="O13" s="147"/>
      <c r="P13" s="148">
        <f t="shared" si="0"/>
        <v>0</v>
      </c>
      <c r="Q13" s="111"/>
    </row>
    <row r="14" spans="1:17" x14ac:dyDescent="0.2">
      <c r="B14" s="155">
        <v>6</v>
      </c>
      <c r="C14" s="159" t="s">
        <v>191</v>
      </c>
      <c r="D14" s="146"/>
      <c r="E14" s="146"/>
      <c r="F14" s="146"/>
      <c r="G14" s="146"/>
      <c r="H14" s="146"/>
      <c r="I14" s="146"/>
      <c r="J14" s="146"/>
      <c r="K14" s="146"/>
      <c r="L14" s="146"/>
      <c r="M14" s="146"/>
      <c r="N14" s="146"/>
      <c r="O14" s="147"/>
      <c r="P14" s="148">
        <f t="shared" si="0"/>
        <v>0</v>
      </c>
      <c r="Q14" s="111"/>
    </row>
    <row r="15" spans="1:17" x14ac:dyDescent="0.2">
      <c r="B15" s="155">
        <v>7</v>
      </c>
      <c r="C15" s="159" t="s">
        <v>177</v>
      </c>
      <c r="D15" s="146"/>
      <c r="E15" s="146"/>
      <c r="F15" s="146"/>
      <c r="G15" s="146"/>
      <c r="H15" s="146"/>
      <c r="I15" s="146"/>
      <c r="J15" s="146"/>
      <c r="K15" s="146"/>
      <c r="L15" s="146"/>
      <c r="M15" s="146"/>
      <c r="N15" s="146"/>
      <c r="O15" s="147"/>
      <c r="P15" s="148">
        <f t="shared" si="0"/>
        <v>0</v>
      </c>
      <c r="Q15" s="111"/>
    </row>
    <row r="16" spans="1:17" x14ac:dyDescent="0.2">
      <c r="B16" s="152" t="s">
        <v>0</v>
      </c>
      <c r="C16" s="153"/>
      <c r="D16" s="146">
        <f t="shared" ref="D16:P16" si="1">SUM(D9:D15)</f>
        <v>0</v>
      </c>
      <c r="E16" s="146">
        <f t="shared" si="1"/>
        <v>0</v>
      </c>
      <c r="F16" s="146">
        <f t="shared" si="1"/>
        <v>0</v>
      </c>
      <c r="G16" s="146">
        <f t="shared" si="1"/>
        <v>0</v>
      </c>
      <c r="H16" s="146">
        <f t="shared" si="1"/>
        <v>0</v>
      </c>
      <c r="I16" s="146">
        <f t="shared" si="1"/>
        <v>0</v>
      </c>
      <c r="J16" s="146">
        <f t="shared" si="1"/>
        <v>0</v>
      </c>
      <c r="K16" s="146">
        <f t="shared" si="1"/>
        <v>0</v>
      </c>
      <c r="L16" s="146">
        <f t="shared" si="1"/>
        <v>0</v>
      </c>
      <c r="M16" s="146">
        <f t="shared" si="1"/>
        <v>0</v>
      </c>
      <c r="N16" s="146">
        <f t="shared" si="1"/>
        <v>0</v>
      </c>
      <c r="O16" s="146">
        <f t="shared" si="1"/>
        <v>0</v>
      </c>
      <c r="P16" s="146">
        <f t="shared" si="1"/>
        <v>0</v>
      </c>
    </row>
    <row r="18" spans="2:17" ht="14" customHeight="1" x14ac:dyDescent="0.2">
      <c r="B18" s="142" t="s">
        <v>193</v>
      </c>
      <c r="D18" t="s">
        <v>186</v>
      </c>
      <c r="M18" s="205" t="s">
        <v>152</v>
      </c>
      <c r="N18" s="205"/>
      <c r="O18" s="205"/>
      <c r="P18" s="224" t="s">
        <v>196</v>
      </c>
    </row>
    <row r="19" spans="2:17" x14ac:dyDescent="0.2">
      <c r="B19" s="111" t="s">
        <v>147</v>
      </c>
      <c r="C19" s="111" t="s">
        <v>173</v>
      </c>
      <c r="D19" s="93">
        <v>4</v>
      </c>
      <c r="E19" s="93">
        <v>5</v>
      </c>
      <c r="F19" s="93">
        <v>6</v>
      </c>
      <c r="G19" s="93">
        <v>7</v>
      </c>
      <c r="H19" s="93">
        <v>8</v>
      </c>
      <c r="I19" s="93">
        <v>9</v>
      </c>
      <c r="J19" s="93">
        <v>10</v>
      </c>
      <c r="K19" s="93">
        <v>11</v>
      </c>
      <c r="L19" s="93">
        <v>12</v>
      </c>
      <c r="M19" s="143">
        <v>1</v>
      </c>
      <c r="N19" s="143">
        <v>2</v>
      </c>
      <c r="O19" s="144">
        <v>3</v>
      </c>
      <c r="P19" s="224"/>
      <c r="Q19" s="111" t="s">
        <v>169</v>
      </c>
    </row>
    <row r="20" spans="2:17" x14ac:dyDescent="0.2">
      <c r="B20" s="155">
        <v>1</v>
      </c>
      <c r="C20" s="159" t="s">
        <v>194</v>
      </c>
      <c r="D20" s="146"/>
      <c r="E20" s="146"/>
      <c r="F20" s="146"/>
      <c r="G20" s="146"/>
      <c r="H20" s="146"/>
      <c r="I20" s="146"/>
      <c r="J20" s="146"/>
      <c r="K20" s="146"/>
      <c r="L20" s="146"/>
      <c r="M20" s="146"/>
      <c r="N20" s="146"/>
      <c r="O20" s="147"/>
      <c r="P20" s="148">
        <f>SUM(D20:O20)</f>
        <v>0</v>
      </c>
      <c r="Q20" s="111"/>
    </row>
    <row r="21" spans="2:17" x14ac:dyDescent="0.2">
      <c r="B21" s="155">
        <v>2</v>
      </c>
      <c r="C21" s="159" t="s">
        <v>195</v>
      </c>
      <c r="D21" s="146"/>
      <c r="E21" s="146"/>
      <c r="F21" s="146"/>
      <c r="G21" s="146"/>
      <c r="H21" s="146"/>
      <c r="I21" s="146"/>
      <c r="J21" s="146"/>
      <c r="K21" s="146"/>
      <c r="L21" s="146"/>
      <c r="M21" s="146"/>
      <c r="N21" s="146"/>
      <c r="O21" s="147"/>
      <c r="P21" s="148">
        <f t="shared" ref="P21:P26" si="2">SUM(D21:O21)</f>
        <v>0</v>
      </c>
      <c r="Q21" s="111"/>
    </row>
    <row r="22" spans="2:17" x14ac:dyDescent="0.2">
      <c r="B22" s="155">
        <v>3</v>
      </c>
      <c r="C22" s="159" t="s">
        <v>177</v>
      </c>
      <c r="D22" s="146"/>
      <c r="E22" s="146"/>
      <c r="F22" s="146"/>
      <c r="G22" s="146"/>
      <c r="H22" s="146"/>
      <c r="I22" s="146"/>
      <c r="J22" s="146"/>
      <c r="K22" s="146"/>
      <c r="L22" s="146"/>
      <c r="M22" s="146"/>
      <c r="N22" s="146"/>
      <c r="O22" s="147"/>
      <c r="P22" s="148">
        <f t="shared" si="2"/>
        <v>0</v>
      </c>
      <c r="Q22" s="111"/>
    </row>
    <row r="23" spans="2:17" x14ac:dyDescent="0.2">
      <c r="B23" s="155">
        <v>4</v>
      </c>
      <c r="C23" s="159"/>
      <c r="D23" s="146"/>
      <c r="E23" s="146"/>
      <c r="F23" s="146"/>
      <c r="G23" s="146"/>
      <c r="H23" s="146"/>
      <c r="I23" s="146"/>
      <c r="J23" s="146"/>
      <c r="K23" s="146"/>
      <c r="L23" s="146"/>
      <c r="M23" s="146"/>
      <c r="N23" s="146"/>
      <c r="O23" s="147"/>
      <c r="P23" s="148">
        <f t="shared" si="2"/>
        <v>0</v>
      </c>
      <c r="Q23" s="111"/>
    </row>
    <row r="24" spans="2:17" x14ac:dyDescent="0.2">
      <c r="B24" s="155">
        <v>5</v>
      </c>
      <c r="C24" s="159"/>
      <c r="D24" s="146"/>
      <c r="E24" s="146"/>
      <c r="F24" s="146"/>
      <c r="G24" s="146"/>
      <c r="H24" s="146"/>
      <c r="I24" s="146"/>
      <c r="J24" s="146"/>
      <c r="K24" s="146"/>
      <c r="L24" s="146"/>
      <c r="M24" s="146"/>
      <c r="N24" s="146"/>
      <c r="O24" s="147"/>
      <c r="P24" s="148">
        <f t="shared" si="2"/>
        <v>0</v>
      </c>
      <c r="Q24" s="111"/>
    </row>
    <row r="25" spans="2:17" x14ac:dyDescent="0.2">
      <c r="B25" s="155">
        <v>6</v>
      </c>
      <c r="C25" s="159"/>
      <c r="D25" s="146"/>
      <c r="E25" s="146"/>
      <c r="F25" s="146"/>
      <c r="G25" s="146"/>
      <c r="H25" s="146"/>
      <c r="I25" s="146"/>
      <c r="J25" s="146"/>
      <c r="K25" s="146"/>
      <c r="L25" s="146"/>
      <c r="M25" s="146"/>
      <c r="N25" s="146"/>
      <c r="O25" s="147"/>
      <c r="P25" s="148">
        <f t="shared" si="2"/>
        <v>0</v>
      </c>
      <c r="Q25" s="111"/>
    </row>
    <row r="26" spans="2:17" x14ac:dyDescent="0.2">
      <c r="B26" s="155">
        <v>7</v>
      </c>
      <c r="C26" s="159"/>
      <c r="D26" s="146"/>
      <c r="E26" s="146"/>
      <c r="F26" s="146"/>
      <c r="G26" s="146"/>
      <c r="H26" s="146"/>
      <c r="I26" s="146"/>
      <c r="J26" s="146"/>
      <c r="K26" s="146"/>
      <c r="L26" s="146"/>
      <c r="M26" s="146"/>
      <c r="N26" s="146"/>
      <c r="O26" s="147"/>
      <c r="P26" s="148">
        <f t="shared" si="2"/>
        <v>0</v>
      </c>
      <c r="Q26" s="111"/>
    </row>
    <row r="27" spans="2:17" x14ac:dyDescent="0.2">
      <c r="B27" s="152" t="s">
        <v>0</v>
      </c>
      <c r="C27" s="153"/>
      <c r="D27" s="146">
        <f t="shared" ref="D27:P27" si="3">SUM(D20:D26)</f>
        <v>0</v>
      </c>
      <c r="E27" s="146">
        <f t="shared" si="3"/>
        <v>0</v>
      </c>
      <c r="F27" s="146">
        <f t="shared" si="3"/>
        <v>0</v>
      </c>
      <c r="G27" s="146">
        <f t="shared" si="3"/>
        <v>0</v>
      </c>
      <c r="H27" s="146">
        <f t="shared" si="3"/>
        <v>0</v>
      </c>
      <c r="I27" s="146">
        <f t="shared" si="3"/>
        <v>0</v>
      </c>
      <c r="J27" s="146">
        <f t="shared" si="3"/>
        <v>0</v>
      </c>
      <c r="K27" s="146">
        <f t="shared" si="3"/>
        <v>0</v>
      </c>
      <c r="L27" s="146">
        <f t="shared" si="3"/>
        <v>0</v>
      </c>
      <c r="M27" s="146">
        <f t="shared" si="3"/>
        <v>0</v>
      </c>
      <c r="N27" s="146">
        <f t="shared" si="3"/>
        <v>0</v>
      </c>
      <c r="O27" s="146">
        <f t="shared" si="3"/>
        <v>0</v>
      </c>
      <c r="P27" s="146">
        <f t="shared" si="3"/>
        <v>0</v>
      </c>
    </row>
    <row r="29" spans="2:17" x14ac:dyDescent="0.2">
      <c r="B29" s="151" t="s">
        <v>227</v>
      </c>
    </row>
  </sheetData>
  <mergeCells count="4">
    <mergeCell ref="M18:O18"/>
    <mergeCell ref="P18:P19"/>
    <mergeCell ref="M7:O7"/>
    <mergeCell ref="P7:P8"/>
  </mergeCells>
  <phoneticPr fontId="2"/>
  <dataValidations count="1">
    <dataValidation allowBlank="1" showInputMessage="1" showErrorMessage="1" promptTitle="添付番号について" prompt="添付資料が複数にわたる場合は「21～29」のように複数を記載ください。" sqref="Q9:Q15" xr:uid="{6932C744-274F-42F6-8B09-F44742DB3CEF}"/>
  </dataValidations>
  <pageMargins left="0.7" right="0.7" top="0.75" bottom="0.75" header="0.3" footer="0.3"/>
  <pageSetup paperSize="9" scale="7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E5206-0BAC-4E1D-8004-AF1E98443EB2}">
  <sheetPr>
    <tabColor rgb="FFFF0000"/>
    <pageSetUpPr fitToPage="1"/>
  </sheetPr>
  <dimension ref="A1:AG88"/>
  <sheetViews>
    <sheetView view="pageBreakPreview" zoomScale="60" zoomScaleNormal="100" workbookViewId="0">
      <selection activeCell="W41" sqref="W41"/>
    </sheetView>
  </sheetViews>
  <sheetFormatPr defaultRowHeight="13" x14ac:dyDescent="0.2"/>
  <cols>
    <col min="1" max="1" width="3.26953125" customWidth="1"/>
    <col min="2" max="7" width="4.08984375" customWidth="1"/>
    <col min="8" max="8" width="4.81640625" customWidth="1"/>
    <col min="9" max="16" width="4.08984375" customWidth="1"/>
    <col min="17" max="17" width="3.26953125" customWidth="1"/>
    <col min="18" max="18" width="1.26953125" customWidth="1"/>
    <col min="19" max="33" width="4.08984375" customWidth="1"/>
  </cols>
  <sheetData>
    <row r="1" spans="1:33" ht="14" x14ac:dyDescent="0.2">
      <c r="A1" s="121" t="s">
        <v>241</v>
      </c>
    </row>
    <row r="2" spans="1:33" x14ac:dyDescent="0.2">
      <c r="K2">
        <f>第２号!C5</f>
        <v>0</v>
      </c>
    </row>
    <row r="3" spans="1:33" ht="14" x14ac:dyDescent="0.2">
      <c r="A3" s="121" t="s">
        <v>197</v>
      </c>
      <c r="G3" s="111" t="s">
        <v>169</v>
      </c>
      <c r="H3" s="111"/>
    </row>
    <row r="4" spans="1:33" ht="14" customHeight="1" x14ac:dyDescent="0.2">
      <c r="G4" s="301"/>
      <c r="H4" s="302"/>
      <c r="J4" s="189" t="s">
        <v>262</v>
      </c>
    </row>
    <row r="5" spans="1:33" ht="8.5" customHeight="1" x14ac:dyDescent="0.2"/>
    <row r="6" spans="1:33" x14ac:dyDescent="0.2">
      <c r="B6" t="s">
        <v>217</v>
      </c>
      <c r="Q6" s="169"/>
      <c r="S6" t="s">
        <v>217</v>
      </c>
    </row>
    <row r="7" spans="1:33" ht="14" x14ac:dyDescent="0.2">
      <c r="B7" s="170" t="s">
        <v>206</v>
      </c>
      <c r="E7" s="297">
        <f>COUNTIF(B10:P88,"○")+COUNTIF(B10:P88,"△")*0.5</f>
        <v>0</v>
      </c>
      <c r="F7" s="297"/>
      <c r="G7" s="297"/>
      <c r="H7" t="s">
        <v>203</v>
      </c>
      <c r="Q7" s="169"/>
      <c r="S7" s="170" t="s">
        <v>144</v>
      </c>
      <c r="W7" s="297">
        <f>COUNTIF(S10:AG88,"○")+COUNTIF(S10:AG88,"△")*0.5</f>
        <v>0</v>
      </c>
      <c r="X7" s="297"/>
      <c r="Y7" s="297"/>
      <c r="Z7" t="s">
        <v>203</v>
      </c>
    </row>
    <row r="8" spans="1:33" x14ac:dyDescent="0.2">
      <c r="B8" s="114" t="s">
        <v>205</v>
      </c>
      <c r="C8" s="114"/>
      <c r="D8" s="114"/>
      <c r="E8" s="114"/>
      <c r="F8" s="114"/>
      <c r="G8" s="114"/>
      <c r="H8" s="114"/>
      <c r="I8" s="114"/>
      <c r="J8" s="114" t="s">
        <v>204</v>
      </c>
      <c r="K8" s="114"/>
      <c r="L8" s="114"/>
      <c r="M8" s="114"/>
      <c r="N8" s="114"/>
      <c r="O8" s="114"/>
      <c r="P8" s="114"/>
      <c r="Q8" s="298"/>
      <c r="R8" s="114"/>
      <c r="S8" s="114" t="s">
        <v>205</v>
      </c>
      <c r="T8" s="114"/>
      <c r="U8" s="114"/>
      <c r="V8" s="114"/>
      <c r="W8" s="114"/>
      <c r="X8" s="114"/>
      <c r="Y8" s="114"/>
      <c r="Z8" s="114"/>
      <c r="AA8" s="114" t="s">
        <v>204</v>
      </c>
      <c r="AB8" s="114"/>
      <c r="AC8" s="114"/>
      <c r="AD8" s="114"/>
      <c r="AE8" s="114"/>
      <c r="AF8" s="114"/>
      <c r="AG8" s="114"/>
    </row>
    <row r="9" spans="1:33" x14ac:dyDescent="0.2">
      <c r="B9" s="299" t="s">
        <v>198</v>
      </c>
      <c r="C9" s="299" t="s">
        <v>199</v>
      </c>
      <c r="D9" s="299" t="s">
        <v>200</v>
      </c>
      <c r="E9" s="299" t="s">
        <v>201</v>
      </c>
      <c r="F9" s="299" t="s">
        <v>108</v>
      </c>
      <c r="G9" s="299" t="s">
        <v>202</v>
      </c>
      <c r="H9" s="299" t="s">
        <v>203</v>
      </c>
      <c r="I9" s="114"/>
      <c r="J9" s="299" t="s">
        <v>198</v>
      </c>
      <c r="K9" s="299" t="s">
        <v>199</v>
      </c>
      <c r="L9" s="299" t="s">
        <v>200</v>
      </c>
      <c r="M9" s="299" t="s">
        <v>201</v>
      </c>
      <c r="N9" s="299" t="s">
        <v>108</v>
      </c>
      <c r="O9" s="299" t="s">
        <v>202</v>
      </c>
      <c r="P9" s="299" t="s">
        <v>203</v>
      </c>
      <c r="Q9" s="300"/>
      <c r="R9" s="114"/>
      <c r="S9" s="299" t="s">
        <v>198</v>
      </c>
      <c r="T9" s="299" t="s">
        <v>199</v>
      </c>
      <c r="U9" s="299" t="s">
        <v>200</v>
      </c>
      <c r="V9" s="299" t="s">
        <v>201</v>
      </c>
      <c r="W9" s="299" t="s">
        <v>108</v>
      </c>
      <c r="X9" s="299" t="s">
        <v>202</v>
      </c>
      <c r="Y9" s="299" t="s">
        <v>203</v>
      </c>
      <c r="Z9" s="114"/>
      <c r="AA9" s="299" t="s">
        <v>198</v>
      </c>
      <c r="AB9" s="299" t="s">
        <v>199</v>
      </c>
      <c r="AC9" s="299" t="s">
        <v>200</v>
      </c>
      <c r="AD9" s="299" t="s">
        <v>201</v>
      </c>
      <c r="AE9" s="299" t="s">
        <v>108</v>
      </c>
      <c r="AF9" s="299" t="s">
        <v>202</v>
      </c>
      <c r="AG9" s="299" t="s">
        <v>203</v>
      </c>
    </row>
    <row r="10" spans="1:33" x14ac:dyDescent="0.2">
      <c r="B10" s="299"/>
      <c r="C10" s="299">
        <v>1</v>
      </c>
      <c r="D10" s="299">
        <v>2</v>
      </c>
      <c r="E10" s="299">
        <v>3</v>
      </c>
      <c r="F10" s="299">
        <v>4</v>
      </c>
      <c r="G10" s="299">
        <v>5</v>
      </c>
      <c r="H10" s="299">
        <v>6</v>
      </c>
      <c r="I10" s="114"/>
      <c r="J10" s="299"/>
      <c r="K10" s="299"/>
      <c r="L10" s="299"/>
      <c r="M10" s="299">
        <v>1</v>
      </c>
      <c r="N10" s="299">
        <v>2</v>
      </c>
      <c r="O10" s="299">
        <v>3</v>
      </c>
      <c r="P10" s="299">
        <v>4</v>
      </c>
      <c r="Q10" s="300"/>
      <c r="R10" s="114"/>
      <c r="S10" s="299"/>
      <c r="T10" s="299">
        <v>1</v>
      </c>
      <c r="U10" s="299">
        <v>2</v>
      </c>
      <c r="V10" s="299">
        <v>3</v>
      </c>
      <c r="W10" s="299">
        <v>4</v>
      </c>
      <c r="X10" s="299">
        <v>5</v>
      </c>
      <c r="Y10" s="299">
        <v>6</v>
      </c>
      <c r="Z10" s="114"/>
      <c r="AA10" s="299"/>
      <c r="AB10" s="299"/>
      <c r="AC10" s="299"/>
      <c r="AD10" s="299">
        <v>1</v>
      </c>
      <c r="AE10" s="299">
        <v>2</v>
      </c>
      <c r="AF10" s="299">
        <v>3</v>
      </c>
      <c r="AG10" s="299">
        <v>4</v>
      </c>
    </row>
    <row r="11" spans="1:33" x14ac:dyDescent="0.2">
      <c r="B11" s="299"/>
      <c r="C11" s="299"/>
      <c r="D11" s="299"/>
      <c r="E11" s="299"/>
      <c r="F11" s="299"/>
      <c r="G11" s="299"/>
      <c r="H11" s="299"/>
      <c r="I11" s="114"/>
      <c r="J11" s="299"/>
      <c r="K11" s="299"/>
      <c r="L11" s="299"/>
      <c r="M11" s="299"/>
      <c r="N11" s="299"/>
      <c r="O11" s="299"/>
      <c r="P11" s="299"/>
      <c r="Q11" s="300"/>
      <c r="R11" s="114"/>
      <c r="S11" s="299"/>
      <c r="T11" s="299"/>
      <c r="U11" s="299"/>
      <c r="V11" s="299"/>
      <c r="W11" s="299"/>
      <c r="X11" s="299"/>
      <c r="Y11" s="299"/>
      <c r="Z11" s="114"/>
      <c r="AA11" s="299"/>
      <c r="AB11" s="299"/>
      <c r="AC11" s="299"/>
      <c r="AD11" s="299"/>
      <c r="AE11" s="299"/>
      <c r="AF11" s="299"/>
      <c r="AG11" s="299"/>
    </row>
    <row r="12" spans="1:33" x14ac:dyDescent="0.2">
      <c r="B12" s="299">
        <v>7</v>
      </c>
      <c r="C12" s="299">
        <v>8</v>
      </c>
      <c r="D12" s="299">
        <v>9</v>
      </c>
      <c r="E12" s="299">
        <v>10</v>
      </c>
      <c r="F12" s="299">
        <v>11</v>
      </c>
      <c r="G12" s="299">
        <v>12</v>
      </c>
      <c r="H12" s="299">
        <v>13</v>
      </c>
      <c r="I12" s="114"/>
      <c r="J12" s="299">
        <v>5</v>
      </c>
      <c r="K12" s="299">
        <v>6</v>
      </c>
      <c r="L12" s="299">
        <v>7</v>
      </c>
      <c r="M12" s="299">
        <v>8</v>
      </c>
      <c r="N12" s="299">
        <v>9</v>
      </c>
      <c r="O12" s="299">
        <v>10</v>
      </c>
      <c r="P12" s="299">
        <v>11</v>
      </c>
      <c r="Q12" s="300"/>
      <c r="R12" s="114"/>
      <c r="S12" s="299">
        <v>7</v>
      </c>
      <c r="T12" s="299">
        <v>8</v>
      </c>
      <c r="U12" s="299">
        <v>9</v>
      </c>
      <c r="V12" s="299">
        <v>10</v>
      </c>
      <c r="W12" s="299">
        <v>11</v>
      </c>
      <c r="X12" s="299">
        <v>12</v>
      </c>
      <c r="Y12" s="299">
        <v>13</v>
      </c>
      <c r="Z12" s="114"/>
      <c r="AA12" s="299">
        <v>5</v>
      </c>
      <c r="AB12" s="299">
        <v>6</v>
      </c>
      <c r="AC12" s="299">
        <v>7</v>
      </c>
      <c r="AD12" s="299">
        <v>8</v>
      </c>
      <c r="AE12" s="299">
        <v>9</v>
      </c>
      <c r="AF12" s="299">
        <v>10</v>
      </c>
      <c r="AG12" s="299">
        <v>11</v>
      </c>
    </row>
    <row r="13" spans="1:33" x14ac:dyDescent="0.2">
      <c r="B13" s="299"/>
      <c r="C13" s="299"/>
      <c r="D13" s="299"/>
      <c r="E13" s="299"/>
      <c r="F13" s="299"/>
      <c r="G13" s="299"/>
      <c r="H13" s="299"/>
      <c r="I13" s="114"/>
      <c r="J13" s="299"/>
      <c r="K13" s="299"/>
      <c r="L13" s="299"/>
      <c r="M13" s="299"/>
      <c r="N13" s="299"/>
      <c r="O13" s="299"/>
      <c r="P13" s="299"/>
      <c r="Q13" s="300"/>
      <c r="R13" s="114"/>
      <c r="S13" s="299"/>
      <c r="T13" s="299"/>
      <c r="U13" s="299"/>
      <c r="V13" s="299"/>
      <c r="W13" s="299"/>
      <c r="X13" s="299"/>
      <c r="Y13" s="299"/>
      <c r="Z13" s="114"/>
      <c r="AA13" s="299"/>
      <c r="AB13" s="299"/>
      <c r="AC13" s="299"/>
      <c r="AD13" s="299"/>
      <c r="AE13" s="299"/>
      <c r="AF13" s="299"/>
      <c r="AG13" s="299"/>
    </row>
    <row r="14" spans="1:33" x14ac:dyDescent="0.2">
      <c r="B14" s="299">
        <v>14</v>
      </c>
      <c r="C14" s="299">
        <v>15</v>
      </c>
      <c r="D14" s="299">
        <v>16</v>
      </c>
      <c r="E14" s="299">
        <v>17</v>
      </c>
      <c r="F14" s="299">
        <v>18</v>
      </c>
      <c r="G14" s="299">
        <v>19</v>
      </c>
      <c r="H14" s="299">
        <v>20</v>
      </c>
      <c r="I14" s="114"/>
      <c r="J14" s="299">
        <v>12</v>
      </c>
      <c r="K14" s="299">
        <v>13</v>
      </c>
      <c r="L14" s="299">
        <v>14</v>
      </c>
      <c r="M14" s="299">
        <v>15</v>
      </c>
      <c r="N14" s="299">
        <v>16</v>
      </c>
      <c r="O14" s="299">
        <v>17</v>
      </c>
      <c r="P14" s="299">
        <v>18</v>
      </c>
      <c r="Q14" s="300"/>
      <c r="R14" s="114"/>
      <c r="S14" s="299">
        <v>14</v>
      </c>
      <c r="T14" s="299">
        <v>15</v>
      </c>
      <c r="U14" s="299">
        <v>16</v>
      </c>
      <c r="V14" s="299">
        <v>17</v>
      </c>
      <c r="W14" s="299">
        <v>18</v>
      </c>
      <c r="X14" s="299">
        <v>19</v>
      </c>
      <c r="Y14" s="299">
        <v>20</v>
      </c>
      <c r="Z14" s="114"/>
      <c r="AA14" s="299">
        <v>12</v>
      </c>
      <c r="AB14" s="299">
        <v>13</v>
      </c>
      <c r="AC14" s="299">
        <v>14</v>
      </c>
      <c r="AD14" s="299">
        <v>15</v>
      </c>
      <c r="AE14" s="299">
        <v>16</v>
      </c>
      <c r="AF14" s="299">
        <v>17</v>
      </c>
      <c r="AG14" s="299">
        <v>18</v>
      </c>
    </row>
    <row r="15" spans="1:33" x14ac:dyDescent="0.2">
      <c r="B15" s="299"/>
      <c r="C15" s="299"/>
      <c r="D15" s="299"/>
      <c r="E15" s="299"/>
      <c r="F15" s="299"/>
      <c r="G15" s="299"/>
      <c r="H15" s="299"/>
      <c r="I15" s="114"/>
      <c r="J15" s="299"/>
      <c r="K15" s="299"/>
      <c r="L15" s="299"/>
      <c r="M15" s="299"/>
      <c r="N15" s="299"/>
      <c r="O15" s="299"/>
      <c r="P15" s="299"/>
      <c r="Q15" s="300"/>
      <c r="R15" s="114"/>
      <c r="S15" s="299"/>
      <c r="T15" s="299"/>
      <c r="U15" s="299"/>
      <c r="V15" s="299"/>
      <c r="W15" s="299"/>
      <c r="X15" s="299"/>
      <c r="Y15" s="299"/>
      <c r="Z15" s="114"/>
      <c r="AA15" s="299"/>
      <c r="AB15" s="299"/>
      <c r="AC15" s="299"/>
      <c r="AD15" s="299"/>
      <c r="AE15" s="299"/>
      <c r="AF15" s="299"/>
      <c r="AG15" s="299"/>
    </row>
    <row r="16" spans="1:33" x14ac:dyDescent="0.2">
      <c r="B16" s="299">
        <v>21</v>
      </c>
      <c r="C16" s="299">
        <v>22</v>
      </c>
      <c r="D16" s="299">
        <v>23</v>
      </c>
      <c r="E16" s="299">
        <v>24</v>
      </c>
      <c r="F16" s="299">
        <v>25</v>
      </c>
      <c r="G16" s="299">
        <v>26</v>
      </c>
      <c r="H16" s="299">
        <v>27</v>
      </c>
      <c r="I16" s="114"/>
      <c r="J16" s="299">
        <v>19</v>
      </c>
      <c r="K16" s="299">
        <v>20</v>
      </c>
      <c r="L16" s="299">
        <v>21</v>
      </c>
      <c r="M16" s="299">
        <v>22</v>
      </c>
      <c r="N16" s="299">
        <v>23</v>
      </c>
      <c r="O16" s="299">
        <v>24</v>
      </c>
      <c r="P16" s="299">
        <v>25</v>
      </c>
      <c r="Q16" s="300"/>
      <c r="R16" s="114"/>
      <c r="S16" s="299">
        <v>21</v>
      </c>
      <c r="T16" s="299">
        <v>22</v>
      </c>
      <c r="U16" s="299">
        <v>23</v>
      </c>
      <c r="V16" s="299">
        <v>24</v>
      </c>
      <c r="W16" s="299">
        <v>25</v>
      </c>
      <c r="X16" s="299">
        <v>26</v>
      </c>
      <c r="Y16" s="299">
        <v>27</v>
      </c>
      <c r="Z16" s="114"/>
      <c r="AA16" s="299">
        <v>19</v>
      </c>
      <c r="AB16" s="299">
        <v>20</v>
      </c>
      <c r="AC16" s="299">
        <v>21</v>
      </c>
      <c r="AD16" s="299">
        <v>22</v>
      </c>
      <c r="AE16" s="299">
        <v>23</v>
      </c>
      <c r="AF16" s="299">
        <v>24</v>
      </c>
      <c r="AG16" s="299">
        <v>25</v>
      </c>
    </row>
    <row r="17" spans="2:33" x14ac:dyDescent="0.2">
      <c r="B17" s="299"/>
      <c r="C17" s="299"/>
      <c r="D17" s="299"/>
      <c r="E17" s="299"/>
      <c r="F17" s="299"/>
      <c r="G17" s="299"/>
      <c r="H17" s="299"/>
      <c r="I17" s="114"/>
      <c r="J17" s="299"/>
      <c r="K17" s="299"/>
      <c r="L17" s="299"/>
      <c r="M17" s="299"/>
      <c r="N17" s="299"/>
      <c r="O17" s="299"/>
      <c r="P17" s="299"/>
      <c r="Q17" s="300"/>
      <c r="R17" s="114"/>
      <c r="S17" s="299"/>
      <c r="T17" s="299"/>
      <c r="U17" s="299"/>
      <c r="V17" s="299"/>
      <c r="W17" s="299"/>
      <c r="X17" s="299"/>
      <c r="Y17" s="299"/>
      <c r="Z17" s="114"/>
      <c r="AA17" s="299"/>
      <c r="AB17" s="299"/>
      <c r="AC17" s="299"/>
      <c r="AD17" s="299"/>
      <c r="AE17" s="299"/>
      <c r="AF17" s="299"/>
      <c r="AG17" s="299"/>
    </row>
    <row r="18" spans="2:33" x14ac:dyDescent="0.2">
      <c r="B18" s="299">
        <v>28</v>
      </c>
      <c r="C18" s="299">
        <v>29</v>
      </c>
      <c r="D18" s="299">
        <v>30</v>
      </c>
      <c r="E18" s="299"/>
      <c r="F18" s="299"/>
      <c r="G18" s="299"/>
      <c r="H18" s="299"/>
      <c r="I18" s="114"/>
      <c r="J18" s="299">
        <v>26</v>
      </c>
      <c r="K18" s="299">
        <v>27</v>
      </c>
      <c r="L18" s="299">
        <v>28</v>
      </c>
      <c r="M18" s="299">
        <v>29</v>
      </c>
      <c r="N18" s="299">
        <v>30</v>
      </c>
      <c r="O18" s="299">
        <v>31</v>
      </c>
      <c r="P18" s="299"/>
      <c r="Q18" s="300"/>
      <c r="R18" s="114"/>
      <c r="S18" s="299">
        <v>28</v>
      </c>
      <c r="T18" s="299">
        <v>29</v>
      </c>
      <c r="U18" s="299">
        <v>30</v>
      </c>
      <c r="V18" s="299"/>
      <c r="W18" s="299"/>
      <c r="X18" s="299"/>
      <c r="Y18" s="299"/>
      <c r="Z18" s="114"/>
      <c r="AA18" s="299">
        <v>26</v>
      </c>
      <c r="AB18" s="299">
        <v>27</v>
      </c>
      <c r="AC18" s="299">
        <v>28</v>
      </c>
      <c r="AD18" s="299">
        <v>29</v>
      </c>
      <c r="AE18" s="299">
        <v>30</v>
      </c>
      <c r="AF18" s="299">
        <v>31</v>
      </c>
      <c r="AG18" s="299"/>
    </row>
    <row r="19" spans="2:33" x14ac:dyDescent="0.2">
      <c r="B19" s="299"/>
      <c r="C19" s="299"/>
      <c r="D19" s="299"/>
      <c r="E19" s="299"/>
      <c r="F19" s="299"/>
      <c r="G19" s="299"/>
      <c r="H19" s="299"/>
      <c r="I19" s="114"/>
      <c r="J19" s="299"/>
      <c r="K19" s="299"/>
      <c r="L19" s="299"/>
      <c r="M19" s="299"/>
      <c r="N19" s="299"/>
      <c r="O19" s="299"/>
      <c r="P19" s="299"/>
      <c r="Q19" s="300"/>
      <c r="R19" s="114"/>
      <c r="S19" s="299"/>
      <c r="T19" s="299"/>
      <c r="U19" s="299"/>
      <c r="V19" s="299"/>
      <c r="W19" s="299"/>
      <c r="X19" s="299"/>
      <c r="Y19" s="299"/>
      <c r="Z19" s="114"/>
      <c r="AA19" s="299"/>
      <c r="AB19" s="299"/>
      <c r="AC19" s="299"/>
      <c r="AD19" s="299"/>
      <c r="AE19" s="299"/>
      <c r="AF19" s="299"/>
      <c r="AG19" s="299"/>
    </row>
    <row r="20" spans="2:33" ht="7" customHeight="1" x14ac:dyDescent="0.2">
      <c r="B20" s="114"/>
      <c r="C20" s="114"/>
      <c r="D20" s="114"/>
      <c r="E20" s="114"/>
      <c r="F20" s="114"/>
      <c r="G20" s="114"/>
      <c r="H20" s="114"/>
      <c r="I20" s="114"/>
      <c r="J20" s="114"/>
      <c r="K20" s="114"/>
      <c r="L20" s="114"/>
      <c r="M20" s="114"/>
      <c r="N20" s="114"/>
      <c r="O20" s="114"/>
      <c r="P20" s="114"/>
      <c r="Q20" s="298"/>
      <c r="R20" s="114"/>
      <c r="S20" s="114"/>
      <c r="T20" s="114"/>
      <c r="U20" s="114"/>
      <c r="V20" s="114"/>
      <c r="W20" s="114"/>
      <c r="X20" s="114"/>
      <c r="Y20" s="114"/>
      <c r="Z20" s="114"/>
      <c r="AA20" s="114"/>
      <c r="AB20" s="114"/>
      <c r="AC20" s="114"/>
      <c r="AD20" s="114"/>
      <c r="AE20" s="114"/>
      <c r="AF20" s="114"/>
      <c r="AG20" s="114"/>
    </row>
    <row r="21" spans="2:33" ht="14" customHeight="1" x14ac:dyDescent="0.2">
      <c r="B21" s="114" t="s">
        <v>207</v>
      </c>
      <c r="C21" s="114"/>
      <c r="D21" s="114"/>
      <c r="E21" s="114"/>
      <c r="F21" s="114"/>
      <c r="G21" s="114"/>
      <c r="H21" s="114"/>
      <c r="I21" s="114"/>
      <c r="J21" s="114" t="s">
        <v>208</v>
      </c>
      <c r="K21" s="114"/>
      <c r="L21" s="114"/>
      <c r="M21" s="114"/>
      <c r="N21" s="114"/>
      <c r="O21" s="114"/>
      <c r="P21" s="114"/>
      <c r="Q21" s="298"/>
      <c r="R21" s="114"/>
      <c r="S21" s="114" t="s">
        <v>207</v>
      </c>
      <c r="T21" s="114"/>
      <c r="U21" s="114"/>
      <c r="V21" s="114"/>
      <c r="W21" s="114"/>
      <c r="X21" s="114"/>
      <c r="Y21" s="114"/>
      <c r="Z21" s="114"/>
      <c r="AA21" s="114" t="s">
        <v>208</v>
      </c>
      <c r="AB21" s="114"/>
      <c r="AC21" s="114"/>
      <c r="AD21" s="114"/>
      <c r="AE21" s="114"/>
      <c r="AF21" s="114"/>
      <c r="AG21" s="114"/>
    </row>
    <row r="22" spans="2:33" x14ac:dyDescent="0.2">
      <c r="B22" s="299" t="s">
        <v>198</v>
      </c>
      <c r="C22" s="299" t="s">
        <v>199</v>
      </c>
      <c r="D22" s="299" t="s">
        <v>200</v>
      </c>
      <c r="E22" s="299" t="s">
        <v>201</v>
      </c>
      <c r="F22" s="299" t="s">
        <v>108</v>
      </c>
      <c r="G22" s="299" t="s">
        <v>202</v>
      </c>
      <c r="H22" s="299" t="s">
        <v>203</v>
      </c>
      <c r="I22" s="114"/>
      <c r="J22" s="299" t="s">
        <v>198</v>
      </c>
      <c r="K22" s="299" t="s">
        <v>199</v>
      </c>
      <c r="L22" s="299" t="s">
        <v>200</v>
      </c>
      <c r="M22" s="299" t="s">
        <v>201</v>
      </c>
      <c r="N22" s="299" t="s">
        <v>108</v>
      </c>
      <c r="O22" s="299" t="s">
        <v>202</v>
      </c>
      <c r="P22" s="299" t="s">
        <v>203</v>
      </c>
      <c r="Q22" s="300"/>
      <c r="R22" s="114"/>
      <c r="S22" s="299" t="s">
        <v>198</v>
      </c>
      <c r="T22" s="299" t="s">
        <v>199</v>
      </c>
      <c r="U22" s="299" t="s">
        <v>200</v>
      </c>
      <c r="V22" s="299" t="s">
        <v>201</v>
      </c>
      <c r="W22" s="299" t="s">
        <v>108</v>
      </c>
      <c r="X22" s="299" t="s">
        <v>202</v>
      </c>
      <c r="Y22" s="299" t="s">
        <v>203</v>
      </c>
      <c r="Z22" s="114"/>
      <c r="AA22" s="299" t="s">
        <v>198</v>
      </c>
      <c r="AB22" s="299" t="s">
        <v>199</v>
      </c>
      <c r="AC22" s="299" t="s">
        <v>200</v>
      </c>
      <c r="AD22" s="299" t="s">
        <v>201</v>
      </c>
      <c r="AE22" s="299" t="s">
        <v>108</v>
      </c>
      <c r="AF22" s="299" t="s">
        <v>202</v>
      </c>
      <c r="AG22" s="299" t="s">
        <v>203</v>
      </c>
    </row>
    <row r="23" spans="2:33" x14ac:dyDescent="0.2">
      <c r="B23" s="299"/>
      <c r="C23" s="299"/>
      <c r="D23" s="299"/>
      <c r="E23" s="299"/>
      <c r="F23" s="299"/>
      <c r="G23" s="299"/>
      <c r="H23" s="299">
        <v>1</v>
      </c>
      <c r="I23" s="114"/>
      <c r="J23" s="299"/>
      <c r="K23" s="299">
        <v>1</v>
      </c>
      <c r="L23" s="299">
        <v>2</v>
      </c>
      <c r="M23" s="299">
        <v>3</v>
      </c>
      <c r="N23" s="299">
        <v>4</v>
      </c>
      <c r="O23" s="299">
        <v>5</v>
      </c>
      <c r="P23" s="299">
        <v>6</v>
      </c>
      <c r="Q23" s="300"/>
      <c r="R23" s="114"/>
      <c r="S23" s="299"/>
      <c r="T23" s="299"/>
      <c r="U23" s="299"/>
      <c r="V23" s="299"/>
      <c r="W23" s="299"/>
      <c r="X23" s="299"/>
      <c r="Y23" s="299">
        <v>1</v>
      </c>
      <c r="Z23" s="114"/>
      <c r="AA23" s="299"/>
      <c r="AB23" s="299">
        <v>1</v>
      </c>
      <c r="AC23" s="299">
        <v>2</v>
      </c>
      <c r="AD23" s="299">
        <v>3</v>
      </c>
      <c r="AE23" s="299">
        <v>4</v>
      </c>
      <c r="AF23" s="299">
        <v>5</v>
      </c>
      <c r="AG23" s="299">
        <v>6</v>
      </c>
    </row>
    <row r="24" spans="2:33" x14ac:dyDescent="0.2">
      <c r="B24" s="299"/>
      <c r="C24" s="299"/>
      <c r="D24" s="299"/>
      <c r="E24" s="299"/>
      <c r="F24" s="299"/>
      <c r="G24" s="299"/>
      <c r="H24" s="299"/>
      <c r="I24" s="114"/>
      <c r="J24" s="299"/>
      <c r="K24" s="299"/>
      <c r="L24" s="299"/>
      <c r="M24" s="299"/>
      <c r="N24" s="299"/>
      <c r="O24" s="299"/>
      <c r="P24" s="299"/>
      <c r="Q24" s="300"/>
      <c r="R24" s="114"/>
      <c r="S24" s="299"/>
      <c r="T24" s="299"/>
      <c r="U24" s="299"/>
      <c r="V24" s="299"/>
      <c r="W24" s="299"/>
      <c r="X24" s="299"/>
      <c r="Y24" s="299"/>
      <c r="Z24" s="114"/>
      <c r="AA24" s="299"/>
      <c r="AB24" s="299"/>
      <c r="AC24" s="299"/>
      <c r="AD24" s="299"/>
      <c r="AE24" s="299"/>
      <c r="AF24" s="299"/>
      <c r="AG24" s="299"/>
    </row>
    <row r="25" spans="2:33" x14ac:dyDescent="0.2">
      <c r="B25" s="299">
        <v>2</v>
      </c>
      <c r="C25" s="299">
        <v>3</v>
      </c>
      <c r="D25" s="299">
        <v>4</v>
      </c>
      <c r="E25" s="299">
        <v>5</v>
      </c>
      <c r="F25" s="299">
        <v>6</v>
      </c>
      <c r="G25" s="299">
        <v>7</v>
      </c>
      <c r="H25" s="299">
        <v>8</v>
      </c>
      <c r="I25" s="114"/>
      <c r="J25" s="299">
        <v>7</v>
      </c>
      <c r="K25" s="299">
        <v>8</v>
      </c>
      <c r="L25" s="299">
        <v>9</v>
      </c>
      <c r="M25" s="299">
        <v>10</v>
      </c>
      <c r="N25" s="299">
        <v>11</v>
      </c>
      <c r="O25" s="299">
        <v>12</v>
      </c>
      <c r="P25" s="299">
        <v>13</v>
      </c>
      <c r="Q25" s="300"/>
      <c r="R25" s="114"/>
      <c r="S25" s="299">
        <v>2</v>
      </c>
      <c r="T25" s="299">
        <v>3</v>
      </c>
      <c r="U25" s="299">
        <v>4</v>
      </c>
      <c r="V25" s="299">
        <v>5</v>
      </c>
      <c r="W25" s="299">
        <v>6</v>
      </c>
      <c r="X25" s="299">
        <v>7</v>
      </c>
      <c r="Y25" s="299">
        <v>8</v>
      </c>
      <c r="Z25" s="114"/>
      <c r="AA25" s="299">
        <v>7</v>
      </c>
      <c r="AB25" s="299">
        <v>8</v>
      </c>
      <c r="AC25" s="299">
        <v>9</v>
      </c>
      <c r="AD25" s="299">
        <v>10</v>
      </c>
      <c r="AE25" s="299">
        <v>11</v>
      </c>
      <c r="AF25" s="299">
        <v>12</v>
      </c>
      <c r="AG25" s="299">
        <v>13</v>
      </c>
    </row>
    <row r="26" spans="2:33" x14ac:dyDescent="0.2">
      <c r="B26" s="299"/>
      <c r="C26" s="299"/>
      <c r="D26" s="299"/>
      <c r="E26" s="299"/>
      <c r="F26" s="299"/>
      <c r="G26" s="299"/>
      <c r="H26" s="299"/>
      <c r="I26" s="114"/>
      <c r="J26" s="299"/>
      <c r="K26" s="299"/>
      <c r="L26" s="299"/>
      <c r="M26" s="299"/>
      <c r="N26" s="299"/>
      <c r="O26" s="299"/>
      <c r="P26" s="299"/>
      <c r="Q26" s="300"/>
      <c r="R26" s="114"/>
      <c r="S26" s="299"/>
      <c r="T26" s="299"/>
      <c r="U26" s="299"/>
      <c r="V26" s="299"/>
      <c r="W26" s="299"/>
      <c r="X26" s="299"/>
      <c r="Y26" s="299"/>
      <c r="Z26" s="114"/>
      <c r="AA26" s="299"/>
      <c r="AB26" s="299"/>
      <c r="AC26" s="299"/>
      <c r="AD26" s="299"/>
      <c r="AE26" s="299"/>
      <c r="AF26" s="299"/>
      <c r="AG26" s="299"/>
    </row>
    <row r="27" spans="2:33" x14ac:dyDescent="0.2">
      <c r="B27" s="299">
        <v>9</v>
      </c>
      <c r="C27" s="299">
        <v>10</v>
      </c>
      <c r="D27" s="299">
        <v>11</v>
      </c>
      <c r="E27" s="299">
        <v>12</v>
      </c>
      <c r="F27" s="299">
        <v>13</v>
      </c>
      <c r="G27" s="299">
        <v>14</v>
      </c>
      <c r="H27" s="299">
        <v>15</v>
      </c>
      <c r="I27" s="114"/>
      <c r="J27" s="299">
        <v>14</v>
      </c>
      <c r="K27" s="299">
        <v>15</v>
      </c>
      <c r="L27" s="299">
        <v>16</v>
      </c>
      <c r="M27" s="299">
        <v>17</v>
      </c>
      <c r="N27" s="299">
        <v>18</v>
      </c>
      <c r="O27" s="299">
        <v>19</v>
      </c>
      <c r="P27" s="299">
        <v>20</v>
      </c>
      <c r="Q27" s="300"/>
      <c r="R27" s="114"/>
      <c r="S27" s="299">
        <v>9</v>
      </c>
      <c r="T27" s="299">
        <v>10</v>
      </c>
      <c r="U27" s="299">
        <v>11</v>
      </c>
      <c r="V27" s="299">
        <v>12</v>
      </c>
      <c r="W27" s="299">
        <v>13</v>
      </c>
      <c r="X27" s="299">
        <v>14</v>
      </c>
      <c r="Y27" s="299">
        <v>15</v>
      </c>
      <c r="Z27" s="114"/>
      <c r="AA27" s="299">
        <v>14</v>
      </c>
      <c r="AB27" s="299">
        <v>15</v>
      </c>
      <c r="AC27" s="299">
        <v>16</v>
      </c>
      <c r="AD27" s="299">
        <v>17</v>
      </c>
      <c r="AE27" s="299">
        <v>18</v>
      </c>
      <c r="AF27" s="299">
        <v>19</v>
      </c>
      <c r="AG27" s="299">
        <v>20</v>
      </c>
    </row>
    <row r="28" spans="2:33" x14ac:dyDescent="0.2">
      <c r="B28" s="299"/>
      <c r="C28" s="299"/>
      <c r="D28" s="299"/>
      <c r="E28" s="299"/>
      <c r="F28" s="299"/>
      <c r="G28" s="299"/>
      <c r="H28" s="299"/>
      <c r="I28" s="114"/>
      <c r="J28" s="299"/>
      <c r="K28" s="299"/>
      <c r="L28" s="299"/>
      <c r="M28" s="299"/>
      <c r="N28" s="299"/>
      <c r="O28" s="299"/>
      <c r="P28" s="299"/>
      <c r="Q28" s="300"/>
      <c r="R28" s="114"/>
      <c r="S28" s="299"/>
      <c r="T28" s="299"/>
      <c r="U28" s="299"/>
      <c r="V28" s="299"/>
      <c r="W28" s="299"/>
      <c r="X28" s="299"/>
      <c r="Y28" s="299"/>
      <c r="Z28" s="114"/>
      <c r="AA28" s="299"/>
      <c r="AB28" s="299"/>
      <c r="AC28" s="299"/>
      <c r="AD28" s="299"/>
      <c r="AE28" s="299"/>
      <c r="AF28" s="299"/>
      <c r="AG28" s="299"/>
    </row>
    <row r="29" spans="2:33" x14ac:dyDescent="0.2">
      <c r="B29" s="299">
        <v>16</v>
      </c>
      <c r="C29" s="299">
        <v>17</v>
      </c>
      <c r="D29" s="299">
        <v>18</v>
      </c>
      <c r="E29" s="299">
        <v>19</v>
      </c>
      <c r="F29" s="299">
        <v>20</v>
      </c>
      <c r="G29" s="299">
        <v>21</v>
      </c>
      <c r="H29" s="299">
        <v>22</v>
      </c>
      <c r="I29" s="114"/>
      <c r="J29" s="299">
        <v>21</v>
      </c>
      <c r="K29" s="299">
        <v>22</v>
      </c>
      <c r="L29" s="299">
        <v>23</v>
      </c>
      <c r="M29" s="299">
        <v>24</v>
      </c>
      <c r="N29" s="299">
        <v>25</v>
      </c>
      <c r="O29" s="299">
        <v>26</v>
      </c>
      <c r="P29" s="299">
        <v>27</v>
      </c>
      <c r="Q29" s="300"/>
      <c r="R29" s="114"/>
      <c r="S29" s="299">
        <v>16</v>
      </c>
      <c r="T29" s="299">
        <v>17</v>
      </c>
      <c r="U29" s="299">
        <v>18</v>
      </c>
      <c r="V29" s="299">
        <v>19</v>
      </c>
      <c r="W29" s="299">
        <v>20</v>
      </c>
      <c r="X29" s="299">
        <v>21</v>
      </c>
      <c r="Y29" s="299">
        <v>22</v>
      </c>
      <c r="Z29" s="114"/>
      <c r="AA29" s="299">
        <v>21</v>
      </c>
      <c r="AB29" s="299">
        <v>22</v>
      </c>
      <c r="AC29" s="299">
        <v>23</v>
      </c>
      <c r="AD29" s="299">
        <v>24</v>
      </c>
      <c r="AE29" s="299">
        <v>25</v>
      </c>
      <c r="AF29" s="299">
        <v>26</v>
      </c>
      <c r="AG29" s="299">
        <v>27</v>
      </c>
    </row>
    <row r="30" spans="2:33" x14ac:dyDescent="0.2">
      <c r="B30" s="299"/>
      <c r="C30" s="299"/>
      <c r="D30" s="299"/>
      <c r="E30" s="299"/>
      <c r="F30" s="299"/>
      <c r="G30" s="299"/>
      <c r="H30" s="299"/>
      <c r="I30" s="114"/>
      <c r="J30" s="299"/>
      <c r="K30" s="299"/>
      <c r="L30" s="299"/>
      <c r="M30" s="299"/>
      <c r="N30" s="299"/>
      <c r="O30" s="299"/>
      <c r="P30" s="299"/>
      <c r="Q30" s="300"/>
      <c r="R30" s="114"/>
      <c r="S30" s="299"/>
      <c r="T30" s="299"/>
      <c r="U30" s="299"/>
      <c r="V30" s="299"/>
      <c r="W30" s="299"/>
      <c r="X30" s="299"/>
      <c r="Y30" s="299"/>
      <c r="Z30" s="114"/>
      <c r="AA30" s="299"/>
      <c r="AB30" s="299"/>
      <c r="AC30" s="299"/>
      <c r="AD30" s="299"/>
      <c r="AE30" s="299"/>
      <c r="AF30" s="299"/>
      <c r="AG30" s="299"/>
    </row>
    <row r="31" spans="2:33" x14ac:dyDescent="0.2">
      <c r="B31" s="299">
        <v>23</v>
      </c>
      <c r="C31" s="299">
        <v>24</v>
      </c>
      <c r="D31" s="299">
        <v>25</v>
      </c>
      <c r="E31" s="299">
        <v>26</v>
      </c>
      <c r="F31" s="299">
        <v>27</v>
      </c>
      <c r="G31" s="299">
        <v>28</v>
      </c>
      <c r="H31" s="299">
        <v>29</v>
      </c>
      <c r="I31" s="114"/>
      <c r="J31" s="299">
        <v>28</v>
      </c>
      <c r="K31" s="299">
        <v>29</v>
      </c>
      <c r="L31" s="299">
        <v>30</v>
      </c>
      <c r="M31" s="299">
        <v>31</v>
      </c>
      <c r="N31" s="299"/>
      <c r="O31" s="299"/>
      <c r="P31" s="299"/>
      <c r="Q31" s="300"/>
      <c r="R31" s="114"/>
      <c r="S31" s="299">
        <v>23</v>
      </c>
      <c r="T31" s="299">
        <v>24</v>
      </c>
      <c r="U31" s="299">
        <v>25</v>
      </c>
      <c r="V31" s="299">
        <v>26</v>
      </c>
      <c r="W31" s="299">
        <v>27</v>
      </c>
      <c r="X31" s="299">
        <v>28</v>
      </c>
      <c r="Y31" s="299">
        <v>29</v>
      </c>
      <c r="Z31" s="114"/>
      <c r="AA31" s="299">
        <v>28</v>
      </c>
      <c r="AB31" s="299">
        <v>29</v>
      </c>
      <c r="AC31" s="299">
        <v>30</v>
      </c>
      <c r="AD31" s="299">
        <v>31</v>
      </c>
      <c r="AE31" s="299"/>
      <c r="AF31" s="299"/>
      <c r="AG31" s="299"/>
    </row>
    <row r="32" spans="2:33" x14ac:dyDescent="0.2">
      <c r="B32" s="299"/>
      <c r="C32" s="299"/>
      <c r="D32" s="299"/>
      <c r="E32" s="299"/>
      <c r="F32" s="299"/>
      <c r="G32" s="299"/>
      <c r="H32" s="299"/>
      <c r="I32" s="114"/>
      <c r="J32" s="299"/>
      <c r="K32" s="299"/>
      <c r="L32" s="299"/>
      <c r="M32" s="299"/>
      <c r="N32" s="299"/>
      <c r="O32" s="299"/>
      <c r="P32" s="299"/>
      <c r="Q32" s="300"/>
      <c r="R32" s="114"/>
      <c r="S32" s="299"/>
      <c r="T32" s="299"/>
      <c r="U32" s="299"/>
      <c r="V32" s="299"/>
      <c r="W32" s="299"/>
      <c r="X32" s="299"/>
      <c r="Y32" s="299"/>
      <c r="Z32" s="114"/>
      <c r="AA32" s="299"/>
      <c r="AB32" s="299"/>
      <c r="AC32" s="299"/>
      <c r="AD32" s="299"/>
      <c r="AE32" s="299"/>
      <c r="AF32" s="299"/>
      <c r="AG32" s="299"/>
    </row>
    <row r="33" spans="2:33" x14ac:dyDescent="0.2">
      <c r="B33" s="299">
        <v>30</v>
      </c>
      <c r="C33" s="299"/>
      <c r="D33" s="299"/>
      <c r="E33" s="299"/>
      <c r="F33" s="299"/>
      <c r="G33" s="299"/>
      <c r="H33" s="299"/>
      <c r="I33" s="114"/>
      <c r="J33" s="190"/>
      <c r="K33" s="190"/>
      <c r="L33" s="190"/>
      <c r="M33" s="190"/>
      <c r="N33" s="190"/>
      <c r="O33" s="190"/>
      <c r="P33" s="190"/>
      <c r="Q33" s="300"/>
      <c r="R33" s="114"/>
      <c r="S33" s="299">
        <v>30</v>
      </c>
      <c r="T33" s="299"/>
      <c r="U33" s="299"/>
      <c r="V33" s="299"/>
      <c r="W33" s="299"/>
      <c r="X33" s="299"/>
      <c r="Y33" s="299"/>
      <c r="Z33" s="114"/>
      <c r="AA33" s="190"/>
      <c r="AB33" s="190"/>
      <c r="AC33" s="190"/>
      <c r="AD33" s="190"/>
      <c r="AE33" s="190"/>
      <c r="AF33" s="190"/>
      <c r="AG33" s="190"/>
    </row>
    <row r="34" spans="2:33" x14ac:dyDescent="0.2">
      <c r="B34" s="299"/>
      <c r="C34" s="299"/>
      <c r="D34" s="299"/>
      <c r="E34" s="299"/>
      <c r="F34" s="299"/>
      <c r="G34" s="299"/>
      <c r="H34" s="299"/>
      <c r="I34" s="114"/>
      <c r="J34" s="190"/>
      <c r="K34" s="190"/>
      <c r="L34" s="190"/>
      <c r="M34" s="190"/>
      <c r="N34" s="190"/>
      <c r="O34" s="190"/>
      <c r="P34" s="190"/>
      <c r="Q34" s="300"/>
      <c r="R34" s="114"/>
      <c r="S34" s="299"/>
      <c r="T34" s="299"/>
      <c r="U34" s="299"/>
      <c r="V34" s="299"/>
      <c r="W34" s="299"/>
      <c r="X34" s="299"/>
      <c r="Y34" s="299"/>
      <c r="Z34" s="114"/>
      <c r="AA34" s="190"/>
      <c r="AB34" s="190"/>
      <c r="AC34" s="190"/>
      <c r="AD34" s="190"/>
      <c r="AE34" s="190"/>
      <c r="AF34" s="190"/>
      <c r="AG34" s="190"/>
    </row>
    <row r="35" spans="2:33" ht="6.5" customHeight="1" x14ac:dyDescent="0.2">
      <c r="B35" s="114"/>
      <c r="C35" s="114"/>
      <c r="D35" s="114"/>
      <c r="E35" s="114"/>
      <c r="F35" s="114"/>
      <c r="G35" s="114"/>
      <c r="H35" s="114"/>
      <c r="I35" s="114"/>
      <c r="J35" s="114"/>
      <c r="K35" s="114"/>
      <c r="L35" s="114"/>
      <c r="M35" s="114"/>
      <c r="N35" s="114"/>
      <c r="O35" s="114"/>
      <c r="P35" s="114"/>
      <c r="Q35" s="298"/>
      <c r="R35" s="114"/>
      <c r="S35" s="114"/>
      <c r="T35" s="114"/>
      <c r="U35" s="114"/>
      <c r="V35" s="114"/>
      <c r="W35" s="114"/>
      <c r="X35" s="114"/>
      <c r="Y35" s="114"/>
      <c r="Z35" s="114"/>
      <c r="AA35" s="114"/>
      <c r="AB35" s="114"/>
      <c r="AC35" s="114"/>
      <c r="AD35" s="114"/>
      <c r="AE35" s="114"/>
      <c r="AF35" s="114"/>
      <c r="AG35" s="114"/>
    </row>
    <row r="36" spans="2:33" x14ac:dyDescent="0.2">
      <c r="B36" s="114" t="s">
        <v>209</v>
      </c>
      <c r="C36" s="114"/>
      <c r="D36" s="114"/>
      <c r="E36" s="114"/>
      <c r="F36" s="114"/>
      <c r="G36" s="114"/>
      <c r="H36" s="114"/>
      <c r="I36" s="114"/>
      <c r="J36" s="114" t="s">
        <v>210</v>
      </c>
      <c r="K36" s="114"/>
      <c r="L36" s="114"/>
      <c r="M36" s="114"/>
      <c r="N36" s="114"/>
      <c r="O36" s="114"/>
      <c r="P36" s="114"/>
      <c r="Q36" s="298"/>
      <c r="R36" s="114"/>
      <c r="S36" s="114" t="s">
        <v>209</v>
      </c>
      <c r="T36" s="114"/>
      <c r="U36" s="114"/>
      <c r="V36" s="114"/>
      <c r="W36" s="114"/>
      <c r="X36" s="114"/>
      <c r="Y36" s="114"/>
      <c r="Z36" s="114"/>
      <c r="AA36" s="114" t="s">
        <v>210</v>
      </c>
      <c r="AB36" s="114"/>
      <c r="AC36" s="114"/>
      <c r="AD36" s="114"/>
      <c r="AE36" s="114"/>
      <c r="AF36" s="114"/>
      <c r="AG36" s="114"/>
    </row>
    <row r="37" spans="2:33" x14ac:dyDescent="0.2">
      <c r="B37" s="299" t="s">
        <v>198</v>
      </c>
      <c r="C37" s="299" t="s">
        <v>199</v>
      </c>
      <c r="D37" s="299" t="s">
        <v>200</v>
      </c>
      <c r="E37" s="299" t="s">
        <v>201</v>
      </c>
      <c r="F37" s="299" t="s">
        <v>108</v>
      </c>
      <c r="G37" s="299" t="s">
        <v>202</v>
      </c>
      <c r="H37" s="299" t="s">
        <v>203</v>
      </c>
      <c r="I37" s="114"/>
      <c r="J37" s="299" t="s">
        <v>198</v>
      </c>
      <c r="K37" s="299" t="s">
        <v>199</v>
      </c>
      <c r="L37" s="299" t="s">
        <v>200</v>
      </c>
      <c r="M37" s="299" t="s">
        <v>201</v>
      </c>
      <c r="N37" s="299" t="s">
        <v>108</v>
      </c>
      <c r="O37" s="299" t="s">
        <v>202</v>
      </c>
      <c r="P37" s="299" t="s">
        <v>203</v>
      </c>
      <c r="Q37" s="300"/>
      <c r="R37" s="114"/>
      <c r="S37" s="299" t="s">
        <v>198</v>
      </c>
      <c r="T37" s="299" t="s">
        <v>199</v>
      </c>
      <c r="U37" s="299" t="s">
        <v>200</v>
      </c>
      <c r="V37" s="299" t="s">
        <v>201</v>
      </c>
      <c r="W37" s="299" t="s">
        <v>108</v>
      </c>
      <c r="X37" s="299" t="s">
        <v>202</v>
      </c>
      <c r="Y37" s="299" t="s">
        <v>203</v>
      </c>
      <c r="Z37" s="114"/>
      <c r="AA37" s="299" t="s">
        <v>198</v>
      </c>
      <c r="AB37" s="299" t="s">
        <v>199</v>
      </c>
      <c r="AC37" s="299" t="s">
        <v>200</v>
      </c>
      <c r="AD37" s="299" t="s">
        <v>201</v>
      </c>
      <c r="AE37" s="299" t="s">
        <v>108</v>
      </c>
      <c r="AF37" s="299" t="s">
        <v>202</v>
      </c>
      <c r="AG37" s="299" t="s">
        <v>203</v>
      </c>
    </row>
    <row r="38" spans="2:33" x14ac:dyDescent="0.2">
      <c r="B38" s="299"/>
      <c r="C38" s="299"/>
      <c r="D38" s="299"/>
      <c r="E38" s="299"/>
      <c r="F38" s="299">
        <v>1</v>
      </c>
      <c r="G38" s="299">
        <v>2</v>
      </c>
      <c r="H38" s="299">
        <v>3</v>
      </c>
      <c r="I38" s="114"/>
      <c r="J38" s="299">
        <v>1</v>
      </c>
      <c r="K38" s="299">
        <v>2</v>
      </c>
      <c r="L38" s="299">
        <v>3</v>
      </c>
      <c r="M38" s="299">
        <v>4</v>
      </c>
      <c r="N38" s="299">
        <v>5</v>
      </c>
      <c r="O38" s="299">
        <v>6</v>
      </c>
      <c r="P38" s="299">
        <v>7</v>
      </c>
      <c r="Q38" s="300"/>
      <c r="R38" s="114"/>
      <c r="S38" s="299"/>
      <c r="T38" s="299"/>
      <c r="U38" s="299"/>
      <c r="V38" s="299"/>
      <c r="W38" s="299">
        <v>1</v>
      </c>
      <c r="X38" s="299">
        <v>2</v>
      </c>
      <c r="Y38" s="299">
        <v>3</v>
      </c>
      <c r="Z38" s="114"/>
      <c r="AA38" s="299">
        <v>1</v>
      </c>
      <c r="AB38" s="299">
        <v>2</v>
      </c>
      <c r="AC38" s="299">
        <v>3</v>
      </c>
      <c r="AD38" s="299">
        <v>4</v>
      </c>
      <c r="AE38" s="299">
        <v>5</v>
      </c>
      <c r="AF38" s="299">
        <v>6</v>
      </c>
      <c r="AG38" s="299">
        <v>7</v>
      </c>
    </row>
    <row r="39" spans="2:33" x14ac:dyDescent="0.2">
      <c r="B39" s="299"/>
      <c r="C39" s="299"/>
      <c r="D39" s="299"/>
      <c r="E39" s="299"/>
      <c r="F39" s="299"/>
      <c r="G39" s="299"/>
      <c r="H39" s="299"/>
      <c r="I39" s="114"/>
      <c r="J39" s="299"/>
      <c r="K39" s="299"/>
      <c r="L39" s="299"/>
      <c r="M39" s="299"/>
      <c r="N39" s="299"/>
      <c r="O39" s="299"/>
      <c r="P39" s="299"/>
      <c r="Q39" s="300"/>
      <c r="R39" s="114"/>
      <c r="S39" s="299"/>
      <c r="T39" s="299"/>
      <c r="U39" s="299"/>
      <c r="V39" s="299"/>
      <c r="W39" s="299"/>
      <c r="X39" s="299"/>
      <c r="Y39" s="299"/>
      <c r="Z39" s="114"/>
      <c r="AA39" s="299"/>
      <c r="AB39" s="299"/>
      <c r="AC39" s="299"/>
      <c r="AD39" s="299"/>
      <c r="AE39" s="299"/>
      <c r="AF39" s="299"/>
      <c r="AG39" s="299"/>
    </row>
    <row r="40" spans="2:33" x14ac:dyDescent="0.2">
      <c r="B40" s="299">
        <v>4</v>
      </c>
      <c r="C40" s="299">
        <v>5</v>
      </c>
      <c r="D40" s="299">
        <v>6</v>
      </c>
      <c r="E40" s="299">
        <v>7</v>
      </c>
      <c r="F40" s="299">
        <v>8</v>
      </c>
      <c r="G40" s="299">
        <v>9</v>
      </c>
      <c r="H40" s="299">
        <v>10</v>
      </c>
      <c r="I40" s="114"/>
      <c r="J40" s="299">
        <v>8</v>
      </c>
      <c r="K40" s="299">
        <v>9</v>
      </c>
      <c r="L40" s="299">
        <v>10</v>
      </c>
      <c r="M40" s="299">
        <v>11</v>
      </c>
      <c r="N40" s="299">
        <v>12</v>
      </c>
      <c r="O40" s="299">
        <v>13</v>
      </c>
      <c r="P40" s="299">
        <v>14</v>
      </c>
      <c r="Q40" s="300"/>
      <c r="R40" s="114"/>
      <c r="S40" s="299">
        <v>4</v>
      </c>
      <c r="T40" s="299">
        <v>5</v>
      </c>
      <c r="U40" s="299">
        <v>6</v>
      </c>
      <c r="V40" s="299">
        <v>7</v>
      </c>
      <c r="W40" s="299">
        <v>8</v>
      </c>
      <c r="X40" s="299">
        <v>9</v>
      </c>
      <c r="Y40" s="299">
        <v>10</v>
      </c>
      <c r="Z40" s="114"/>
      <c r="AA40" s="299">
        <v>8</v>
      </c>
      <c r="AB40" s="299">
        <v>9</v>
      </c>
      <c r="AC40" s="299">
        <v>10</v>
      </c>
      <c r="AD40" s="299">
        <v>11</v>
      </c>
      <c r="AE40" s="299">
        <v>12</v>
      </c>
      <c r="AF40" s="299">
        <v>13</v>
      </c>
      <c r="AG40" s="299">
        <v>14</v>
      </c>
    </row>
    <row r="41" spans="2:33" x14ac:dyDescent="0.2">
      <c r="B41" s="299"/>
      <c r="C41" s="299"/>
      <c r="D41" s="299"/>
      <c r="E41" s="299"/>
      <c r="F41" s="299"/>
      <c r="G41" s="299"/>
      <c r="H41" s="299"/>
      <c r="I41" s="114"/>
      <c r="J41" s="299"/>
      <c r="K41" s="299"/>
      <c r="L41" s="299"/>
      <c r="M41" s="299"/>
      <c r="N41" s="299"/>
      <c r="O41" s="299"/>
      <c r="P41" s="299"/>
      <c r="Q41" s="300"/>
      <c r="R41" s="114"/>
      <c r="S41" s="299"/>
      <c r="T41" s="299"/>
      <c r="U41" s="299"/>
      <c r="V41" s="299"/>
      <c r="W41" s="299"/>
      <c r="X41" s="299"/>
      <c r="Y41" s="299"/>
      <c r="Z41" s="114"/>
      <c r="AA41" s="299"/>
      <c r="AB41" s="299"/>
      <c r="AC41" s="299"/>
      <c r="AD41" s="299"/>
      <c r="AE41" s="299"/>
      <c r="AF41" s="299"/>
      <c r="AG41" s="299"/>
    </row>
    <row r="42" spans="2:33" x14ac:dyDescent="0.2">
      <c r="B42" s="299">
        <v>11</v>
      </c>
      <c r="C42" s="299">
        <v>12</v>
      </c>
      <c r="D42" s="299">
        <v>13</v>
      </c>
      <c r="E42" s="299">
        <v>14</v>
      </c>
      <c r="F42" s="299">
        <v>15</v>
      </c>
      <c r="G42" s="299">
        <v>16</v>
      </c>
      <c r="H42" s="299">
        <v>17</v>
      </c>
      <c r="I42" s="114"/>
      <c r="J42" s="299">
        <v>15</v>
      </c>
      <c r="K42" s="299">
        <v>16</v>
      </c>
      <c r="L42" s="299">
        <v>17</v>
      </c>
      <c r="M42" s="299">
        <v>18</v>
      </c>
      <c r="N42" s="299">
        <v>19</v>
      </c>
      <c r="O42" s="299">
        <v>20</v>
      </c>
      <c r="P42" s="299">
        <v>21</v>
      </c>
      <c r="Q42" s="300"/>
      <c r="R42" s="114"/>
      <c r="S42" s="299">
        <v>11</v>
      </c>
      <c r="T42" s="299">
        <v>12</v>
      </c>
      <c r="U42" s="299">
        <v>13</v>
      </c>
      <c r="V42" s="299">
        <v>14</v>
      </c>
      <c r="W42" s="299">
        <v>15</v>
      </c>
      <c r="X42" s="299">
        <v>16</v>
      </c>
      <c r="Y42" s="299">
        <v>17</v>
      </c>
      <c r="Z42" s="114"/>
      <c r="AA42" s="299">
        <v>15</v>
      </c>
      <c r="AB42" s="299">
        <v>16</v>
      </c>
      <c r="AC42" s="299">
        <v>17</v>
      </c>
      <c r="AD42" s="299">
        <v>18</v>
      </c>
      <c r="AE42" s="299">
        <v>19</v>
      </c>
      <c r="AF42" s="299">
        <v>20</v>
      </c>
      <c r="AG42" s="299">
        <v>21</v>
      </c>
    </row>
    <row r="43" spans="2:33" x14ac:dyDescent="0.2">
      <c r="B43" s="299"/>
      <c r="C43" s="299"/>
      <c r="D43" s="299"/>
      <c r="E43" s="299"/>
      <c r="F43" s="299"/>
      <c r="G43" s="299"/>
      <c r="H43" s="299"/>
      <c r="I43" s="114"/>
      <c r="J43" s="299"/>
      <c r="K43" s="299"/>
      <c r="L43" s="299"/>
      <c r="M43" s="299"/>
      <c r="N43" s="299"/>
      <c r="O43" s="299"/>
      <c r="P43" s="299"/>
      <c r="Q43" s="300"/>
      <c r="R43" s="114"/>
      <c r="S43" s="299"/>
      <c r="T43" s="299"/>
      <c r="U43" s="299"/>
      <c r="V43" s="299"/>
      <c r="W43" s="299"/>
      <c r="X43" s="299"/>
      <c r="Y43" s="299"/>
      <c r="Z43" s="114"/>
      <c r="AA43" s="299"/>
      <c r="AB43" s="299"/>
      <c r="AC43" s="299"/>
      <c r="AD43" s="299"/>
      <c r="AE43" s="299"/>
      <c r="AF43" s="299"/>
      <c r="AG43" s="299"/>
    </row>
    <row r="44" spans="2:33" x14ac:dyDescent="0.2">
      <c r="B44" s="299">
        <v>18</v>
      </c>
      <c r="C44" s="299">
        <v>19</v>
      </c>
      <c r="D44" s="299">
        <v>20</v>
      </c>
      <c r="E44" s="299">
        <v>21</v>
      </c>
      <c r="F44" s="299">
        <v>22</v>
      </c>
      <c r="G44" s="299">
        <v>23</v>
      </c>
      <c r="H44" s="299">
        <v>24</v>
      </c>
      <c r="I44" s="114"/>
      <c r="J44" s="299">
        <v>22</v>
      </c>
      <c r="K44" s="299">
        <v>23</v>
      </c>
      <c r="L44" s="299">
        <v>24</v>
      </c>
      <c r="M44" s="299">
        <v>25</v>
      </c>
      <c r="N44" s="299">
        <v>26</v>
      </c>
      <c r="O44" s="299">
        <v>27</v>
      </c>
      <c r="P44" s="299">
        <v>28</v>
      </c>
      <c r="Q44" s="300"/>
      <c r="R44" s="114"/>
      <c r="S44" s="299">
        <v>18</v>
      </c>
      <c r="T44" s="299">
        <v>19</v>
      </c>
      <c r="U44" s="299">
        <v>20</v>
      </c>
      <c r="V44" s="299">
        <v>21</v>
      </c>
      <c r="W44" s="299">
        <v>22</v>
      </c>
      <c r="X44" s="299">
        <v>23</v>
      </c>
      <c r="Y44" s="299">
        <v>24</v>
      </c>
      <c r="Z44" s="114"/>
      <c r="AA44" s="299">
        <v>22</v>
      </c>
      <c r="AB44" s="299">
        <v>23</v>
      </c>
      <c r="AC44" s="299">
        <v>24</v>
      </c>
      <c r="AD44" s="299">
        <v>25</v>
      </c>
      <c r="AE44" s="299">
        <v>26</v>
      </c>
      <c r="AF44" s="299">
        <v>27</v>
      </c>
      <c r="AG44" s="299">
        <v>28</v>
      </c>
    </row>
    <row r="45" spans="2:33" x14ac:dyDescent="0.2">
      <c r="B45" s="299"/>
      <c r="C45" s="299"/>
      <c r="D45" s="299"/>
      <c r="E45" s="299"/>
      <c r="F45" s="299"/>
      <c r="G45" s="299"/>
      <c r="H45" s="299"/>
      <c r="I45" s="114"/>
      <c r="J45" s="299"/>
      <c r="K45" s="299"/>
      <c r="L45" s="299"/>
      <c r="M45" s="299"/>
      <c r="N45" s="299"/>
      <c r="O45" s="299"/>
      <c r="P45" s="299"/>
      <c r="Q45" s="300"/>
      <c r="R45" s="114"/>
      <c r="S45" s="299"/>
      <c r="T45" s="299"/>
      <c r="U45" s="299"/>
      <c r="V45" s="299"/>
      <c r="W45" s="299"/>
      <c r="X45" s="299"/>
      <c r="Y45" s="299"/>
      <c r="Z45" s="114"/>
      <c r="AA45" s="299"/>
      <c r="AB45" s="299"/>
      <c r="AC45" s="299"/>
      <c r="AD45" s="299"/>
      <c r="AE45" s="299"/>
      <c r="AF45" s="299"/>
      <c r="AG45" s="299"/>
    </row>
    <row r="46" spans="2:33" x14ac:dyDescent="0.2">
      <c r="B46" s="299">
        <v>25</v>
      </c>
      <c r="C46" s="299">
        <v>26</v>
      </c>
      <c r="D46" s="299">
        <v>27</v>
      </c>
      <c r="E46" s="299">
        <v>28</v>
      </c>
      <c r="F46" s="299">
        <v>29</v>
      </c>
      <c r="G46" s="299">
        <v>30</v>
      </c>
      <c r="H46" s="299">
        <v>31</v>
      </c>
      <c r="I46" s="114"/>
      <c r="J46" s="299">
        <v>29</v>
      </c>
      <c r="K46" s="299">
        <v>30</v>
      </c>
      <c r="L46" s="299"/>
      <c r="M46" s="299"/>
      <c r="N46" s="299"/>
      <c r="O46" s="299"/>
      <c r="P46" s="299"/>
      <c r="Q46" s="300"/>
      <c r="R46" s="114"/>
      <c r="S46" s="299">
        <v>25</v>
      </c>
      <c r="T46" s="299">
        <v>26</v>
      </c>
      <c r="U46" s="299">
        <v>27</v>
      </c>
      <c r="V46" s="299">
        <v>28</v>
      </c>
      <c r="W46" s="299">
        <v>29</v>
      </c>
      <c r="X46" s="299">
        <v>30</v>
      </c>
      <c r="Y46" s="299">
        <v>31</v>
      </c>
      <c r="Z46" s="114"/>
      <c r="AA46" s="299">
        <v>29</v>
      </c>
      <c r="AB46" s="299">
        <v>30</v>
      </c>
      <c r="AC46" s="299"/>
      <c r="AD46" s="299"/>
      <c r="AE46" s="299"/>
      <c r="AF46" s="299"/>
      <c r="AG46" s="299"/>
    </row>
    <row r="47" spans="2:33" x14ac:dyDescent="0.2">
      <c r="B47" s="299"/>
      <c r="C47" s="299"/>
      <c r="D47" s="299"/>
      <c r="E47" s="299"/>
      <c r="F47" s="299"/>
      <c r="G47" s="299"/>
      <c r="H47" s="299"/>
      <c r="I47" s="114"/>
      <c r="J47" s="299"/>
      <c r="K47" s="299"/>
      <c r="L47" s="299"/>
      <c r="M47" s="299"/>
      <c r="N47" s="299"/>
      <c r="O47" s="299"/>
      <c r="P47" s="299"/>
      <c r="Q47" s="300"/>
      <c r="R47" s="114"/>
      <c r="S47" s="299"/>
      <c r="T47" s="299"/>
      <c r="U47" s="299"/>
      <c r="V47" s="299"/>
      <c r="W47" s="299"/>
      <c r="X47" s="299"/>
      <c r="Y47" s="299"/>
      <c r="Z47" s="114"/>
      <c r="AA47" s="299"/>
      <c r="AB47" s="299"/>
      <c r="AC47" s="299"/>
      <c r="AD47" s="299"/>
      <c r="AE47" s="299"/>
      <c r="AF47" s="299"/>
      <c r="AG47" s="299"/>
    </row>
    <row r="48" spans="2:33" ht="6" customHeight="1" x14ac:dyDescent="0.2">
      <c r="B48" s="114"/>
      <c r="C48" s="114"/>
      <c r="D48" s="114"/>
      <c r="E48" s="114"/>
      <c r="F48" s="114"/>
      <c r="G48" s="114"/>
      <c r="H48" s="114"/>
      <c r="I48" s="114"/>
      <c r="J48" s="114"/>
      <c r="K48" s="114"/>
      <c r="L48" s="114"/>
      <c r="M48" s="114"/>
      <c r="N48" s="114"/>
      <c r="O48" s="114"/>
      <c r="P48" s="114"/>
      <c r="Q48" s="298"/>
      <c r="R48" s="114"/>
      <c r="S48" s="114"/>
      <c r="T48" s="114"/>
      <c r="U48" s="114"/>
      <c r="V48" s="114"/>
      <c r="W48" s="114"/>
      <c r="X48" s="114"/>
      <c r="Y48" s="114"/>
      <c r="Z48" s="114"/>
      <c r="AA48" s="114"/>
      <c r="AB48" s="114"/>
      <c r="AC48" s="114"/>
      <c r="AD48" s="114"/>
      <c r="AE48" s="114"/>
      <c r="AF48" s="114"/>
      <c r="AG48" s="114"/>
    </row>
    <row r="49" spans="2:33" x14ac:dyDescent="0.2">
      <c r="B49" s="114" t="s">
        <v>211</v>
      </c>
      <c r="C49" s="114"/>
      <c r="D49" s="114"/>
      <c r="E49" s="114"/>
      <c r="F49" s="114"/>
      <c r="G49" s="114"/>
      <c r="H49" s="114"/>
      <c r="I49" s="114"/>
      <c r="J49" s="114" t="s">
        <v>212</v>
      </c>
      <c r="K49" s="114"/>
      <c r="L49" s="114"/>
      <c r="M49" s="114"/>
      <c r="N49" s="114"/>
      <c r="O49" s="114"/>
      <c r="P49" s="114"/>
      <c r="Q49" s="298"/>
      <c r="R49" s="114"/>
      <c r="S49" s="114" t="s">
        <v>211</v>
      </c>
      <c r="T49" s="114"/>
      <c r="U49" s="114"/>
      <c r="V49" s="114"/>
      <c r="W49" s="114"/>
      <c r="X49" s="114"/>
      <c r="Y49" s="114"/>
      <c r="Z49" s="114"/>
      <c r="AA49" s="114" t="s">
        <v>212</v>
      </c>
      <c r="AB49" s="114"/>
      <c r="AC49" s="114"/>
      <c r="AD49" s="114"/>
      <c r="AE49" s="114"/>
      <c r="AF49" s="114"/>
      <c r="AG49" s="114"/>
    </row>
    <row r="50" spans="2:33" x14ac:dyDescent="0.2">
      <c r="B50" s="299" t="s">
        <v>198</v>
      </c>
      <c r="C50" s="299" t="s">
        <v>199</v>
      </c>
      <c r="D50" s="299" t="s">
        <v>200</v>
      </c>
      <c r="E50" s="299" t="s">
        <v>201</v>
      </c>
      <c r="F50" s="299" t="s">
        <v>108</v>
      </c>
      <c r="G50" s="299" t="s">
        <v>202</v>
      </c>
      <c r="H50" s="299" t="s">
        <v>203</v>
      </c>
      <c r="I50" s="114"/>
      <c r="J50" s="299" t="s">
        <v>198</v>
      </c>
      <c r="K50" s="299" t="s">
        <v>199</v>
      </c>
      <c r="L50" s="299" t="s">
        <v>200</v>
      </c>
      <c r="M50" s="299" t="s">
        <v>201</v>
      </c>
      <c r="N50" s="299" t="s">
        <v>108</v>
      </c>
      <c r="O50" s="299" t="s">
        <v>202</v>
      </c>
      <c r="P50" s="299" t="s">
        <v>203</v>
      </c>
      <c r="Q50" s="300"/>
      <c r="R50" s="114"/>
      <c r="S50" s="299" t="s">
        <v>198</v>
      </c>
      <c r="T50" s="299" t="s">
        <v>199</v>
      </c>
      <c r="U50" s="299" t="s">
        <v>200</v>
      </c>
      <c r="V50" s="299" t="s">
        <v>201</v>
      </c>
      <c r="W50" s="299" t="s">
        <v>108</v>
      </c>
      <c r="X50" s="299" t="s">
        <v>202</v>
      </c>
      <c r="Y50" s="299" t="s">
        <v>203</v>
      </c>
      <c r="Z50" s="114"/>
      <c r="AA50" s="299" t="s">
        <v>198</v>
      </c>
      <c r="AB50" s="299" t="s">
        <v>199</v>
      </c>
      <c r="AC50" s="299" t="s">
        <v>200</v>
      </c>
      <c r="AD50" s="299" t="s">
        <v>201</v>
      </c>
      <c r="AE50" s="299" t="s">
        <v>108</v>
      </c>
      <c r="AF50" s="299" t="s">
        <v>202</v>
      </c>
      <c r="AG50" s="299" t="s">
        <v>203</v>
      </c>
    </row>
    <row r="51" spans="2:33" x14ac:dyDescent="0.2">
      <c r="B51" s="299"/>
      <c r="C51" s="299"/>
      <c r="D51" s="299">
        <v>1</v>
      </c>
      <c r="E51" s="299">
        <v>2</v>
      </c>
      <c r="F51" s="299">
        <v>3</v>
      </c>
      <c r="G51" s="299">
        <v>4</v>
      </c>
      <c r="H51" s="299">
        <v>5</v>
      </c>
      <c r="I51" s="114"/>
      <c r="J51" s="299"/>
      <c r="K51" s="299"/>
      <c r="L51" s="299"/>
      <c r="M51" s="299"/>
      <c r="N51" s="299"/>
      <c r="O51" s="299">
        <v>1</v>
      </c>
      <c r="P51" s="299">
        <v>2</v>
      </c>
      <c r="Q51" s="300"/>
      <c r="R51" s="114"/>
      <c r="S51" s="299"/>
      <c r="T51" s="299"/>
      <c r="U51" s="299">
        <v>1</v>
      </c>
      <c r="V51" s="299">
        <v>2</v>
      </c>
      <c r="W51" s="299">
        <v>3</v>
      </c>
      <c r="X51" s="299">
        <v>4</v>
      </c>
      <c r="Y51" s="299">
        <v>5</v>
      </c>
      <c r="Z51" s="114"/>
      <c r="AA51" s="299"/>
      <c r="AB51" s="299"/>
      <c r="AC51" s="299"/>
      <c r="AD51" s="299"/>
      <c r="AE51" s="299"/>
      <c r="AF51" s="299">
        <v>1</v>
      </c>
      <c r="AG51" s="299">
        <v>2</v>
      </c>
    </row>
    <row r="52" spans="2:33" x14ac:dyDescent="0.2">
      <c r="B52" s="299"/>
      <c r="C52" s="299"/>
      <c r="D52" s="299"/>
      <c r="E52" s="299"/>
      <c r="F52" s="299"/>
      <c r="G52" s="299"/>
      <c r="H52" s="299"/>
      <c r="I52" s="114"/>
      <c r="J52" s="299"/>
      <c r="K52" s="299"/>
      <c r="L52" s="299"/>
      <c r="M52" s="299"/>
      <c r="N52" s="299"/>
      <c r="O52" s="299"/>
      <c r="P52" s="299"/>
      <c r="Q52" s="300"/>
      <c r="R52" s="114"/>
      <c r="S52" s="299"/>
      <c r="T52" s="299"/>
      <c r="U52" s="299"/>
      <c r="V52" s="299"/>
      <c r="W52" s="299"/>
      <c r="X52" s="299"/>
      <c r="Y52" s="299"/>
      <c r="Z52" s="114"/>
      <c r="AA52" s="299"/>
      <c r="AB52" s="299"/>
      <c r="AC52" s="299"/>
      <c r="AD52" s="299"/>
      <c r="AE52" s="299"/>
      <c r="AF52" s="299"/>
      <c r="AG52" s="299"/>
    </row>
    <row r="53" spans="2:33" x14ac:dyDescent="0.2">
      <c r="B53" s="299">
        <v>6</v>
      </c>
      <c r="C53" s="299">
        <v>7</v>
      </c>
      <c r="D53" s="299">
        <v>8</v>
      </c>
      <c r="E53" s="299">
        <v>9</v>
      </c>
      <c r="F53" s="299">
        <v>10</v>
      </c>
      <c r="G53" s="299">
        <v>11</v>
      </c>
      <c r="H53" s="299">
        <v>12</v>
      </c>
      <c r="I53" s="114"/>
      <c r="J53" s="299">
        <v>3</v>
      </c>
      <c r="K53" s="299">
        <v>4</v>
      </c>
      <c r="L53" s="299">
        <v>5</v>
      </c>
      <c r="M53" s="299">
        <v>6</v>
      </c>
      <c r="N53" s="299">
        <v>7</v>
      </c>
      <c r="O53" s="299">
        <v>8</v>
      </c>
      <c r="P53" s="299">
        <v>9</v>
      </c>
      <c r="Q53" s="300"/>
      <c r="R53" s="114"/>
      <c r="S53" s="299">
        <v>6</v>
      </c>
      <c r="T53" s="299">
        <v>7</v>
      </c>
      <c r="U53" s="299">
        <v>8</v>
      </c>
      <c r="V53" s="299">
        <v>9</v>
      </c>
      <c r="W53" s="299">
        <v>10</v>
      </c>
      <c r="X53" s="299">
        <v>11</v>
      </c>
      <c r="Y53" s="299">
        <v>12</v>
      </c>
      <c r="Z53" s="114"/>
      <c r="AA53" s="299">
        <v>3</v>
      </c>
      <c r="AB53" s="299">
        <v>4</v>
      </c>
      <c r="AC53" s="299">
        <v>5</v>
      </c>
      <c r="AD53" s="299">
        <v>6</v>
      </c>
      <c r="AE53" s="299">
        <v>7</v>
      </c>
      <c r="AF53" s="299">
        <v>8</v>
      </c>
      <c r="AG53" s="299">
        <v>9</v>
      </c>
    </row>
    <row r="54" spans="2:33" x14ac:dyDescent="0.2">
      <c r="B54" s="299"/>
      <c r="C54" s="299"/>
      <c r="D54" s="299"/>
      <c r="E54" s="299"/>
      <c r="F54" s="299"/>
      <c r="G54" s="299"/>
      <c r="H54" s="299"/>
      <c r="I54" s="114"/>
      <c r="J54" s="299"/>
      <c r="K54" s="299"/>
      <c r="L54" s="299"/>
      <c r="M54" s="299"/>
      <c r="N54" s="299"/>
      <c r="O54" s="299"/>
      <c r="P54" s="299"/>
      <c r="Q54" s="300"/>
      <c r="R54" s="114"/>
      <c r="S54" s="299"/>
      <c r="T54" s="299"/>
      <c r="U54" s="299"/>
      <c r="V54" s="299"/>
      <c r="W54" s="299"/>
      <c r="X54" s="299"/>
      <c r="Y54" s="299"/>
      <c r="Z54" s="114"/>
      <c r="AA54" s="299"/>
      <c r="AB54" s="299"/>
      <c r="AC54" s="299"/>
      <c r="AD54" s="299"/>
      <c r="AE54" s="299"/>
      <c r="AF54" s="299"/>
      <c r="AG54" s="299"/>
    </row>
    <row r="55" spans="2:33" x14ac:dyDescent="0.2">
      <c r="B55" s="299">
        <v>13</v>
      </c>
      <c r="C55" s="299">
        <v>14</v>
      </c>
      <c r="D55" s="299">
        <v>15</v>
      </c>
      <c r="E55" s="299">
        <v>16</v>
      </c>
      <c r="F55" s="299">
        <v>17</v>
      </c>
      <c r="G55" s="299">
        <v>18</v>
      </c>
      <c r="H55" s="299">
        <v>19</v>
      </c>
      <c r="I55" s="114"/>
      <c r="J55" s="299">
        <v>10</v>
      </c>
      <c r="K55" s="299">
        <v>11</v>
      </c>
      <c r="L55" s="299">
        <v>12</v>
      </c>
      <c r="M55" s="299">
        <v>13</v>
      </c>
      <c r="N55" s="299">
        <v>14</v>
      </c>
      <c r="O55" s="299">
        <v>15</v>
      </c>
      <c r="P55" s="299">
        <v>16</v>
      </c>
      <c r="Q55" s="300"/>
      <c r="R55" s="114"/>
      <c r="S55" s="299">
        <v>13</v>
      </c>
      <c r="T55" s="299">
        <v>14</v>
      </c>
      <c r="U55" s="299">
        <v>15</v>
      </c>
      <c r="V55" s="299">
        <v>16</v>
      </c>
      <c r="W55" s="299">
        <v>17</v>
      </c>
      <c r="X55" s="299">
        <v>18</v>
      </c>
      <c r="Y55" s="299">
        <v>19</v>
      </c>
      <c r="Z55" s="114"/>
      <c r="AA55" s="299">
        <v>10</v>
      </c>
      <c r="AB55" s="299">
        <v>11</v>
      </c>
      <c r="AC55" s="299">
        <v>12</v>
      </c>
      <c r="AD55" s="299">
        <v>13</v>
      </c>
      <c r="AE55" s="299">
        <v>14</v>
      </c>
      <c r="AF55" s="299">
        <v>15</v>
      </c>
      <c r="AG55" s="299">
        <v>16</v>
      </c>
    </row>
    <row r="56" spans="2:33" x14ac:dyDescent="0.2">
      <c r="B56" s="299"/>
      <c r="C56" s="299"/>
      <c r="D56" s="299"/>
      <c r="E56" s="299"/>
      <c r="F56" s="299"/>
      <c r="G56" s="299"/>
      <c r="H56" s="299"/>
      <c r="I56" s="114"/>
      <c r="J56" s="299"/>
      <c r="K56" s="299"/>
      <c r="L56" s="299"/>
      <c r="M56" s="299"/>
      <c r="N56" s="299"/>
      <c r="O56" s="299"/>
      <c r="P56" s="299"/>
      <c r="Q56" s="300"/>
      <c r="R56" s="114"/>
      <c r="S56" s="299"/>
      <c r="T56" s="299"/>
      <c r="U56" s="299"/>
      <c r="V56" s="299"/>
      <c r="W56" s="299"/>
      <c r="X56" s="299"/>
      <c r="Y56" s="299"/>
      <c r="Z56" s="114"/>
      <c r="AA56" s="299"/>
      <c r="AB56" s="299"/>
      <c r="AC56" s="299"/>
      <c r="AD56" s="299"/>
      <c r="AE56" s="299"/>
      <c r="AF56" s="299"/>
      <c r="AG56" s="299"/>
    </row>
    <row r="57" spans="2:33" x14ac:dyDescent="0.2">
      <c r="B57" s="299">
        <v>20</v>
      </c>
      <c r="C57" s="299">
        <v>21</v>
      </c>
      <c r="D57" s="299">
        <v>22</v>
      </c>
      <c r="E57" s="299">
        <v>23</v>
      </c>
      <c r="F57" s="299">
        <v>24</v>
      </c>
      <c r="G57" s="299">
        <v>25</v>
      </c>
      <c r="H57" s="299">
        <v>26</v>
      </c>
      <c r="I57" s="114"/>
      <c r="J57" s="299">
        <v>17</v>
      </c>
      <c r="K57" s="299">
        <v>18</v>
      </c>
      <c r="L57" s="299">
        <v>19</v>
      </c>
      <c r="M57" s="299">
        <v>20</v>
      </c>
      <c r="N57" s="299">
        <v>21</v>
      </c>
      <c r="O57" s="299">
        <v>22</v>
      </c>
      <c r="P57" s="299">
        <v>23</v>
      </c>
      <c r="Q57" s="300"/>
      <c r="R57" s="114"/>
      <c r="S57" s="299">
        <v>20</v>
      </c>
      <c r="T57" s="299">
        <v>21</v>
      </c>
      <c r="U57" s="299">
        <v>22</v>
      </c>
      <c r="V57" s="299">
        <v>23</v>
      </c>
      <c r="W57" s="299">
        <v>24</v>
      </c>
      <c r="X57" s="299">
        <v>25</v>
      </c>
      <c r="Y57" s="299">
        <v>26</v>
      </c>
      <c r="Z57" s="114"/>
      <c r="AA57" s="299">
        <v>17</v>
      </c>
      <c r="AB57" s="299">
        <v>18</v>
      </c>
      <c r="AC57" s="299">
        <v>19</v>
      </c>
      <c r="AD57" s="299">
        <v>20</v>
      </c>
      <c r="AE57" s="299">
        <v>21</v>
      </c>
      <c r="AF57" s="299">
        <v>22</v>
      </c>
      <c r="AG57" s="299">
        <v>23</v>
      </c>
    </row>
    <row r="58" spans="2:33" x14ac:dyDescent="0.2">
      <c r="B58" s="299"/>
      <c r="C58" s="299"/>
      <c r="D58" s="299"/>
      <c r="E58" s="299"/>
      <c r="F58" s="299"/>
      <c r="G58" s="299"/>
      <c r="H58" s="299"/>
      <c r="I58" s="114"/>
      <c r="J58" s="299"/>
      <c r="K58" s="299"/>
      <c r="L58" s="299"/>
      <c r="M58" s="299"/>
      <c r="N58" s="299"/>
      <c r="O58" s="299"/>
      <c r="P58" s="299"/>
      <c r="Q58" s="300"/>
      <c r="R58" s="114"/>
      <c r="S58" s="299"/>
      <c r="T58" s="299"/>
      <c r="U58" s="299"/>
      <c r="V58" s="299"/>
      <c r="W58" s="299"/>
      <c r="X58" s="299"/>
      <c r="Y58" s="299"/>
      <c r="Z58" s="114"/>
      <c r="AA58" s="299"/>
      <c r="AB58" s="299"/>
      <c r="AC58" s="299"/>
      <c r="AD58" s="299"/>
      <c r="AE58" s="299"/>
      <c r="AF58" s="299"/>
      <c r="AG58" s="299"/>
    </row>
    <row r="59" spans="2:33" x14ac:dyDescent="0.2">
      <c r="B59" s="299">
        <v>27</v>
      </c>
      <c r="C59" s="299">
        <v>28</v>
      </c>
      <c r="D59" s="299">
        <v>29</v>
      </c>
      <c r="E59" s="299">
        <v>30</v>
      </c>
      <c r="F59" s="299">
        <v>31</v>
      </c>
      <c r="G59" s="299"/>
      <c r="H59" s="299"/>
      <c r="I59" s="114"/>
      <c r="J59" s="299">
        <v>24</v>
      </c>
      <c r="K59" s="299">
        <v>25</v>
      </c>
      <c r="L59" s="299">
        <v>26</v>
      </c>
      <c r="M59" s="299">
        <v>27</v>
      </c>
      <c r="N59" s="299">
        <v>28</v>
      </c>
      <c r="O59" s="299">
        <v>29</v>
      </c>
      <c r="P59" s="299">
        <v>30</v>
      </c>
      <c r="Q59" s="300"/>
      <c r="R59" s="114"/>
      <c r="S59" s="299">
        <v>27</v>
      </c>
      <c r="T59" s="299">
        <v>28</v>
      </c>
      <c r="U59" s="299">
        <v>29</v>
      </c>
      <c r="V59" s="299">
        <v>30</v>
      </c>
      <c r="W59" s="299">
        <v>31</v>
      </c>
      <c r="X59" s="299"/>
      <c r="Y59" s="299"/>
      <c r="Z59" s="114"/>
      <c r="AA59" s="299">
        <v>24</v>
      </c>
      <c r="AB59" s="299">
        <v>25</v>
      </c>
      <c r="AC59" s="299">
        <v>26</v>
      </c>
      <c r="AD59" s="299">
        <v>27</v>
      </c>
      <c r="AE59" s="299">
        <v>28</v>
      </c>
      <c r="AF59" s="299">
        <v>29</v>
      </c>
      <c r="AG59" s="299">
        <v>30</v>
      </c>
    </row>
    <row r="60" spans="2:33" x14ac:dyDescent="0.2">
      <c r="B60" s="299"/>
      <c r="C60" s="299"/>
      <c r="D60" s="299"/>
      <c r="E60" s="299"/>
      <c r="F60" s="299"/>
      <c r="G60" s="299"/>
      <c r="H60" s="299"/>
      <c r="I60" s="114"/>
      <c r="J60" s="299"/>
      <c r="K60" s="299"/>
      <c r="L60" s="299"/>
      <c r="M60" s="299"/>
      <c r="N60" s="299"/>
      <c r="O60" s="299"/>
      <c r="P60" s="299"/>
      <c r="Q60" s="300"/>
      <c r="R60" s="114"/>
      <c r="S60" s="299"/>
      <c r="T60" s="299"/>
      <c r="U60" s="299"/>
      <c r="V60" s="299"/>
      <c r="W60" s="299"/>
      <c r="X60" s="299"/>
      <c r="Y60" s="299"/>
      <c r="Z60" s="114"/>
      <c r="AA60" s="299"/>
      <c r="AB60" s="299"/>
      <c r="AC60" s="299"/>
      <c r="AD60" s="299"/>
      <c r="AE60" s="299"/>
      <c r="AF60" s="299"/>
      <c r="AG60" s="299"/>
    </row>
    <row r="61" spans="2:33" ht="6" customHeight="1" x14ac:dyDescent="0.2">
      <c r="B61" s="114"/>
      <c r="C61" s="114"/>
      <c r="D61" s="114"/>
      <c r="E61" s="114"/>
      <c r="F61" s="114"/>
      <c r="G61" s="114"/>
      <c r="H61" s="114"/>
      <c r="I61" s="114"/>
      <c r="J61" s="114"/>
      <c r="K61" s="114"/>
      <c r="L61" s="114"/>
      <c r="M61" s="114"/>
      <c r="N61" s="114"/>
      <c r="O61" s="114"/>
      <c r="P61" s="114"/>
      <c r="Q61" s="298"/>
      <c r="R61" s="114"/>
      <c r="S61" s="114"/>
      <c r="T61" s="114"/>
      <c r="U61" s="114"/>
      <c r="V61" s="114"/>
      <c r="W61" s="114"/>
      <c r="X61" s="114"/>
      <c r="Y61" s="114"/>
      <c r="Z61" s="114"/>
      <c r="AA61" s="114"/>
      <c r="AB61" s="114"/>
      <c r="AC61" s="114"/>
      <c r="AD61" s="114"/>
      <c r="AE61" s="114"/>
      <c r="AF61" s="114"/>
      <c r="AG61" s="114"/>
    </row>
    <row r="62" spans="2:33" x14ac:dyDescent="0.2">
      <c r="B62" s="114" t="s">
        <v>213</v>
      </c>
      <c r="C62" s="114"/>
      <c r="D62" s="114"/>
      <c r="E62" s="114"/>
      <c r="F62" s="114"/>
      <c r="G62" s="114"/>
      <c r="H62" s="114"/>
      <c r="I62" s="114"/>
      <c r="J62" s="114" t="s">
        <v>214</v>
      </c>
      <c r="K62" s="114"/>
      <c r="L62" s="114"/>
      <c r="M62" s="114"/>
      <c r="N62" s="114"/>
      <c r="O62" s="114"/>
      <c r="P62" s="114"/>
      <c r="Q62" s="298"/>
      <c r="R62" s="114"/>
      <c r="S62" s="114" t="s">
        <v>213</v>
      </c>
      <c r="T62" s="114"/>
      <c r="U62" s="114"/>
      <c r="V62" s="114"/>
      <c r="W62" s="114"/>
      <c r="X62" s="114"/>
      <c r="Y62" s="114"/>
      <c r="Z62" s="114"/>
      <c r="AA62" s="114" t="s">
        <v>214</v>
      </c>
      <c r="AB62" s="114"/>
      <c r="AC62" s="114"/>
      <c r="AD62" s="114"/>
      <c r="AE62" s="114"/>
      <c r="AF62" s="114"/>
      <c r="AG62" s="114"/>
    </row>
    <row r="63" spans="2:33" x14ac:dyDescent="0.2">
      <c r="B63" s="299" t="s">
        <v>198</v>
      </c>
      <c r="C63" s="299" t="s">
        <v>199</v>
      </c>
      <c r="D63" s="299" t="s">
        <v>200</v>
      </c>
      <c r="E63" s="299" t="s">
        <v>201</v>
      </c>
      <c r="F63" s="299" t="s">
        <v>108</v>
      </c>
      <c r="G63" s="299" t="s">
        <v>202</v>
      </c>
      <c r="H63" s="299" t="s">
        <v>203</v>
      </c>
      <c r="I63" s="114"/>
      <c r="J63" s="299" t="s">
        <v>198</v>
      </c>
      <c r="K63" s="299" t="s">
        <v>199</v>
      </c>
      <c r="L63" s="299" t="s">
        <v>200</v>
      </c>
      <c r="M63" s="299" t="s">
        <v>201</v>
      </c>
      <c r="N63" s="299" t="s">
        <v>108</v>
      </c>
      <c r="O63" s="299" t="s">
        <v>202</v>
      </c>
      <c r="P63" s="299" t="s">
        <v>203</v>
      </c>
      <c r="Q63" s="300"/>
      <c r="R63" s="114"/>
      <c r="S63" s="299" t="s">
        <v>198</v>
      </c>
      <c r="T63" s="299" t="s">
        <v>199</v>
      </c>
      <c r="U63" s="299" t="s">
        <v>200</v>
      </c>
      <c r="V63" s="299" t="s">
        <v>201</v>
      </c>
      <c r="W63" s="299" t="s">
        <v>108</v>
      </c>
      <c r="X63" s="299" t="s">
        <v>202</v>
      </c>
      <c r="Y63" s="299" t="s">
        <v>203</v>
      </c>
      <c r="Z63" s="114"/>
      <c r="AA63" s="299" t="s">
        <v>198</v>
      </c>
      <c r="AB63" s="299" t="s">
        <v>199</v>
      </c>
      <c r="AC63" s="299" t="s">
        <v>200</v>
      </c>
      <c r="AD63" s="299" t="s">
        <v>201</v>
      </c>
      <c r="AE63" s="299" t="s">
        <v>108</v>
      </c>
      <c r="AF63" s="299" t="s">
        <v>202</v>
      </c>
      <c r="AG63" s="299" t="s">
        <v>203</v>
      </c>
    </row>
    <row r="64" spans="2:33" x14ac:dyDescent="0.2">
      <c r="B64" s="299">
        <v>1</v>
      </c>
      <c r="C64" s="299">
        <v>2</v>
      </c>
      <c r="D64" s="299">
        <v>3</v>
      </c>
      <c r="E64" s="299">
        <v>4</v>
      </c>
      <c r="F64" s="299">
        <v>5</v>
      </c>
      <c r="G64" s="299">
        <v>6</v>
      </c>
      <c r="H64" s="299">
        <v>7</v>
      </c>
      <c r="I64" s="114"/>
      <c r="J64" s="299"/>
      <c r="K64" s="299"/>
      <c r="L64" s="299"/>
      <c r="M64" s="299">
        <v>1</v>
      </c>
      <c r="N64" s="299">
        <v>2</v>
      </c>
      <c r="O64" s="299">
        <v>3</v>
      </c>
      <c r="P64" s="299">
        <v>4</v>
      </c>
      <c r="Q64" s="300"/>
      <c r="R64" s="114"/>
      <c r="S64" s="299">
        <v>1</v>
      </c>
      <c r="T64" s="299">
        <v>2</v>
      </c>
      <c r="U64" s="299">
        <v>3</v>
      </c>
      <c r="V64" s="299">
        <v>4</v>
      </c>
      <c r="W64" s="299">
        <v>5</v>
      </c>
      <c r="X64" s="299">
        <v>6</v>
      </c>
      <c r="Y64" s="299">
        <v>7</v>
      </c>
      <c r="Z64" s="114"/>
      <c r="AA64" s="299"/>
      <c r="AB64" s="299"/>
      <c r="AC64" s="299"/>
      <c r="AD64" s="299">
        <v>1</v>
      </c>
      <c r="AE64" s="299">
        <v>2</v>
      </c>
      <c r="AF64" s="299">
        <v>3</v>
      </c>
      <c r="AG64" s="299">
        <v>4</v>
      </c>
    </row>
    <row r="65" spans="2:33" x14ac:dyDescent="0.2">
      <c r="B65" s="299"/>
      <c r="C65" s="299"/>
      <c r="D65" s="299"/>
      <c r="E65" s="299"/>
      <c r="F65" s="299"/>
      <c r="G65" s="299"/>
      <c r="H65" s="299"/>
      <c r="I65" s="114"/>
      <c r="J65" s="299"/>
      <c r="K65" s="299"/>
      <c r="L65" s="299"/>
      <c r="M65" s="299"/>
      <c r="N65" s="299"/>
      <c r="O65" s="299"/>
      <c r="P65" s="299"/>
      <c r="Q65" s="300"/>
      <c r="R65" s="114"/>
      <c r="S65" s="299"/>
      <c r="T65" s="299"/>
      <c r="U65" s="299"/>
      <c r="V65" s="299"/>
      <c r="W65" s="299"/>
      <c r="X65" s="299"/>
      <c r="Y65" s="299"/>
      <c r="Z65" s="114"/>
      <c r="AA65" s="299"/>
      <c r="AB65" s="299"/>
      <c r="AC65" s="299"/>
      <c r="AD65" s="299"/>
      <c r="AE65" s="299"/>
      <c r="AF65" s="299"/>
      <c r="AG65" s="299"/>
    </row>
    <row r="66" spans="2:33" x14ac:dyDescent="0.2">
      <c r="B66" s="299">
        <v>8</v>
      </c>
      <c r="C66" s="299">
        <v>9</v>
      </c>
      <c r="D66" s="299">
        <v>10</v>
      </c>
      <c r="E66" s="299">
        <v>11</v>
      </c>
      <c r="F66" s="299">
        <v>12</v>
      </c>
      <c r="G66" s="299">
        <v>13</v>
      </c>
      <c r="H66" s="299">
        <v>14</v>
      </c>
      <c r="I66" s="114"/>
      <c r="J66" s="299">
        <v>5</v>
      </c>
      <c r="K66" s="299">
        <v>6</v>
      </c>
      <c r="L66" s="299">
        <v>7</v>
      </c>
      <c r="M66" s="299">
        <v>8</v>
      </c>
      <c r="N66" s="299">
        <v>9</v>
      </c>
      <c r="O66" s="299">
        <v>10</v>
      </c>
      <c r="P66" s="299">
        <v>11</v>
      </c>
      <c r="Q66" s="300"/>
      <c r="R66" s="114"/>
      <c r="S66" s="299">
        <v>8</v>
      </c>
      <c r="T66" s="299">
        <v>9</v>
      </c>
      <c r="U66" s="299">
        <v>10</v>
      </c>
      <c r="V66" s="299">
        <v>11</v>
      </c>
      <c r="W66" s="299">
        <v>12</v>
      </c>
      <c r="X66" s="299">
        <v>13</v>
      </c>
      <c r="Y66" s="299">
        <v>14</v>
      </c>
      <c r="Z66" s="114"/>
      <c r="AA66" s="299">
        <v>5</v>
      </c>
      <c r="AB66" s="299">
        <v>6</v>
      </c>
      <c r="AC66" s="299">
        <v>7</v>
      </c>
      <c r="AD66" s="299">
        <v>8</v>
      </c>
      <c r="AE66" s="299">
        <v>9</v>
      </c>
      <c r="AF66" s="299">
        <v>10</v>
      </c>
      <c r="AG66" s="299">
        <v>11</v>
      </c>
    </row>
    <row r="67" spans="2:33" x14ac:dyDescent="0.2">
      <c r="B67" s="299"/>
      <c r="C67" s="299"/>
      <c r="D67" s="299"/>
      <c r="E67" s="299"/>
      <c r="F67" s="299"/>
      <c r="G67" s="299"/>
      <c r="H67" s="299"/>
      <c r="I67" s="114"/>
      <c r="J67" s="299"/>
      <c r="K67" s="299"/>
      <c r="L67" s="299"/>
      <c r="M67" s="299"/>
      <c r="N67" s="299"/>
      <c r="O67" s="299"/>
      <c r="P67" s="299"/>
      <c r="Q67" s="300"/>
      <c r="R67" s="114"/>
      <c r="S67" s="299"/>
      <c r="T67" s="299"/>
      <c r="U67" s="299"/>
      <c r="V67" s="299"/>
      <c r="W67" s="299"/>
      <c r="X67" s="299"/>
      <c r="Y67" s="299"/>
      <c r="Z67" s="114"/>
      <c r="AA67" s="299"/>
      <c r="AB67" s="299"/>
      <c r="AC67" s="299"/>
      <c r="AD67" s="299"/>
      <c r="AE67" s="299"/>
      <c r="AF67" s="299"/>
      <c r="AG67" s="299"/>
    </row>
    <row r="68" spans="2:33" x14ac:dyDescent="0.2">
      <c r="B68" s="299">
        <v>15</v>
      </c>
      <c r="C68" s="299">
        <v>16</v>
      </c>
      <c r="D68" s="299">
        <v>17</v>
      </c>
      <c r="E68" s="299">
        <v>18</v>
      </c>
      <c r="F68" s="299">
        <v>19</v>
      </c>
      <c r="G68" s="299">
        <v>20</v>
      </c>
      <c r="H68" s="299">
        <v>21</v>
      </c>
      <c r="I68" s="114"/>
      <c r="J68" s="299">
        <v>12</v>
      </c>
      <c r="K68" s="299">
        <v>13</v>
      </c>
      <c r="L68" s="299">
        <v>14</v>
      </c>
      <c r="M68" s="299">
        <v>15</v>
      </c>
      <c r="N68" s="299">
        <v>16</v>
      </c>
      <c r="O68" s="299">
        <v>17</v>
      </c>
      <c r="P68" s="299">
        <v>18</v>
      </c>
      <c r="Q68" s="300"/>
      <c r="R68" s="114"/>
      <c r="S68" s="299">
        <v>15</v>
      </c>
      <c r="T68" s="299">
        <v>16</v>
      </c>
      <c r="U68" s="299">
        <v>17</v>
      </c>
      <c r="V68" s="299">
        <v>18</v>
      </c>
      <c r="W68" s="299">
        <v>19</v>
      </c>
      <c r="X68" s="299">
        <v>20</v>
      </c>
      <c r="Y68" s="299">
        <v>21</v>
      </c>
      <c r="Z68" s="114"/>
      <c r="AA68" s="299">
        <v>12</v>
      </c>
      <c r="AB68" s="299">
        <v>13</v>
      </c>
      <c r="AC68" s="299">
        <v>14</v>
      </c>
      <c r="AD68" s="299">
        <v>15</v>
      </c>
      <c r="AE68" s="299">
        <v>16</v>
      </c>
      <c r="AF68" s="299">
        <v>17</v>
      </c>
      <c r="AG68" s="299">
        <v>18</v>
      </c>
    </row>
    <row r="69" spans="2:33" x14ac:dyDescent="0.2">
      <c r="B69" s="299"/>
      <c r="C69" s="299"/>
      <c r="D69" s="299"/>
      <c r="E69" s="299"/>
      <c r="F69" s="299"/>
      <c r="G69" s="299"/>
      <c r="H69" s="299"/>
      <c r="I69" s="114"/>
      <c r="J69" s="299"/>
      <c r="K69" s="299"/>
      <c r="L69" s="299"/>
      <c r="M69" s="299"/>
      <c r="N69" s="299"/>
      <c r="O69" s="299"/>
      <c r="P69" s="299"/>
      <c r="Q69" s="300"/>
      <c r="R69" s="114"/>
      <c r="S69" s="299"/>
      <c r="T69" s="299"/>
      <c r="U69" s="299"/>
      <c r="V69" s="299"/>
      <c r="W69" s="299"/>
      <c r="X69" s="299"/>
      <c r="Y69" s="299"/>
      <c r="Z69" s="114"/>
      <c r="AA69" s="299"/>
      <c r="AB69" s="299"/>
      <c r="AC69" s="299"/>
      <c r="AD69" s="299"/>
      <c r="AE69" s="299"/>
      <c r="AF69" s="299"/>
      <c r="AG69" s="299"/>
    </row>
    <row r="70" spans="2:33" x14ac:dyDescent="0.2">
      <c r="B70" s="299">
        <v>22</v>
      </c>
      <c r="C70" s="299">
        <v>23</v>
      </c>
      <c r="D70" s="299">
        <v>24</v>
      </c>
      <c r="E70" s="299">
        <v>25</v>
      </c>
      <c r="F70" s="299">
        <v>26</v>
      </c>
      <c r="G70" s="299">
        <v>27</v>
      </c>
      <c r="H70" s="299">
        <v>28</v>
      </c>
      <c r="I70" s="114"/>
      <c r="J70" s="299">
        <v>19</v>
      </c>
      <c r="K70" s="299">
        <v>20</v>
      </c>
      <c r="L70" s="299">
        <v>21</v>
      </c>
      <c r="M70" s="299">
        <v>22</v>
      </c>
      <c r="N70" s="299">
        <v>23</v>
      </c>
      <c r="O70" s="299">
        <v>24</v>
      </c>
      <c r="P70" s="299">
        <v>25</v>
      </c>
      <c r="Q70" s="300"/>
      <c r="R70" s="114"/>
      <c r="S70" s="299">
        <v>22</v>
      </c>
      <c r="T70" s="299">
        <v>23</v>
      </c>
      <c r="U70" s="299">
        <v>24</v>
      </c>
      <c r="V70" s="299">
        <v>25</v>
      </c>
      <c r="W70" s="299">
        <v>26</v>
      </c>
      <c r="X70" s="299">
        <v>27</v>
      </c>
      <c r="Y70" s="299">
        <v>28</v>
      </c>
      <c r="Z70" s="114"/>
      <c r="AA70" s="299">
        <v>19</v>
      </c>
      <c r="AB70" s="299">
        <v>20</v>
      </c>
      <c r="AC70" s="299">
        <v>21</v>
      </c>
      <c r="AD70" s="299">
        <v>22</v>
      </c>
      <c r="AE70" s="299">
        <v>23</v>
      </c>
      <c r="AF70" s="299">
        <v>24</v>
      </c>
      <c r="AG70" s="299">
        <v>25</v>
      </c>
    </row>
    <row r="71" spans="2:33" x14ac:dyDescent="0.2">
      <c r="B71" s="299"/>
      <c r="C71" s="299"/>
      <c r="D71" s="299"/>
      <c r="E71" s="299"/>
      <c r="F71" s="299"/>
      <c r="G71" s="299"/>
      <c r="H71" s="299"/>
      <c r="I71" s="114"/>
      <c r="J71" s="299"/>
      <c r="K71" s="299"/>
      <c r="L71" s="299"/>
      <c r="M71" s="299"/>
      <c r="N71" s="299"/>
      <c r="O71" s="299"/>
      <c r="P71" s="299"/>
      <c r="Q71" s="300"/>
      <c r="R71" s="114"/>
      <c r="S71" s="299"/>
      <c r="T71" s="299"/>
      <c r="U71" s="299"/>
      <c r="V71" s="299"/>
      <c r="W71" s="299"/>
      <c r="X71" s="299"/>
      <c r="Y71" s="299"/>
      <c r="Z71" s="114"/>
      <c r="AA71" s="299"/>
      <c r="AB71" s="299"/>
      <c r="AC71" s="299"/>
      <c r="AD71" s="299"/>
      <c r="AE71" s="299"/>
      <c r="AF71" s="299"/>
      <c r="AG71" s="299"/>
    </row>
    <row r="72" spans="2:33" x14ac:dyDescent="0.2">
      <c r="B72" s="299">
        <v>29</v>
      </c>
      <c r="C72" s="299">
        <v>30</v>
      </c>
      <c r="D72" s="299">
        <v>31</v>
      </c>
      <c r="E72" s="299"/>
      <c r="F72" s="299"/>
      <c r="G72" s="299"/>
      <c r="H72" s="299"/>
      <c r="I72" s="114"/>
      <c r="J72" s="299">
        <v>26</v>
      </c>
      <c r="K72" s="299">
        <v>27</v>
      </c>
      <c r="L72" s="299">
        <v>28</v>
      </c>
      <c r="M72" s="299">
        <v>29</v>
      </c>
      <c r="N72" s="299">
        <v>30</v>
      </c>
      <c r="O72" s="299">
        <v>31</v>
      </c>
      <c r="P72" s="299"/>
      <c r="Q72" s="300"/>
      <c r="R72" s="114"/>
      <c r="S72" s="299">
        <v>29</v>
      </c>
      <c r="T72" s="299">
        <v>30</v>
      </c>
      <c r="U72" s="299">
        <v>31</v>
      </c>
      <c r="V72" s="299"/>
      <c r="W72" s="299"/>
      <c r="X72" s="299"/>
      <c r="Y72" s="299"/>
      <c r="Z72" s="114"/>
      <c r="AA72" s="299">
        <v>26</v>
      </c>
      <c r="AB72" s="299">
        <v>27</v>
      </c>
      <c r="AC72" s="299">
        <v>28</v>
      </c>
      <c r="AD72" s="299">
        <v>29</v>
      </c>
      <c r="AE72" s="299">
        <v>30</v>
      </c>
      <c r="AF72" s="299">
        <v>31</v>
      </c>
      <c r="AG72" s="299"/>
    </row>
    <row r="73" spans="2:33" x14ac:dyDescent="0.2">
      <c r="B73" s="299"/>
      <c r="C73" s="299"/>
      <c r="D73" s="299"/>
      <c r="E73" s="299"/>
      <c r="F73" s="299"/>
      <c r="G73" s="299"/>
      <c r="H73" s="299"/>
      <c r="I73" s="114"/>
      <c r="J73" s="299"/>
      <c r="K73" s="299"/>
      <c r="L73" s="299"/>
      <c r="M73" s="299"/>
      <c r="N73" s="299"/>
      <c r="O73" s="299"/>
      <c r="P73" s="299"/>
      <c r="Q73" s="300"/>
      <c r="R73" s="114"/>
      <c r="S73" s="299"/>
      <c r="T73" s="299"/>
      <c r="U73" s="299"/>
      <c r="V73" s="299"/>
      <c r="W73" s="299"/>
      <c r="X73" s="299"/>
      <c r="Y73" s="299"/>
      <c r="Z73" s="114"/>
      <c r="AA73" s="299"/>
      <c r="AB73" s="299"/>
      <c r="AC73" s="299"/>
      <c r="AD73" s="299"/>
      <c r="AE73" s="299"/>
      <c r="AF73" s="299"/>
      <c r="AG73" s="299"/>
    </row>
    <row r="74" spans="2:33" x14ac:dyDescent="0.2">
      <c r="B74" s="114"/>
      <c r="C74" s="114"/>
      <c r="D74" s="114"/>
      <c r="E74" s="114"/>
      <c r="F74" s="114"/>
      <c r="G74" s="114"/>
      <c r="H74" s="114"/>
      <c r="I74" s="114"/>
      <c r="J74" s="114"/>
      <c r="K74" s="114"/>
      <c r="L74" s="114"/>
      <c r="M74" s="114"/>
      <c r="N74" s="114"/>
      <c r="O74" s="114"/>
      <c r="P74" s="114"/>
      <c r="Q74" s="298"/>
      <c r="R74" s="114"/>
      <c r="S74" s="114"/>
      <c r="T74" s="114"/>
      <c r="U74" s="114"/>
      <c r="V74" s="114"/>
      <c r="W74" s="114"/>
      <c r="X74" s="114"/>
      <c r="Y74" s="114"/>
      <c r="Z74" s="114"/>
      <c r="AA74" s="114"/>
      <c r="AB74" s="114"/>
      <c r="AC74" s="114"/>
      <c r="AD74" s="114"/>
      <c r="AE74" s="114"/>
      <c r="AF74" s="114"/>
      <c r="AG74" s="114"/>
    </row>
    <row r="75" spans="2:33" x14ac:dyDescent="0.2">
      <c r="B75" s="114" t="s">
        <v>215</v>
      </c>
      <c r="C75" s="114"/>
      <c r="D75" s="114"/>
      <c r="E75" s="114"/>
      <c r="F75" s="114"/>
      <c r="G75" s="114"/>
      <c r="H75" s="114"/>
      <c r="I75" s="114"/>
      <c r="J75" s="114" t="s">
        <v>216</v>
      </c>
      <c r="K75" s="114"/>
      <c r="L75" s="114"/>
      <c r="M75" s="114"/>
      <c r="N75" s="114"/>
      <c r="O75" s="114"/>
      <c r="P75" s="114"/>
      <c r="Q75" s="298"/>
      <c r="R75" s="114"/>
      <c r="S75" s="114" t="s">
        <v>215</v>
      </c>
      <c r="T75" s="114"/>
      <c r="U75" s="114"/>
      <c r="V75" s="114"/>
      <c r="W75" s="114"/>
      <c r="X75" s="114"/>
      <c r="Y75" s="114"/>
      <c r="Z75" s="114"/>
      <c r="AA75" s="114" t="s">
        <v>216</v>
      </c>
      <c r="AB75" s="114"/>
      <c r="AC75" s="114"/>
      <c r="AD75" s="114"/>
      <c r="AE75" s="114"/>
      <c r="AF75" s="114"/>
      <c r="AG75" s="114"/>
    </row>
    <row r="76" spans="2:33" x14ac:dyDescent="0.2">
      <c r="B76" s="299" t="s">
        <v>198</v>
      </c>
      <c r="C76" s="299" t="s">
        <v>199</v>
      </c>
      <c r="D76" s="299" t="s">
        <v>200</v>
      </c>
      <c r="E76" s="299" t="s">
        <v>201</v>
      </c>
      <c r="F76" s="299" t="s">
        <v>108</v>
      </c>
      <c r="G76" s="299" t="s">
        <v>202</v>
      </c>
      <c r="H76" s="299" t="s">
        <v>203</v>
      </c>
      <c r="I76" s="114"/>
      <c r="J76" s="299" t="s">
        <v>198</v>
      </c>
      <c r="K76" s="299" t="s">
        <v>199</v>
      </c>
      <c r="L76" s="299" t="s">
        <v>200</v>
      </c>
      <c r="M76" s="299" t="s">
        <v>201</v>
      </c>
      <c r="N76" s="299" t="s">
        <v>108</v>
      </c>
      <c r="O76" s="299" t="s">
        <v>202</v>
      </c>
      <c r="P76" s="299" t="s">
        <v>203</v>
      </c>
      <c r="Q76" s="300"/>
      <c r="R76" s="114"/>
      <c r="S76" s="299" t="s">
        <v>198</v>
      </c>
      <c r="T76" s="299" t="s">
        <v>199</v>
      </c>
      <c r="U76" s="299" t="s">
        <v>200</v>
      </c>
      <c r="V76" s="299" t="s">
        <v>201</v>
      </c>
      <c r="W76" s="299" t="s">
        <v>108</v>
      </c>
      <c r="X76" s="299" t="s">
        <v>202</v>
      </c>
      <c r="Y76" s="299" t="s">
        <v>203</v>
      </c>
      <c r="Z76" s="114"/>
      <c r="AA76" s="299" t="s">
        <v>198</v>
      </c>
      <c r="AB76" s="299" t="s">
        <v>199</v>
      </c>
      <c r="AC76" s="299" t="s">
        <v>200</v>
      </c>
      <c r="AD76" s="299" t="s">
        <v>201</v>
      </c>
      <c r="AE76" s="299" t="s">
        <v>108</v>
      </c>
      <c r="AF76" s="299" t="s">
        <v>202</v>
      </c>
      <c r="AG76" s="299" t="s">
        <v>203</v>
      </c>
    </row>
    <row r="77" spans="2:33" x14ac:dyDescent="0.2">
      <c r="B77" s="299"/>
      <c r="C77" s="299"/>
      <c r="D77" s="299"/>
      <c r="E77" s="299"/>
      <c r="F77" s="299"/>
      <c r="G77" s="299"/>
      <c r="H77" s="299">
        <v>1</v>
      </c>
      <c r="I77" s="114"/>
      <c r="J77" s="299"/>
      <c r="K77" s="299"/>
      <c r="L77" s="299"/>
      <c r="M77" s="299"/>
      <c r="N77" s="299"/>
      <c r="O77" s="299"/>
      <c r="P77" s="299">
        <v>1</v>
      </c>
      <c r="Q77" s="300"/>
      <c r="R77" s="114"/>
      <c r="S77" s="299"/>
      <c r="T77" s="299"/>
      <c r="U77" s="299"/>
      <c r="V77" s="299"/>
      <c r="W77" s="299"/>
      <c r="X77" s="299"/>
      <c r="Y77" s="299">
        <v>1</v>
      </c>
      <c r="Z77" s="114"/>
      <c r="AA77" s="299"/>
      <c r="AB77" s="299"/>
      <c r="AC77" s="299"/>
      <c r="AD77" s="299"/>
      <c r="AE77" s="299"/>
      <c r="AF77" s="299"/>
      <c r="AG77" s="299">
        <v>1</v>
      </c>
    </row>
    <row r="78" spans="2:33" x14ac:dyDescent="0.2">
      <c r="B78" s="299"/>
      <c r="C78" s="299"/>
      <c r="D78" s="299"/>
      <c r="E78" s="299"/>
      <c r="F78" s="299"/>
      <c r="G78" s="299"/>
      <c r="H78" s="299"/>
      <c r="I78" s="114"/>
      <c r="J78" s="299"/>
      <c r="K78" s="299"/>
      <c r="L78" s="299"/>
      <c r="M78" s="299"/>
      <c r="N78" s="299"/>
      <c r="O78" s="299"/>
      <c r="P78" s="299"/>
      <c r="Q78" s="300"/>
      <c r="R78" s="114"/>
      <c r="S78" s="299"/>
      <c r="T78" s="299"/>
      <c r="U78" s="299"/>
      <c r="V78" s="299"/>
      <c r="W78" s="299"/>
      <c r="X78" s="299"/>
      <c r="Y78" s="299"/>
      <c r="Z78" s="114"/>
      <c r="AA78" s="299"/>
      <c r="AB78" s="299"/>
      <c r="AC78" s="299"/>
      <c r="AD78" s="299"/>
      <c r="AE78" s="299"/>
      <c r="AF78" s="299"/>
      <c r="AG78" s="299"/>
    </row>
    <row r="79" spans="2:33" x14ac:dyDescent="0.2">
      <c r="B79" s="299">
        <v>2</v>
      </c>
      <c r="C79" s="299">
        <v>3</v>
      </c>
      <c r="D79" s="299">
        <v>4</v>
      </c>
      <c r="E79" s="299">
        <v>5</v>
      </c>
      <c r="F79" s="299">
        <v>6</v>
      </c>
      <c r="G79" s="299">
        <v>7</v>
      </c>
      <c r="H79" s="299">
        <v>8</v>
      </c>
      <c r="I79" s="114"/>
      <c r="J79" s="299">
        <v>2</v>
      </c>
      <c r="K79" s="299">
        <v>3</v>
      </c>
      <c r="L79" s="299">
        <v>4</v>
      </c>
      <c r="M79" s="299">
        <v>5</v>
      </c>
      <c r="N79" s="299">
        <v>6</v>
      </c>
      <c r="O79" s="299">
        <v>7</v>
      </c>
      <c r="P79" s="299">
        <v>8</v>
      </c>
      <c r="Q79" s="300"/>
      <c r="R79" s="114"/>
      <c r="S79" s="299">
        <v>2</v>
      </c>
      <c r="T79" s="299">
        <v>3</v>
      </c>
      <c r="U79" s="299">
        <v>4</v>
      </c>
      <c r="V79" s="299">
        <v>5</v>
      </c>
      <c r="W79" s="299">
        <v>6</v>
      </c>
      <c r="X79" s="299">
        <v>7</v>
      </c>
      <c r="Y79" s="299">
        <v>8</v>
      </c>
      <c r="Z79" s="114"/>
      <c r="AA79" s="299">
        <v>2</v>
      </c>
      <c r="AB79" s="299">
        <v>3</v>
      </c>
      <c r="AC79" s="299">
        <v>4</v>
      </c>
      <c r="AD79" s="299">
        <v>5</v>
      </c>
      <c r="AE79" s="299">
        <v>6</v>
      </c>
      <c r="AF79" s="299">
        <v>7</v>
      </c>
      <c r="AG79" s="299">
        <v>8</v>
      </c>
    </row>
    <row r="80" spans="2:33" x14ac:dyDescent="0.2">
      <c r="B80" s="299"/>
      <c r="C80" s="299"/>
      <c r="D80" s="299"/>
      <c r="E80" s="299"/>
      <c r="F80" s="299"/>
      <c r="G80" s="299"/>
      <c r="H80" s="299"/>
      <c r="I80" s="114"/>
      <c r="J80" s="299"/>
      <c r="K80" s="299"/>
      <c r="L80" s="299"/>
      <c r="M80" s="299"/>
      <c r="N80" s="299"/>
      <c r="O80" s="299"/>
      <c r="P80" s="299"/>
      <c r="Q80" s="300"/>
      <c r="R80" s="114"/>
      <c r="S80" s="299"/>
      <c r="T80" s="299"/>
      <c r="U80" s="299"/>
      <c r="V80" s="299"/>
      <c r="W80" s="299"/>
      <c r="X80" s="299"/>
      <c r="Y80" s="299"/>
      <c r="Z80" s="114"/>
      <c r="AA80" s="299"/>
      <c r="AB80" s="299"/>
      <c r="AC80" s="299"/>
      <c r="AD80" s="299"/>
      <c r="AE80" s="299"/>
      <c r="AF80" s="299"/>
      <c r="AG80" s="299"/>
    </row>
    <row r="81" spans="2:33" x14ac:dyDescent="0.2">
      <c r="B81" s="299">
        <v>9</v>
      </c>
      <c r="C81" s="299">
        <v>10</v>
      </c>
      <c r="D81" s="299">
        <v>11</v>
      </c>
      <c r="E81" s="299">
        <v>12</v>
      </c>
      <c r="F81" s="299">
        <v>13</v>
      </c>
      <c r="G81" s="299">
        <v>14</v>
      </c>
      <c r="H81" s="299">
        <v>15</v>
      </c>
      <c r="I81" s="114"/>
      <c r="J81" s="299">
        <v>9</v>
      </c>
      <c r="K81" s="299">
        <v>10</v>
      </c>
      <c r="L81" s="299">
        <v>11</v>
      </c>
      <c r="M81" s="299">
        <v>12</v>
      </c>
      <c r="N81" s="299">
        <v>13</v>
      </c>
      <c r="O81" s="299">
        <v>14</v>
      </c>
      <c r="P81" s="299">
        <v>15</v>
      </c>
      <c r="Q81" s="300"/>
      <c r="R81" s="114"/>
      <c r="S81" s="299">
        <v>9</v>
      </c>
      <c r="T81" s="299">
        <v>10</v>
      </c>
      <c r="U81" s="299">
        <v>11</v>
      </c>
      <c r="V81" s="299">
        <v>12</v>
      </c>
      <c r="W81" s="299">
        <v>13</v>
      </c>
      <c r="X81" s="299">
        <v>14</v>
      </c>
      <c r="Y81" s="299">
        <v>15</v>
      </c>
      <c r="Z81" s="114"/>
      <c r="AA81" s="299">
        <v>9</v>
      </c>
      <c r="AB81" s="299">
        <v>10</v>
      </c>
      <c r="AC81" s="299">
        <v>11</v>
      </c>
      <c r="AD81" s="299">
        <v>12</v>
      </c>
      <c r="AE81" s="299">
        <v>13</v>
      </c>
      <c r="AF81" s="299">
        <v>14</v>
      </c>
      <c r="AG81" s="299">
        <v>15</v>
      </c>
    </row>
    <row r="82" spans="2:33" x14ac:dyDescent="0.2">
      <c r="B82" s="299"/>
      <c r="C82" s="299"/>
      <c r="D82" s="299"/>
      <c r="E82" s="299"/>
      <c r="F82" s="299"/>
      <c r="G82" s="299"/>
      <c r="H82" s="299"/>
      <c r="I82" s="114"/>
      <c r="J82" s="299"/>
      <c r="K82" s="299"/>
      <c r="L82" s="299"/>
      <c r="M82" s="299"/>
      <c r="N82" s="299"/>
      <c r="O82" s="299"/>
      <c r="P82" s="299"/>
      <c r="Q82" s="300"/>
      <c r="R82" s="114"/>
      <c r="S82" s="299"/>
      <c r="T82" s="299"/>
      <c r="U82" s="299"/>
      <c r="V82" s="299"/>
      <c r="W82" s="299"/>
      <c r="X82" s="299"/>
      <c r="Y82" s="299"/>
      <c r="Z82" s="114"/>
      <c r="AA82" s="299"/>
      <c r="AB82" s="299"/>
      <c r="AC82" s="299"/>
      <c r="AD82" s="299"/>
      <c r="AE82" s="299"/>
      <c r="AF82" s="299"/>
      <c r="AG82" s="299"/>
    </row>
    <row r="83" spans="2:33" x14ac:dyDescent="0.2">
      <c r="B83" s="299">
        <v>16</v>
      </c>
      <c r="C83" s="299">
        <v>17</v>
      </c>
      <c r="D83" s="299">
        <v>18</v>
      </c>
      <c r="E83" s="299">
        <v>19</v>
      </c>
      <c r="F83" s="299">
        <v>20</v>
      </c>
      <c r="G83" s="299">
        <v>21</v>
      </c>
      <c r="H83" s="299">
        <v>22</v>
      </c>
      <c r="I83" s="114"/>
      <c r="J83" s="299">
        <v>16</v>
      </c>
      <c r="K83" s="299">
        <v>17</v>
      </c>
      <c r="L83" s="299">
        <v>18</v>
      </c>
      <c r="M83" s="299">
        <v>19</v>
      </c>
      <c r="N83" s="299">
        <v>20</v>
      </c>
      <c r="O83" s="299">
        <v>21</v>
      </c>
      <c r="P83" s="299">
        <v>22</v>
      </c>
      <c r="Q83" s="300"/>
      <c r="R83" s="114"/>
      <c r="S83" s="299">
        <v>16</v>
      </c>
      <c r="T83" s="299">
        <v>17</v>
      </c>
      <c r="U83" s="299">
        <v>18</v>
      </c>
      <c r="V83" s="299">
        <v>19</v>
      </c>
      <c r="W83" s="299">
        <v>20</v>
      </c>
      <c r="X83" s="299">
        <v>21</v>
      </c>
      <c r="Y83" s="299">
        <v>22</v>
      </c>
      <c r="Z83" s="114"/>
      <c r="AA83" s="299">
        <v>16</v>
      </c>
      <c r="AB83" s="299">
        <v>17</v>
      </c>
      <c r="AC83" s="299">
        <v>18</v>
      </c>
      <c r="AD83" s="299">
        <v>19</v>
      </c>
      <c r="AE83" s="299">
        <v>20</v>
      </c>
      <c r="AF83" s="299">
        <v>21</v>
      </c>
      <c r="AG83" s="299">
        <v>22</v>
      </c>
    </row>
    <row r="84" spans="2:33" x14ac:dyDescent="0.2">
      <c r="B84" s="299"/>
      <c r="C84" s="299"/>
      <c r="D84" s="299"/>
      <c r="E84" s="299"/>
      <c r="F84" s="299"/>
      <c r="G84" s="299"/>
      <c r="H84" s="299"/>
      <c r="I84" s="114"/>
      <c r="J84" s="299"/>
      <c r="K84" s="299"/>
      <c r="L84" s="299"/>
      <c r="M84" s="299"/>
      <c r="N84" s="299"/>
      <c r="O84" s="299"/>
      <c r="P84" s="299"/>
      <c r="Q84" s="300"/>
      <c r="R84" s="114"/>
      <c r="S84" s="299"/>
      <c r="T84" s="299"/>
      <c r="U84" s="299"/>
      <c r="V84" s="299"/>
      <c r="W84" s="299"/>
      <c r="X84" s="299"/>
      <c r="Y84" s="299"/>
      <c r="Z84" s="114"/>
      <c r="AA84" s="299"/>
      <c r="AB84" s="299"/>
      <c r="AC84" s="299"/>
      <c r="AD84" s="299"/>
      <c r="AE84" s="299"/>
      <c r="AF84" s="299"/>
      <c r="AG84" s="299"/>
    </row>
    <row r="85" spans="2:33" x14ac:dyDescent="0.2">
      <c r="B85" s="299">
        <v>23</v>
      </c>
      <c r="C85" s="299">
        <v>24</v>
      </c>
      <c r="D85" s="299">
        <v>25</v>
      </c>
      <c r="E85" s="299">
        <v>26</v>
      </c>
      <c r="F85" s="299">
        <v>27</v>
      </c>
      <c r="G85" s="299">
        <v>28</v>
      </c>
      <c r="H85" s="299"/>
      <c r="I85" s="114"/>
      <c r="J85" s="299">
        <v>23</v>
      </c>
      <c r="K85" s="299">
        <v>24</v>
      </c>
      <c r="L85" s="299">
        <v>25</v>
      </c>
      <c r="M85" s="299">
        <v>26</v>
      </c>
      <c r="N85" s="299">
        <v>27</v>
      </c>
      <c r="O85" s="299">
        <v>28</v>
      </c>
      <c r="P85" s="299">
        <v>29</v>
      </c>
      <c r="Q85" s="300"/>
      <c r="R85" s="114"/>
      <c r="S85" s="299">
        <v>23</v>
      </c>
      <c r="T85" s="299">
        <v>24</v>
      </c>
      <c r="U85" s="299">
        <v>25</v>
      </c>
      <c r="V85" s="299">
        <v>26</v>
      </c>
      <c r="W85" s="299">
        <v>27</v>
      </c>
      <c r="X85" s="299">
        <v>28</v>
      </c>
      <c r="Y85" s="299"/>
      <c r="Z85" s="114"/>
      <c r="AA85" s="299">
        <v>23</v>
      </c>
      <c r="AB85" s="299">
        <v>24</v>
      </c>
      <c r="AC85" s="299">
        <v>25</v>
      </c>
      <c r="AD85" s="299">
        <v>26</v>
      </c>
      <c r="AE85" s="299">
        <v>27</v>
      </c>
      <c r="AF85" s="299">
        <v>28</v>
      </c>
      <c r="AG85" s="299">
        <v>29</v>
      </c>
    </row>
    <row r="86" spans="2:33" x14ac:dyDescent="0.2">
      <c r="B86" s="299"/>
      <c r="C86" s="299"/>
      <c r="D86" s="299"/>
      <c r="E86" s="299"/>
      <c r="F86" s="299"/>
      <c r="G86" s="299"/>
      <c r="H86" s="299"/>
      <c r="I86" s="114"/>
      <c r="J86" s="299"/>
      <c r="K86" s="299"/>
      <c r="L86" s="299"/>
      <c r="M86" s="299"/>
      <c r="N86" s="299"/>
      <c r="O86" s="299"/>
      <c r="P86" s="299"/>
      <c r="Q86" s="300"/>
      <c r="R86" s="114"/>
      <c r="S86" s="299"/>
      <c r="T86" s="299"/>
      <c r="U86" s="299"/>
      <c r="V86" s="299"/>
      <c r="W86" s="299"/>
      <c r="X86" s="299"/>
      <c r="Y86" s="299"/>
      <c r="Z86" s="114"/>
      <c r="AA86" s="299"/>
      <c r="AB86" s="299"/>
      <c r="AC86" s="299"/>
      <c r="AD86" s="299"/>
      <c r="AE86" s="299"/>
      <c r="AF86" s="299"/>
      <c r="AG86" s="299"/>
    </row>
    <row r="87" spans="2:33" x14ac:dyDescent="0.2">
      <c r="B87" s="114"/>
      <c r="C87" s="114"/>
      <c r="D87" s="114"/>
      <c r="E87" s="114"/>
      <c r="F87" s="114"/>
      <c r="G87" s="114"/>
      <c r="H87" s="114"/>
      <c r="I87" s="114"/>
      <c r="J87" s="299">
        <v>30</v>
      </c>
      <c r="K87" s="299">
        <v>31</v>
      </c>
      <c r="L87" s="299"/>
      <c r="M87" s="299"/>
      <c r="N87" s="299"/>
      <c r="O87" s="299"/>
      <c r="P87" s="299"/>
      <c r="Q87" s="300"/>
      <c r="R87" s="114"/>
      <c r="S87" s="114"/>
      <c r="T87" s="114"/>
      <c r="U87" s="114"/>
      <c r="V87" s="114"/>
      <c r="W87" s="114"/>
      <c r="X87" s="114"/>
      <c r="Y87" s="114"/>
      <c r="Z87" s="114"/>
      <c r="AA87" s="299">
        <v>30</v>
      </c>
      <c r="AB87" s="299">
        <v>31</v>
      </c>
      <c r="AC87" s="299"/>
      <c r="AD87" s="299"/>
      <c r="AE87" s="299"/>
      <c r="AF87" s="299"/>
      <c r="AG87" s="299"/>
    </row>
    <row r="88" spans="2:33" x14ac:dyDescent="0.2">
      <c r="B88" s="114"/>
      <c r="C88" s="114"/>
      <c r="D88" s="114"/>
      <c r="E88" s="114"/>
      <c r="F88" s="114"/>
      <c r="G88" s="114"/>
      <c r="H88" s="114"/>
      <c r="I88" s="114"/>
      <c r="J88" s="299"/>
      <c r="K88" s="299"/>
      <c r="L88" s="299"/>
      <c r="M88" s="299"/>
      <c r="N88" s="299"/>
      <c r="O88" s="299"/>
      <c r="P88" s="299"/>
      <c r="Q88" s="300"/>
      <c r="R88" s="114"/>
      <c r="S88" s="114"/>
      <c r="T88" s="114"/>
      <c r="U88" s="114"/>
      <c r="V88" s="114"/>
      <c r="W88" s="114"/>
      <c r="X88" s="114"/>
      <c r="Y88" s="114"/>
      <c r="Z88" s="114"/>
      <c r="AA88" s="299"/>
      <c r="AB88" s="299"/>
      <c r="AC88" s="299"/>
      <c r="AD88" s="299"/>
      <c r="AE88" s="299"/>
      <c r="AF88" s="299"/>
      <c r="AG88" s="299"/>
    </row>
  </sheetData>
  <sheetProtection algorithmName="SHA-512" hashValue="EvUpIjDAz9TxOSM8xmCtpHcZitlWRZ6XA3Jw/4/+3uYWLe+42QwtNRmroQVCOVtFKV8VGDYxRoxsGYcF6V2/aw==" saltValue="zLsSWs0YDmNvV6Bj7PxjaQ==" spinCount="100000" sheet="1" objects="1" scenarios="1"/>
  <mergeCells count="3">
    <mergeCell ref="E7:G7"/>
    <mergeCell ref="W7:Y7"/>
    <mergeCell ref="G4:H4"/>
  </mergeCells>
  <phoneticPr fontId="2"/>
  <dataValidations count="1">
    <dataValidation type="list" allowBlank="1" showInputMessage="1" showErrorMessage="1" error="１日診療：○_x000a_半日診療：△_x000a_休診：入力無し_x000a_で入力ください。" sqref="B11:H11 J11:Q11 B13:H13 J13:Q13 B15:H15 J15:Q15 B17:H17 J17:Q17 B19:H19 J19:Q19 B24:H24 J24:Q24 B26:H26 J26:Q26 B28:H28 J28:Q28 B30:H30 J30:Q30 B32:H32 J32:Q32 B39:H39 J39:Q39 B41:H41 J41:Q41 B43:H43 J43:Q43 B45:H45 J45:Q45 B47:H47 J47:Q47 B52:H52 J52:Q52 B54:H54 J54:Q54 B56:H56 J56:Q56 B58:H58 J58:Q58 B60:H60 J60:Q60 B65:H65 J65:Q65 B67:H67 J67:Q67 B69:H69 J69:Q69 B71:H71 J71:Q71 B73:H73 J73:Q73 B78:H78 J78:Q78 B80:H80 J80:Q80 B82:H82 J82:Q82 B84:H84 J84:Q84 B86:H86 J86:Q86 B34:H34 J88:Q88 S11:Y11 AA11:AG11 S13:Y13 AA13:AG13 S15:Y15 AA15:AG15 S17:Y17 AA17:AG17 S19:Y19 AA19:AG19 S24:Y24 AA24:AG24 S26:Y26 AA26:AG26 S28:Y28 AA28:AG28 S30:Y30 AA30:AG30 S32:Y32 AA32:AG32 S39:Y39 AA39:AG39 S41:Y41 AA41:AG41 S43:Y43 AA43:AG43 S45:Y45 AA45:AG45 S47:Y47 AA47:AG47 S52:Y52 AA52:AG52 S54:Y54 AA54:AG54 S56:Y56 AA56:AG56 S58:Y58 AA58:AG58 S60:Y60 AA60:AG60 S65:Y65 AA65:AG65 S67:Y67 AA67:AG67 S69:Y69 AA69:AG69 S71:Y71 AA71:AG71 S73:Y73 AA73:AG73 S78:Y78 AA78:AG78 S80:Y80 AA80:AG80 S82:Y82 AA82:AG82 S84:Y84 AA84:AG84 S86:Y86 AA86:AG86 S34:Y34 AA88:AG88" xr:uid="{B956FA20-79E1-4B4C-B4DF-37A2167AC4C3}">
      <formula1>"○,△"</formula1>
    </dataValidation>
  </dataValidations>
  <pageMargins left="0.7" right="0.7" top="0.75" bottom="0.75" header="0.3" footer="0.3"/>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4BDF-B3F2-46C6-939F-DFA4F5D9614E}">
  <sheetPr>
    <tabColor rgb="FFFF0000"/>
  </sheetPr>
  <dimension ref="B1:D15"/>
  <sheetViews>
    <sheetView showGridLines="0" zoomScale="85" zoomScaleNormal="85" workbookViewId="0">
      <selection activeCell="H14" sqref="H14"/>
    </sheetView>
  </sheetViews>
  <sheetFormatPr defaultRowHeight="13" x14ac:dyDescent="0.2"/>
  <cols>
    <col min="1" max="1" width="1.7265625" customWidth="1"/>
    <col min="2" max="2" width="4" customWidth="1"/>
    <col min="3" max="3" width="23.26953125" customWidth="1"/>
    <col min="4" max="4" width="53.6328125" customWidth="1"/>
  </cols>
  <sheetData>
    <row r="1" spans="2:4" ht="14" x14ac:dyDescent="0.2">
      <c r="B1" s="121" t="s">
        <v>242</v>
      </c>
    </row>
    <row r="3" spans="2:4" x14ac:dyDescent="0.2">
      <c r="B3" t="s">
        <v>231</v>
      </c>
    </row>
    <row r="4" spans="2:4" ht="23" customHeight="1" x14ac:dyDescent="0.2">
      <c r="C4" s="183">
        <f>第１号!G5</f>
        <v>0</v>
      </c>
    </row>
    <row r="5" spans="2:4" ht="23" customHeight="1" x14ac:dyDescent="0.2">
      <c r="C5" s="183" t="str">
        <f>"　　"&amp;第１号!G9</f>
        <v>　　</v>
      </c>
    </row>
    <row r="6" spans="2:4" ht="23" customHeight="1" x14ac:dyDescent="0.2">
      <c r="C6" t="str">
        <f>"　　"&amp;第１号!B19</f>
        <v>　　</v>
      </c>
    </row>
    <row r="7" spans="2:4" ht="23" customHeight="1" x14ac:dyDescent="0.2"/>
    <row r="8" spans="2:4" ht="32" customHeight="1" x14ac:dyDescent="0.2">
      <c r="C8" s="184" t="s">
        <v>232</v>
      </c>
      <c r="D8" s="111"/>
    </row>
    <row r="9" spans="2:4" ht="28" customHeight="1" x14ac:dyDescent="0.2">
      <c r="C9" s="185" t="s">
        <v>233</v>
      </c>
      <c r="D9" s="186"/>
    </row>
    <row r="10" spans="2:4" ht="28" customHeight="1" x14ac:dyDescent="0.2">
      <c r="C10" s="187" t="s">
        <v>234</v>
      </c>
      <c r="D10" s="111"/>
    </row>
    <row r="11" spans="2:4" ht="28" customHeight="1" x14ac:dyDescent="0.2">
      <c r="C11" s="187" t="s">
        <v>235</v>
      </c>
      <c r="D11" s="188"/>
    </row>
    <row r="12" spans="2:4" ht="31.5" customHeight="1" x14ac:dyDescent="0.2">
      <c r="C12" s="187" t="s">
        <v>236</v>
      </c>
      <c r="D12" s="111"/>
    </row>
    <row r="13" spans="2:4" ht="31.5" customHeight="1" x14ac:dyDescent="0.2">
      <c r="C13" s="187" t="s">
        <v>237</v>
      </c>
      <c r="D13" s="188"/>
    </row>
    <row r="14" spans="2:4" ht="31.5" customHeight="1" x14ac:dyDescent="0.2">
      <c r="C14" s="187" t="s">
        <v>238</v>
      </c>
      <c r="D14" s="188"/>
    </row>
    <row r="15" spans="2:4" ht="31.5" customHeight="1" x14ac:dyDescent="0.2">
      <c r="C15" s="187" t="s">
        <v>239</v>
      </c>
      <c r="D15" s="188"/>
    </row>
  </sheetData>
  <phoneticPr fontId="2"/>
  <conditionalFormatting sqref="D8:D15">
    <cfRule type="cellIs" dxfId="0" priority="1" operator="equal">
      <formula>0</formula>
    </cfRule>
  </conditionalFormatting>
  <dataValidations count="1">
    <dataValidation type="list" errorStyle="information" allowBlank="1" sqref="D15" xr:uid="{D8E2CDD0-1934-4334-AB76-C5BAAA021BE5}">
      <formula1>"普通,当座"</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8</vt:i4>
      </vt:variant>
    </vt:vector>
  </HeadingPairs>
  <TitlesOfParts>
    <vt:vector size="21" baseType="lpstr">
      <vt:lpstr>第１号</vt:lpstr>
      <vt:lpstr>第２号</vt:lpstr>
      <vt:lpstr>指定様式（１給与等）</vt:lpstr>
      <vt:lpstr>指定様式（２消耗品等）</vt:lpstr>
      <vt:lpstr>指定様式（３光熱水費等）</vt:lpstr>
      <vt:lpstr>指定様式（４その他補助対象外経費）</vt:lpstr>
      <vt:lpstr>指定様式（収入）</vt:lpstr>
      <vt:lpstr>指定様式（診療日数）</vt:lpstr>
      <vt:lpstr>指定様式（口座確認書）</vt:lpstr>
      <vt:lpstr>第４号</vt:lpstr>
      <vt:lpstr>第５号</vt:lpstr>
      <vt:lpstr>第６号</vt:lpstr>
      <vt:lpstr>共済費額等証明書</vt:lpstr>
      <vt:lpstr>第１号!OLE_LINK4</vt:lpstr>
      <vt:lpstr>'指定様式（１給与等）'!Print_Area</vt:lpstr>
      <vt:lpstr>'指定様式（２消耗品等）'!Print_Area</vt:lpstr>
      <vt:lpstr>'指定様式（３光熱水費等）'!Print_Area</vt:lpstr>
      <vt:lpstr>第１号!Print_Area</vt:lpstr>
      <vt:lpstr>第２号!Print_Area</vt:lpstr>
      <vt:lpstr>第４号!Print_Area</vt:lpstr>
      <vt:lpstr>第５号!Print_Area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俊信</dc:creator>
  <cp:keywords/>
  <dc:description/>
  <cp:lastModifiedBy>吉川 雅人</cp:lastModifiedBy>
  <cp:revision>0</cp:revision>
  <cp:lastPrinted>2026-01-05T04:30:34Z</cp:lastPrinted>
  <dcterms:created xsi:type="dcterms:W3CDTF">1601-01-01T00:00:00Z</dcterms:created>
  <dcterms:modified xsi:type="dcterms:W3CDTF">2026-01-13T08:15:44Z</dcterms:modified>
  <cp:category/>
</cp:coreProperties>
</file>