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.33.43\05_収税担当\05_収税担当\03収税チーム\04個人県民税・納貯担当\14税務統計書\税務統計書（R6年度版）\オープンデータ\02_R6①第１編【済】\第２章【済み】P24-53\"/>
    </mc:Choice>
  </mc:AlternateContent>
  <xr:revisionPtr revIDLastSave="0" documentId="13_ncr:1_{707E0FD6-6537-4F4E-B1C9-19A6649001CC}" xr6:coauthVersionLast="47" xr6:coauthVersionMax="47" xr10:uidLastSave="{00000000-0000-0000-0000-000000000000}"/>
  <bookViews>
    <workbookView xWindow="768" yWindow="768" windowWidth="17052" windowHeight="12708" xr2:uid="{DBCD68DA-EFF6-4D50-91D2-2EDF37C1DBDD}"/>
  </bookViews>
  <sheets>
    <sheet name="47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E27" i="1"/>
  <c r="D27" i="1"/>
  <c r="C27" i="1"/>
  <c r="H27" i="1" s="1"/>
  <c r="F26" i="1"/>
  <c r="F28" i="1" s="1"/>
  <c r="E26" i="1"/>
  <c r="E28" i="1" s="1"/>
  <c r="D26" i="1"/>
  <c r="D28" i="1" s="1"/>
  <c r="C26" i="1"/>
  <c r="H26" i="1" s="1"/>
  <c r="F24" i="1"/>
  <c r="E24" i="1"/>
  <c r="D24" i="1"/>
  <c r="C24" i="1"/>
  <c r="H24" i="1" s="1"/>
  <c r="F23" i="1"/>
  <c r="F25" i="1" s="1"/>
  <c r="E23" i="1"/>
  <c r="E25" i="1" s="1"/>
  <c r="D23" i="1"/>
  <c r="D25" i="1" s="1"/>
  <c r="C23" i="1"/>
  <c r="C25" i="1" s="1"/>
  <c r="F21" i="1"/>
  <c r="E21" i="1"/>
  <c r="D21" i="1"/>
  <c r="C21" i="1"/>
  <c r="H21" i="1" s="1"/>
  <c r="F20" i="1"/>
  <c r="E20" i="1"/>
  <c r="E22" i="1" s="1"/>
  <c r="D20" i="1"/>
  <c r="D22" i="1" s="1"/>
  <c r="C20" i="1"/>
  <c r="H20" i="1" s="1"/>
  <c r="F18" i="1"/>
  <c r="E18" i="1"/>
  <c r="D18" i="1"/>
  <c r="C18" i="1"/>
  <c r="H18" i="1" s="1"/>
  <c r="F17" i="1"/>
  <c r="F19" i="1" s="1"/>
  <c r="E17" i="1"/>
  <c r="E19" i="1" s="1"/>
  <c r="D17" i="1"/>
  <c r="D19" i="1" s="1"/>
  <c r="C17" i="1"/>
  <c r="C19" i="1" s="1"/>
  <c r="F15" i="1"/>
  <c r="E15" i="1"/>
  <c r="D15" i="1"/>
  <c r="C15" i="1"/>
  <c r="F14" i="1"/>
  <c r="F16" i="1" s="1"/>
  <c r="E14" i="1"/>
  <c r="E16" i="1" s="1"/>
  <c r="D14" i="1"/>
  <c r="D16" i="1" s="1"/>
  <c r="C14" i="1"/>
  <c r="F12" i="1"/>
  <c r="E12" i="1"/>
  <c r="D12" i="1"/>
  <c r="C12" i="1"/>
  <c r="H12" i="1" s="1"/>
  <c r="F11" i="1"/>
  <c r="F13" i="1" s="1"/>
  <c r="E11" i="1"/>
  <c r="E13" i="1" s="1"/>
  <c r="D11" i="1"/>
  <c r="C11" i="1"/>
  <c r="C13" i="1" s="1"/>
  <c r="F9" i="1"/>
  <c r="E9" i="1"/>
  <c r="D9" i="1"/>
  <c r="C9" i="1"/>
  <c r="H9" i="1" s="1"/>
  <c r="F8" i="1"/>
  <c r="E8" i="1"/>
  <c r="E10" i="1" s="1"/>
  <c r="D8" i="1"/>
  <c r="D10" i="1" s="1"/>
  <c r="C8" i="1"/>
  <c r="H8" i="1" s="1"/>
  <c r="F6" i="1"/>
  <c r="E6" i="1"/>
  <c r="D6" i="1"/>
  <c r="D30" i="1" s="1"/>
  <c r="C6" i="1"/>
  <c r="H6" i="1" s="1"/>
  <c r="F5" i="1"/>
  <c r="E5" i="1"/>
  <c r="D5" i="1"/>
  <c r="D29" i="1" s="1"/>
  <c r="D31" i="1" s="1"/>
  <c r="C5" i="1"/>
  <c r="C29" i="1" s="1"/>
  <c r="F29" i="1" l="1"/>
  <c r="H5" i="1"/>
  <c r="C10" i="1"/>
  <c r="H10" i="1" s="1"/>
  <c r="H15" i="1"/>
  <c r="H17" i="1"/>
  <c r="C22" i="1"/>
  <c r="G27" i="1"/>
  <c r="G12" i="1"/>
  <c r="G24" i="1"/>
  <c r="E29" i="1"/>
  <c r="E7" i="1"/>
  <c r="F10" i="1"/>
  <c r="G20" i="1"/>
  <c r="D7" i="1"/>
  <c r="E30" i="1"/>
  <c r="G9" i="1"/>
  <c r="D13" i="1"/>
  <c r="H13" i="1" s="1"/>
  <c r="H14" i="1"/>
  <c r="G21" i="1"/>
  <c r="H25" i="1"/>
  <c r="F30" i="1"/>
  <c r="H19" i="1"/>
  <c r="H22" i="1"/>
  <c r="G13" i="1"/>
  <c r="G25" i="1"/>
  <c r="G29" i="1"/>
  <c r="H29" i="1"/>
  <c r="G5" i="1"/>
  <c r="C7" i="1"/>
  <c r="G17" i="1"/>
  <c r="F7" i="1"/>
  <c r="G11" i="1"/>
  <c r="G15" i="1"/>
  <c r="G23" i="1"/>
  <c r="G8" i="1"/>
  <c r="C30" i="1"/>
  <c r="H11" i="1"/>
  <c r="F22" i="1"/>
  <c r="G22" i="1" s="1"/>
  <c r="H23" i="1"/>
  <c r="G6" i="1"/>
  <c r="G14" i="1"/>
  <c r="C16" i="1"/>
  <c r="G18" i="1"/>
  <c r="G26" i="1"/>
  <c r="C28" i="1"/>
  <c r="E31" i="1" l="1"/>
  <c r="G10" i="1"/>
  <c r="G19" i="1" s="1"/>
  <c r="F31" i="1"/>
  <c r="H7" i="1"/>
  <c r="G7" i="1"/>
  <c r="G16" i="1"/>
  <c r="H16" i="1"/>
  <c r="H30" i="1"/>
  <c r="G30" i="1"/>
  <c r="G28" i="1"/>
  <c r="H28" i="1"/>
  <c r="C31" i="1"/>
  <c r="H31" i="1" l="1"/>
  <c r="G31" i="1"/>
</calcChain>
</file>

<file path=xl/sharedStrings.xml><?xml version="1.0" encoding="utf-8"?>
<sst xmlns="http://schemas.openxmlformats.org/spreadsheetml/2006/main" count="61" uniqueCount="30">
  <si>
    <t>　イ　不申告加算金</t>
    <rPh sb="3" eb="4">
      <t>フ</t>
    </rPh>
    <rPh sb="4" eb="6">
      <t>シンコク</t>
    </rPh>
    <rPh sb="6" eb="9">
      <t>カサンキン</t>
    </rPh>
    <phoneticPr fontId="2"/>
  </si>
  <si>
    <t>（単位：円、％）</t>
    <rPh sb="1" eb="3">
      <t>タンイ</t>
    </rPh>
    <rPh sb="4" eb="5">
      <t>エン</t>
    </rPh>
    <phoneticPr fontId="2"/>
  </si>
  <si>
    <t>区　　分</t>
    <rPh sb="0" eb="1">
      <t>ク</t>
    </rPh>
    <rPh sb="3" eb="4">
      <t>ブン</t>
    </rPh>
    <phoneticPr fontId="2"/>
  </si>
  <si>
    <t>調定額</t>
    <rPh sb="0" eb="1">
      <t>チョウ</t>
    </rPh>
    <rPh sb="1" eb="3">
      <t>テイガク</t>
    </rPh>
    <phoneticPr fontId="2"/>
  </si>
  <si>
    <t>収入額</t>
    <rPh sb="0" eb="3">
      <t>シュウニュウガク</t>
    </rPh>
    <phoneticPr fontId="2"/>
  </si>
  <si>
    <t>過誤納金</t>
    <rPh sb="0" eb="2">
      <t>カゴ</t>
    </rPh>
    <rPh sb="2" eb="4">
      <t>ノウキン</t>
    </rPh>
    <phoneticPr fontId="2"/>
  </si>
  <si>
    <t>収入歩合</t>
    <rPh sb="0" eb="2">
      <t>シュウニュウ</t>
    </rPh>
    <rPh sb="2" eb="4">
      <t>ブアイ</t>
    </rPh>
    <phoneticPr fontId="2"/>
  </si>
  <si>
    <t>Ｂ-Ｃ</t>
    <phoneticPr fontId="2"/>
  </si>
  <si>
    <t>未処理額</t>
    <rPh sb="0" eb="3">
      <t>ミショリ</t>
    </rPh>
    <rPh sb="3" eb="4">
      <t>ガク</t>
    </rPh>
    <phoneticPr fontId="2"/>
  </si>
  <si>
    <t>不納欠損額</t>
    <rPh sb="0" eb="2">
      <t>フノウ</t>
    </rPh>
    <rPh sb="2" eb="5">
      <t>ケッソンガク</t>
    </rPh>
    <phoneticPr fontId="2"/>
  </si>
  <si>
    <t>未納繰越額</t>
    <rPh sb="0" eb="2">
      <t>ミノウ</t>
    </rPh>
    <rPh sb="2" eb="5">
      <t>クリコシガク</t>
    </rPh>
    <phoneticPr fontId="2"/>
  </si>
  <si>
    <t>Ａ</t>
    <phoneticPr fontId="2"/>
  </si>
  <si>
    <t>地方振興局</t>
    <rPh sb="0" eb="2">
      <t>チホウ</t>
    </rPh>
    <rPh sb="2" eb="5">
      <t>シンコウキョク</t>
    </rPh>
    <phoneticPr fontId="2"/>
  </si>
  <si>
    <t>Ｂ</t>
    <phoneticPr fontId="2"/>
  </si>
  <si>
    <t>Ｃ</t>
    <phoneticPr fontId="2"/>
  </si>
  <si>
    <t>本年度</t>
    <rPh sb="0" eb="3">
      <t>ホンネンド</t>
    </rPh>
    <phoneticPr fontId="2"/>
  </si>
  <si>
    <t>前年度</t>
    <rPh sb="0" eb="3">
      <t>ゼンネンド</t>
    </rPh>
    <phoneticPr fontId="2"/>
  </si>
  <si>
    <t>現</t>
    <rPh sb="0" eb="1">
      <t>ゲン</t>
    </rPh>
    <phoneticPr fontId="2"/>
  </si>
  <si>
    <t>県北</t>
    <rPh sb="0" eb="1">
      <t>ケン</t>
    </rPh>
    <rPh sb="1" eb="2">
      <t>キタ</t>
    </rPh>
    <phoneticPr fontId="2"/>
  </si>
  <si>
    <t>滞</t>
    <rPh sb="0" eb="1">
      <t>タイ</t>
    </rPh>
    <phoneticPr fontId="2"/>
  </si>
  <si>
    <t>計</t>
    <rPh sb="0" eb="1">
      <t>ケイ</t>
    </rPh>
    <phoneticPr fontId="2"/>
  </si>
  <si>
    <t>県中</t>
    <rPh sb="0" eb="1">
      <t>ケン</t>
    </rPh>
    <rPh sb="1" eb="2">
      <t>ナカ</t>
    </rPh>
    <phoneticPr fontId="2"/>
  </si>
  <si>
    <t>県南</t>
    <rPh sb="0" eb="1">
      <t>ケン</t>
    </rPh>
    <rPh sb="1" eb="2">
      <t>ミナミ</t>
    </rPh>
    <phoneticPr fontId="2"/>
  </si>
  <si>
    <t>－</t>
  </si>
  <si>
    <t>会津</t>
    <rPh sb="0" eb="2">
      <t>アイヅ</t>
    </rPh>
    <phoneticPr fontId="2"/>
  </si>
  <si>
    <t>南会津</t>
    <rPh sb="0" eb="1">
      <t>ミナミ</t>
    </rPh>
    <rPh sb="1" eb="3">
      <t>アイヅ</t>
    </rPh>
    <phoneticPr fontId="2"/>
  </si>
  <si>
    <t>相双</t>
    <rPh sb="0" eb="1">
      <t>ソウ</t>
    </rPh>
    <rPh sb="1" eb="2">
      <t>ソウ</t>
    </rPh>
    <phoneticPr fontId="2"/>
  </si>
  <si>
    <t>いわき</t>
    <phoneticPr fontId="2"/>
  </si>
  <si>
    <t>税務課</t>
    <rPh sb="0" eb="3">
      <t>ゼイムカ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</si>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</sst>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3" xfId="0" applyBorder="1" applyAlignment="1">
      <alignment horizontal="distributed" vertical="center"/>
    </xf>
    <xf numFmtId="0" fontId="0" fillId="0" borderId="11" xfId="0" applyBorder="1" applyAlignment="1">
      <alignment horizontal="center" vertical="center"/>
    </xf>
    <xf numFmtId="38" fontId="1" fillId="0" borderId="11" xfId="1" applyFont="1" applyBorder="1">
      <alignment vertical="center"/>
    </xf>
    <xf numFmtId="38" fontId="1" fillId="2" borderId="11" xfId="1" applyFont="1" applyFill="1" applyBorder="1">
      <alignment vertical="center"/>
    </xf>
    <xf numFmtId="176" fontId="0" fillId="2" borderId="11" xfId="0" applyNumberFormat="1" applyFill="1" applyBorder="1" applyAlignment="1">
      <alignment horizontal="right" vertical="center"/>
    </xf>
    <xf numFmtId="176" fontId="0" fillId="0" borderId="11" xfId="0" applyNumberFormat="1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176" fontId="0" fillId="0" borderId="1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5.33.43\05_&#21454;&#31246;&#25285;&#24403;\05_&#21454;&#31246;&#25285;&#24403;\03&#21454;&#31246;&#12481;&#12540;&#12512;\04&#20491;&#20154;&#30476;&#27665;&#31246;&#12539;&#32013;&#36015;&#25285;&#24403;\14&#31246;&#21209;&#32113;&#35336;&#26360;\&#31246;&#21209;&#32113;&#35336;&#26360;&#65288;R6&#24180;&#24230;&#29256;&#65289;\&#12458;&#12540;&#12503;&#12531;&#12487;&#12540;&#12479;\02_R6&#9312;&#31532;&#65297;&#32232;&#12304;&#28168;&#12305;\&#31532;&#65298;&#31456;&#12304;&#28168;&#12415;&#12305;P24-53\1-2%20&#12304;&#28168;&#12415;&#12305;P24-47.xlsx" TargetMode="External"/><Relationship Id="rId1" Type="http://schemas.openxmlformats.org/officeDocument/2006/relationships/externalLinkPath" Target="1-2%20&#12304;&#28168;&#12415;&#12305;P24-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不要Graph1"/>
      <sheetName val="24-25"/>
      <sheetName val="26-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県計"/>
      <sheetName val="県北"/>
      <sheetName val="県中"/>
      <sheetName val="県南"/>
      <sheetName val="会津"/>
      <sheetName val="南会津"/>
      <sheetName val="相双"/>
      <sheetName val="いわき"/>
      <sheetName val="税務課"/>
    </sheetNames>
    <sheetDataSet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99">
          <cell r="E99">
            <v>420975</v>
          </cell>
          <cell r="F99">
            <v>319228</v>
          </cell>
          <cell r="H99">
            <v>0</v>
          </cell>
          <cell r="I99">
            <v>0</v>
          </cell>
        </row>
        <row r="100">
          <cell r="E100">
            <v>605807</v>
          </cell>
          <cell r="F100">
            <v>48823</v>
          </cell>
          <cell r="H100">
            <v>0</v>
          </cell>
          <cell r="I100">
            <v>700</v>
          </cell>
        </row>
      </sheetData>
      <sheetData sheetId="25">
        <row r="99">
          <cell r="E99">
            <v>1584177</v>
          </cell>
          <cell r="F99">
            <v>1523424</v>
          </cell>
          <cell r="H99">
            <v>0</v>
          </cell>
          <cell r="I99">
            <v>0</v>
          </cell>
        </row>
        <row r="100">
          <cell r="E100">
            <v>802019</v>
          </cell>
          <cell r="F100">
            <v>111460</v>
          </cell>
          <cell r="H100">
            <v>0</v>
          </cell>
          <cell r="I100">
            <v>216992</v>
          </cell>
        </row>
      </sheetData>
      <sheetData sheetId="26">
        <row r="99">
          <cell r="E99">
            <v>194964</v>
          </cell>
          <cell r="F99">
            <v>194964</v>
          </cell>
          <cell r="H99">
            <v>0</v>
          </cell>
          <cell r="I99">
            <v>0</v>
          </cell>
        </row>
        <row r="100">
          <cell r="E100">
            <v>22325</v>
          </cell>
          <cell r="F100">
            <v>0</v>
          </cell>
          <cell r="H100">
            <v>0</v>
          </cell>
          <cell r="I100">
            <v>0</v>
          </cell>
        </row>
      </sheetData>
      <sheetData sheetId="27">
        <row r="99">
          <cell r="E99">
            <v>1003547</v>
          </cell>
          <cell r="F99">
            <v>1000038</v>
          </cell>
          <cell r="H99">
            <v>0</v>
          </cell>
          <cell r="I99">
            <v>0</v>
          </cell>
        </row>
        <row r="100">
          <cell r="E100">
            <v>195321</v>
          </cell>
          <cell r="F100">
            <v>37367</v>
          </cell>
          <cell r="H100">
            <v>0</v>
          </cell>
          <cell r="I100">
            <v>0</v>
          </cell>
        </row>
      </sheetData>
      <sheetData sheetId="28">
        <row r="99">
          <cell r="E99">
            <v>94989</v>
          </cell>
          <cell r="F99">
            <v>9201</v>
          </cell>
          <cell r="H99">
            <v>0</v>
          </cell>
          <cell r="I99">
            <v>0</v>
          </cell>
        </row>
        <row r="100">
          <cell r="E100">
            <v>0</v>
          </cell>
          <cell r="F100">
            <v>0</v>
          </cell>
          <cell r="H100">
            <v>0</v>
          </cell>
          <cell r="I100">
            <v>0</v>
          </cell>
        </row>
      </sheetData>
      <sheetData sheetId="29">
        <row r="99">
          <cell r="E99">
            <v>1217618</v>
          </cell>
          <cell r="F99">
            <v>1204179</v>
          </cell>
          <cell r="H99">
            <v>0</v>
          </cell>
          <cell r="I99">
            <v>0</v>
          </cell>
        </row>
        <row r="100">
          <cell r="E100">
            <v>1001491</v>
          </cell>
          <cell r="F100">
            <v>2782</v>
          </cell>
          <cell r="H100">
            <v>0</v>
          </cell>
          <cell r="I100">
            <v>41414</v>
          </cell>
        </row>
      </sheetData>
      <sheetData sheetId="30">
        <row r="99">
          <cell r="E99">
            <v>349845</v>
          </cell>
          <cell r="F99">
            <v>320988</v>
          </cell>
          <cell r="H99">
            <v>0</v>
          </cell>
          <cell r="I99">
            <v>0</v>
          </cell>
        </row>
        <row r="100">
          <cell r="E100">
            <v>121197</v>
          </cell>
          <cell r="F100">
            <v>20106</v>
          </cell>
          <cell r="H100">
            <v>0</v>
          </cell>
          <cell r="I100">
            <v>0</v>
          </cell>
        </row>
      </sheetData>
      <sheetData sheetId="31">
        <row r="99">
          <cell r="E99">
            <v>0</v>
          </cell>
          <cell r="F99">
            <v>0</v>
          </cell>
          <cell r="H99">
            <v>0</v>
          </cell>
          <cell r="I99">
            <v>0</v>
          </cell>
        </row>
        <row r="100">
          <cell r="E100">
            <v>0</v>
          </cell>
          <cell r="F100">
            <v>0</v>
          </cell>
          <cell r="H100">
            <v>0</v>
          </cell>
          <cell r="I10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2BC1-E370-4991-B643-BB94B2F4E59E}">
  <sheetPr>
    <tabColor theme="4" tint="0.79998168889431442"/>
  </sheetPr>
  <dimension ref="A1:I31"/>
  <sheetViews>
    <sheetView tabSelected="1" zoomScaleNormal="100" zoomScaleSheetLayoutView="100" workbookViewId="0"/>
  </sheetViews>
  <sheetFormatPr defaultRowHeight="13.2" x14ac:dyDescent="0.2"/>
  <cols>
    <col min="1" max="1" width="9.77734375" customWidth="1"/>
    <col min="2" max="2" width="4.33203125" style="1" customWidth="1"/>
    <col min="3" max="4" width="15.21875" customWidth="1"/>
    <col min="5" max="5" width="11.6640625" customWidth="1"/>
    <col min="6" max="6" width="14" customWidth="1"/>
    <col min="7" max="7" width="12.6640625" customWidth="1"/>
  </cols>
  <sheetData>
    <row r="1" spans="1:9" x14ac:dyDescent="0.2">
      <c r="A1" t="s">
        <v>0</v>
      </c>
      <c r="I1" s="2" t="s">
        <v>1</v>
      </c>
    </row>
    <row r="2" spans="1:9" x14ac:dyDescent="0.2">
      <c r="A2" s="26" t="s">
        <v>2</v>
      </c>
      <c r="B2" s="27"/>
      <c r="C2" s="3" t="s">
        <v>3</v>
      </c>
      <c r="D2" s="4" t="s">
        <v>4</v>
      </c>
      <c r="E2" s="5" t="s">
        <v>5</v>
      </c>
      <c r="F2" s="6"/>
      <c r="G2" s="6"/>
      <c r="H2" s="6" t="s">
        <v>6</v>
      </c>
      <c r="I2" s="7" t="s">
        <v>7</v>
      </c>
    </row>
    <row r="3" spans="1:9" x14ac:dyDescent="0.2">
      <c r="A3" s="8"/>
      <c r="B3" s="9"/>
      <c r="C3" s="10"/>
      <c r="D3" s="11"/>
      <c r="E3" s="9" t="s">
        <v>8</v>
      </c>
      <c r="F3" s="10" t="s">
        <v>9</v>
      </c>
      <c r="G3" s="10" t="s">
        <v>10</v>
      </c>
      <c r="H3" s="12"/>
      <c r="I3" s="13" t="s">
        <v>11</v>
      </c>
    </row>
    <row r="4" spans="1:9" x14ac:dyDescent="0.2">
      <c r="A4" s="12" t="s">
        <v>12</v>
      </c>
      <c r="B4" s="13"/>
      <c r="C4" s="14" t="s">
        <v>11</v>
      </c>
      <c r="D4" s="15" t="s">
        <v>13</v>
      </c>
      <c r="E4" s="13" t="s">
        <v>14</v>
      </c>
      <c r="F4" s="12"/>
      <c r="G4" s="16"/>
      <c r="H4" s="15" t="s">
        <v>15</v>
      </c>
      <c r="I4" s="15" t="s">
        <v>16</v>
      </c>
    </row>
    <row r="5" spans="1:9" ht="15" customHeight="1" x14ac:dyDescent="0.2">
      <c r="A5" s="17"/>
      <c r="B5" s="18" t="s">
        <v>17</v>
      </c>
      <c r="C5" s="19">
        <f>[1]県北!E99</f>
        <v>420975</v>
      </c>
      <c r="D5" s="19">
        <f>[1]県北!F99</f>
        <v>319228</v>
      </c>
      <c r="E5" s="19">
        <f>[1]県北!H99</f>
        <v>0</v>
      </c>
      <c r="F5" s="19">
        <f>[1]県北!I99</f>
        <v>0</v>
      </c>
      <c r="G5" s="20">
        <f t="shared" ref="G5:G31" si="0">C5-D5-F5+E5</f>
        <v>101747</v>
      </c>
      <c r="H5" s="21">
        <f>IF(C5=0,"－",ROUND((D5-E5)/C5*100,2))</f>
        <v>75.83</v>
      </c>
      <c r="I5" s="22">
        <v>51.06</v>
      </c>
    </row>
    <row r="6" spans="1:9" ht="15" customHeight="1" x14ac:dyDescent="0.2">
      <c r="A6" s="23" t="s">
        <v>18</v>
      </c>
      <c r="B6" s="18" t="s">
        <v>19</v>
      </c>
      <c r="C6" s="19">
        <f>[1]県北!E100</f>
        <v>605807</v>
      </c>
      <c r="D6" s="19">
        <f>[1]県北!F100</f>
        <v>48823</v>
      </c>
      <c r="E6" s="19">
        <f>[1]県北!H100</f>
        <v>0</v>
      </c>
      <c r="F6" s="19">
        <f>[1]県北!I100</f>
        <v>700</v>
      </c>
      <c r="G6" s="20">
        <f t="shared" si="0"/>
        <v>556284</v>
      </c>
      <c r="H6" s="21">
        <f t="shared" ref="H6:H31" si="1">IF(C6=0,"－",ROUND((D6-E6)/C6*100,2))</f>
        <v>8.06</v>
      </c>
      <c r="I6" s="22">
        <v>10.71</v>
      </c>
    </row>
    <row r="7" spans="1:9" ht="15" customHeight="1" x14ac:dyDescent="0.2">
      <c r="A7" s="24"/>
      <c r="B7" s="18" t="s">
        <v>20</v>
      </c>
      <c r="C7" s="20">
        <f>SUM(C5:C6)</f>
        <v>1026782</v>
      </c>
      <c r="D7" s="20">
        <f>SUM(D5:D6)</f>
        <v>368051</v>
      </c>
      <c r="E7" s="20">
        <f>SUM(E5:E6)</f>
        <v>0</v>
      </c>
      <c r="F7" s="20">
        <f>SUM(F5:F6)</f>
        <v>700</v>
      </c>
      <c r="G7" s="20">
        <f t="shared" si="0"/>
        <v>658031</v>
      </c>
      <c r="H7" s="21">
        <f t="shared" si="1"/>
        <v>35.85</v>
      </c>
      <c r="I7" s="22">
        <v>41.72</v>
      </c>
    </row>
    <row r="8" spans="1:9" ht="15" customHeight="1" x14ac:dyDescent="0.2">
      <c r="A8" s="17"/>
      <c r="B8" s="18" t="s">
        <v>17</v>
      </c>
      <c r="C8" s="19">
        <f>[1]県中!E99</f>
        <v>1584177</v>
      </c>
      <c r="D8" s="19">
        <f>[1]県中!F99</f>
        <v>1523424</v>
      </c>
      <c r="E8" s="19">
        <f>[1]県中!H99</f>
        <v>0</v>
      </c>
      <c r="F8" s="19">
        <f>[1]県中!I99</f>
        <v>0</v>
      </c>
      <c r="G8" s="20">
        <f t="shared" si="0"/>
        <v>60753</v>
      </c>
      <c r="H8" s="21">
        <f t="shared" si="1"/>
        <v>96.17</v>
      </c>
      <c r="I8" s="22">
        <v>51.47</v>
      </c>
    </row>
    <row r="9" spans="1:9" ht="15" customHeight="1" x14ac:dyDescent="0.2">
      <c r="A9" s="23" t="s">
        <v>21</v>
      </c>
      <c r="B9" s="18" t="s">
        <v>19</v>
      </c>
      <c r="C9" s="19">
        <f>[1]県中!E100</f>
        <v>802019</v>
      </c>
      <c r="D9" s="19">
        <f>[1]県中!F100</f>
        <v>111460</v>
      </c>
      <c r="E9" s="19">
        <f>[1]県中!H100</f>
        <v>0</v>
      </c>
      <c r="F9" s="19">
        <f>[1]県中!I100</f>
        <v>216992</v>
      </c>
      <c r="G9" s="20">
        <f t="shared" si="0"/>
        <v>473567</v>
      </c>
      <c r="H9" s="21">
        <f t="shared" si="1"/>
        <v>13.9</v>
      </c>
      <c r="I9" s="22">
        <v>3.73</v>
      </c>
    </row>
    <row r="10" spans="1:9" ht="15" customHeight="1" x14ac:dyDescent="0.2">
      <c r="A10" s="24"/>
      <c r="B10" s="18" t="s">
        <v>20</v>
      </c>
      <c r="C10" s="20">
        <f>SUM(C8:C9)</f>
        <v>2386196</v>
      </c>
      <c r="D10" s="20">
        <f>SUM(D8:D9)</f>
        <v>1634884</v>
      </c>
      <c r="E10" s="20">
        <f>SUM(E8:E9)</f>
        <v>0</v>
      </c>
      <c r="F10" s="20">
        <f>SUM(F8:F9)</f>
        <v>216992</v>
      </c>
      <c r="G10" s="20">
        <f t="shared" si="0"/>
        <v>534320</v>
      </c>
      <c r="H10" s="21">
        <f t="shared" si="1"/>
        <v>68.510000000000005</v>
      </c>
      <c r="I10" s="22">
        <v>8.9700000000000006</v>
      </c>
    </row>
    <row r="11" spans="1:9" ht="15" customHeight="1" x14ac:dyDescent="0.2">
      <c r="A11" s="17"/>
      <c r="B11" s="18" t="s">
        <v>17</v>
      </c>
      <c r="C11" s="19">
        <f>[1]県南!E99</f>
        <v>194964</v>
      </c>
      <c r="D11" s="19">
        <f>[1]県南!F99</f>
        <v>194964</v>
      </c>
      <c r="E11" s="19">
        <f>[1]県南!H99</f>
        <v>0</v>
      </c>
      <c r="F11" s="19">
        <f>[1]県南!I99</f>
        <v>0</v>
      </c>
      <c r="G11" s="20">
        <f t="shared" si="0"/>
        <v>0</v>
      </c>
      <c r="H11" s="21">
        <f t="shared" si="1"/>
        <v>100</v>
      </c>
      <c r="I11" s="22">
        <v>60.72</v>
      </c>
    </row>
    <row r="12" spans="1:9" ht="15" customHeight="1" x14ac:dyDescent="0.2">
      <c r="A12" s="23" t="s">
        <v>22</v>
      </c>
      <c r="B12" s="18" t="s">
        <v>19</v>
      </c>
      <c r="C12" s="19">
        <f>[1]県南!E100</f>
        <v>22325</v>
      </c>
      <c r="D12" s="19">
        <f>[1]県南!F100</f>
        <v>0</v>
      </c>
      <c r="E12" s="19">
        <f>[1]県南!H100</f>
        <v>0</v>
      </c>
      <c r="F12" s="19">
        <f>[1]県南!I100</f>
        <v>0</v>
      </c>
      <c r="G12" s="20">
        <f t="shared" si="0"/>
        <v>22325</v>
      </c>
      <c r="H12" s="21">
        <f t="shared" si="1"/>
        <v>0</v>
      </c>
      <c r="I12" s="25" t="s">
        <v>23</v>
      </c>
    </row>
    <row r="13" spans="1:9" ht="15" customHeight="1" x14ac:dyDescent="0.2">
      <c r="A13" s="24"/>
      <c r="B13" s="18" t="s">
        <v>20</v>
      </c>
      <c r="C13" s="20">
        <f>SUM(C11:C12)</f>
        <v>217289</v>
      </c>
      <c r="D13" s="20">
        <f>SUM(D11:D12)</f>
        <v>194964</v>
      </c>
      <c r="E13" s="20">
        <f>SUM(E11:E12)</f>
        <v>0</v>
      </c>
      <c r="F13" s="20">
        <f>SUM(F11:F12)</f>
        <v>0</v>
      </c>
      <c r="G13" s="20">
        <f t="shared" si="0"/>
        <v>22325</v>
      </c>
      <c r="H13" s="21">
        <f t="shared" si="1"/>
        <v>89.73</v>
      </c>
      <c r="I13" s="22">
        <v>60.72</v>
      </c>
    </row>
    <row r="14" spans="1:9" ht="15" customHeight="1" x14ac:dyDescent="0.2">
      <c r="A14" s="17"/>
      <c r="B14" s="18" t="s">
        <v>17</v>
      </c>
      <c r="C14" s="19">
        <f>[1]会津!E99</f>
        <v>1003547</v>
      </c>
      <c r="D14" s="19">
        <f>[1]会津!F99</f>
        <v>1000038</v>
      </c>
      <c r="E14" s="19">
        <f>[1]会津!H99</f>
        <v>0</v>
      </c>
      <c r="F14" s="19">
        <f>[1]会津!I99</f>
        <v>0</v>
      </c>
      <c r="G14" s="20">
        <f t="shared" si="0"/>
        <v>3509</v>
      </c>
      <c r="H14" s="21">
        <f t="shared" si="1"/>
        <v>99.65</v>
      </c>
      <c r="I14" s="22">
        <v>24.58</v>
      </c>
    </row>
    <row r="15" spans="1:9" ht="15" customHeight="1" x14ac:dyDescent="0.2">
      <c r="A15" s="23" t="s">
        <v>24</v>
      </c>
      <c r="B15" s="18" t="s">
        <v>19</v>
      </c>
      <c r="C15" s="19">
        <f>[1]会津!E100</f>
        <v>195321</v>
      </c>
      <c r="D15" s="19">
        <f>[1]会津!F100</f>
        <v>37367</v>
      </c>
      <c r="E15" s="19">
        <f>[1]会津!H100</f>
        <v>0</v>
      </c>
      <c r="F15" s="19">
        <f>[1]会津!I100</f>
        <v>0</v>
      </c>
      <c r="G15" s="20">
        <f t="shared" si="0"/>
        <v>157954</v>
      </c>
      <c r="H15" s="21">
        <f t="shared" si="1"/>
        <v>19.13</v>
      </c>
      <c r="I15" s="25">
        <v>68.63</v>
      </c>
    </row>
    <row r="16" spans="1:9" ht="15" customHeight="1" x14ac:dyDescent="0.2">
      <c r="A16" s="24"/>
      <c r="B16" s="18" t="s">
        <v>20</v>
      </c>
      <c r="C16" s="20">
        <f>SUM(C14:C15)</f>
        <v>1198868</v>
      </c>
      <c r="D16" s="20">
        <f>SUM(D14:D15)</f>
        <v>1037405</v>
      </c>
      <c r="E16" s="20">
        <f>SUM(E14:E15)</f>
        <v>0</v>
      </c>
      <c r="F16" s="20">
        <f>SUM(F14:F15)</f>
        <v>0</v>
      </c>
      <c r="G16" s="20">
        <f t="shared" si="0"/>
        <v>161463</v>
      </c>
      <c r="H16" s="21">
        <f t="shared" si="1"/>
        <v>86.53</v>
      </c>
      <c r="I16" s="22">
        <v>56.54</v>
      </c>
    </row>
    <row r="17" spans="1:9" ht="15" customHeight="1" x14ac:dyDescent="0.2">
      <c r="A17" s="17"/>
      <c r="B17" s="18" t="s">
        <v>17</v>
      </c>
      <c r="C17" s="19">
        <f>[1]南会津!E99</f>
        <v>94989</v>
      </c>
      <c r="D17" s="19">
        <f>[1]南会津!F99</f>
        <v>9201</v>
      </c>
      <c r="E17" s="19">
        <f>[1]南会津!H99</f>
        <v>0</v>
      </c>
      <c r="F17" s="19">
        <f>[1]南会津!I99</f>
        <v>0</v>
      </c>
      <c r="G17" s="20">
        <f t="shared" si="0"/>
        <v>85788</v>
      </c>
      <c r="H17" s="21">
        <f t="shared" si="1"/>
        <v>9.69</v>
      </c>
      <c r="I17" s="25" t="s">
        <v>23</v>
      </c>
    </row>
    <row r="18" spans="1:9" ht="15" customHeight="1" x14ac:dyDescent="0.2">
      <c r="A18" s="23" t="s">
        <v>25</v>
      </c>
      <c r="B18" s="18" t="s">
        <v>19</v>
      </c>
      <c r="C18" s="19">
        <f>[1]南会津!E100</f>
        <v>0</v>
      </c>
      <c r="D18" s="19">
        <f>[1]南会津!F100</f>
        <v>0</v>
      </c>
      <c r="E18" s="19">
        <f>[1]南会津!H100</f>
        <v>0</v>
      </c>
      <c r="F18" s="19">
        <f>[1]南会津!I100</f>
        <v>0</v>
      </c>
      <c r="G18" s="20">
        <f t="shared" si="0"/>
        <v>0</v>
      </c>
      <c r="H18" s="21" t="str">
        <f t="shared" si="1"/>
        <v>－</v>
      </c>
      <c r="I18" s="25" t="s">
        <v>23</v>
      </c>
    </row>
    <row r="19" spans="1:9" ht="15" customHeight="1" x14ac:dyDescent="0.2">
      <c r="A19" s="24"/>
      <c r="B19" s="18" t="s">
        <v>20</v>
      </c>
      <c r="C19" s="20">
        <f>SUM(C17:C18)</f>
        <v>94989</v>
      </c>
      <c r="D19" s="20">
        <f>SUM(D17:D18)</f>
        <v>9201</v>
      </c>
      <c r="E19" s="20">
        <f>SUM(E17:E18)</f>
        <v>0</v>
      </c>
      <c r="F19" s="20">
        <f>SUM(F17:F18)</f>
        <v>0</v>
      </c>
      <c r="G19" s="20">
        <f>SUM(G10,G13)</f>
        <v>556645</v>
      </c>
      <c r="H19" s="21">
        <f t="shared" si="1"/>
        <v>9.69</v>
      </c>
      <c r="I19" s="25" t="s">
        <v>23</v>
      </c>
    </row>
    <row r="20" spans="1:9" ht="15" customHeight="1" x14ac:dyDescent="0.2">
      <c r="A20" s="17"/>
      <c r="B20" s="18" t="s">
        <v>17</v>
      </c>
      <c r="C20" s="19">
        <f>[1]相双!E99</f>
        <v>1217618</v>
      </c>
      <c r="D20" s="19">
        <f>[1]相双!F99</f>
        <v>1204179</v>
      </c>
      <c r="E20" s="19">
        <f>[1]相双!H99</f>
        <v>0</v>
      </c>
      <c r="F20" s="19">
        <f>[1]相双!I99</f>
        <v>0</v>
      </c>
      <c r="G20" s="20">
        <f t="shared" si="0"/>
        <v>13439</v>
      </c>
      <c r="H20" s="21">
        <f t="shared" si="1"/>
        <v>98.9</v>
      </c>
      <c r="I20" s="22">
        <v>99.15</v>
      </c>
    </row>
    <row r="21" spans="1:9" ht="15" customHeight="1" x14ac:dyDescent="0.2">
      <c r="A21" s="23" t="s">
        <v>26</v>
      </c>
      <c r="B21" s="18" t="s">
        <v>19</v>
      </c>
      <c r="C21" s="19">
        <f>[1]相双!E100</f>
        <v>1001491</v>
      </c>
      <c r="D21" s="19">
        <f>[1]相双!F100</f>
        <v>2782</v>
      </c>
      <c r="E21" s="19">
        <f>[1]相双!H100</f>
        <v>0</v>
      </c>
      <c r="F21" s="19">
        <f>[1]相双!I100</f>
        <v>41414</v>
      </c>
      <c r="G21" s="20">
        <f t="shared" si="0"/>
        <v>957295</v>
      </c>
      <c r="H21" s="21">
        <f t="shared" si="1"/>
        <v>0.28000000000000003</v>
      </c>
      <c r="I21" s="22">
        <v>22.49</v>
      </c>
    </row>
    <row r="22" spans="1:9" ht="15" customHeight="1" x14ac:dyDescent="0.2">
      <c r="A22" s="24"/>
      <c r="B22" s="18" t="s">
        <v>20</v>
      </c>
      <c r="C22" s="20">
        <f>SUM(C20:C21)</f>
        <v>2219109</v>
      </c>
      <c r="D22" s="20">
        <f>SUM(D20:D21)</f>
        <v>1206961</v>
      </c>
      <c r="E22" s="20">
        <f>SUM(E20:E21)</f>
        <v>0</v>
      </c>
      <c r="F22" s="20">
        <f>SUM(F20:F21)</f>
        <v>41414</v>
      </c>
      <c r="G22" s="20">
        <f t="shared" si="0"/>
        <v>970734</v>
      </c>
      <c r="H22" s="21">
        <f t="shared" si="1"/>
        <v>54.39</v>
      </c>
      <c r="I22" s="22">
        <v>42.47</v>
      </c>
    </row>
    <row r="23" spans="1:9" ht="15" customHeight="1" x14ac:dyDescent="0.2">
      <c r="A23" s="17"/>
      <c r="B23" s="18" t="s">
        <v>17</v>
      </c>
      <c r="C23" s="19">
        <f>[1]いわき!E99</f>
        <v>349845</v>
      </c>
      <c r="D23" s="19">
        <f>[1]いわき!F99</f>
        <v>320988</v>
      </c>
      <c r="E23" s="19">
        <f>[1]いわき!H99</f>
        <v>0</v>
      </c>
      <c r="F23" s="19">
        <f>[1]いわき!I99</f>
        <v>0</v>
      </c>
      <c r="G23" s="20">
        <f t="shared" si="0"/>
        <v>28857</v>
      </c>
      <c r="H23" s="21">
        <f t="shared" si="1"/>
        <v>91.75</v>
      </c>
      <c r="I23" s="22">
        <v>83.21</v>
      </c>
    </row>
    <row r="24" spans="1:9" ht="15" customHeight="1" x14ac:dyDescent="0.2">
      <c r="A24" s="23" t="s">
        <v>27</v>
      </c>
      <c r="B24" s="18" t="s">
        <v>19</v>
      </c>
      <c r="C24" s="19">
        <f>[1]いわき!E100</f>
        <v>121197</v>
      </c>
      <c r="D24" s="19">
        <f>[1]いわき!F100</f>
        <v>20106</v>
      </c>
      <c r="E24" s="19">
        <f>[1]いわき!H100</f>
        <v>0</v>
      </c>
      <c r="F24" s="19">
        <f>[1]いわき!I100</f>
        <v>0</v>
      </c>
      <c r="G24" s="20">
        <f t="shared" si="0"/>
        <v>101091</v>
      </c>
      <c r="H24" s="21">
        <f t="shared" si="1"/>
        <v>16.59</v>
      </c>
      <c r="I24" s="22">
        <v>27.75</v>
      </c>
    </row>
    <row r="25" spans="1:9" ht="15" customHeight="1" x14ac:dyDescent="0.2">
      <c r="A25" s="24"/>
      <c r="B25" s="18" t="s">
        <v>20</v>
      </c>
      <c r="C25" s="20">
        <f>SUM(C23:C24)</f>
        <v>471042</v>
      </c>
      <c r="D25" s="20">
        <f>SUM(D23:D24)</f>
        <v>341094</v>
      </c>
      <c r="E25" s="20">
        <f>SUM(E23:E24)</f>
        <v>0</v>
      </c>
      <c r="F25" s="20">
        <f>SUM(F23:F24)</f>
        <v>0</v>
      </c>
      <c r="G25" s="20">
        <f t="shared" si="0"/>
        <v>129948</v>
      </c>
      <c r="H25" s="21">
        <f t="shared" si="1"/>
        <v>72.41</v>
      </c>
      <c r="I25" s="22">
        <v>64.790000000000006</v>
      </c>
    </row>
    <row r="26" spans="1:9" ht="15" customHeight="1" x14ac:dyDescent="0.2">
      <c r="A26" s="17"/>
      <c r="B26" s="18" t="s">
        <v>17</v>
      </c>
      <c r="C26" s="19">
        <f>[1]税務課!E99</f>
        <v>0</v>
      </c>
      <c r="D26" s="19">
        <f>[1]税務課!F99</f>
        <v>0</v>
      </c>
      <c r="E26" s="19">
        <f>[1]税務課!H99</f>
        <v>0</v>
      </c>
      <c r="F26" s="19">
        <f>[1]税務課!I99</f>
        <v>0</v>
      </c>
      <c r="G26" s="20">
        <f t="shared" si="0"/>
        <v>0</v>
      </c>
      <c r="H26" s="21" t="str">
        <f t="shared" si="1"/>
        <v>－</v>
      </c>
      <c r="I26" s="25" t="s">
        <v>23</v>
      </c>
    </row>
    <row r="27" spans="1:9" ht="15" customHeight="1" x14ac:dyDescent="0.2">
      <c r="A27" s="23" t="s">
        <v>28</v>
      </c>
      <c r="B27" s="18" t="s">
        <v>19</v>
      </c>
      <c r="C27" s="19">
        <f>[1]税務課!E100</f>
        <v>0</v>
      </c>
      <c r="D27" s="19">
        <f>[1]税務課!F100</f>
        <v>0</v>
      </c>
      <c r="E27" s="19">
        <f>[1]税務課!H100</f>
        <v>0</v>
      </c>
      <c r="F27" s="19">
        <f>[1]税務課!I100</f>
        <v>0</v>
      </c>
      <c r="G27" s="20">
        <f>C27-D27-F27+E27</f>
        <v>0</v>
      </c>
      <c r="H27" s="21" t="str">
        <f t="shared" si="1"/>
        <v>－</v>
      </c>
      <c r="I27" s="25" t="s">
        <v>23</v>
      </c>
    </row>
    <row r="28" spans="1:9" ht="15" customHeight="1" x14ac:dyDescent="0.2">
      <c r="A28" s="24"/>
      <c r="B28" s="18" t="s">
        <v>20</v>
      </c>
      <c r="C28" s="20">
        <f>SUM(C26:C27)</f>
        <v>0</v>
      </c>
      <c r="D28" s="20">
        <f>SUM(D26:D27)</f>
        <v>0</v>
      </c>
      <c r="E28" s="20">
        <f>SUM(E26:E27)</f>
        <v>0</v>
      </c>
      <c r="F28" s="20">
        <f>SUM(F26:F27)</f>
        <v>0</v>
      </c>
      <c r="G28" s="20">
        <f t="shared" si="0"/>
        <v>0</v>
      </c>
      <c r="H28" s="21" t="str">
        <f t="shared" si="1"/>
        <v>－</v>
      </c>
      <c r="I28" s="25" t="s">
        <v>23</v>
      </c>
    </row>
    <row r="29" spans="1:9" ht="15" customHeight="1" x14ac:dyDescent="0.2">
      <c r="A29" s="17"/>
      <c r="B29" s="18" t="s">
        <v>17</v>
      </c>
      <c r="C29" s="20">
        <f>C5+C8+C11+C14+C17+C20+C23+C26</f>
        <v>4866115</v>
      </c>
      <c r="D29" s="20">
        <f>D5+D8+D11+D14+D17+D20+D23+D26</f>
        <v>4572022</v>
      </c>
      <c r="E29" s="20">
        <f t="shared" ref="D29:F30" si="2">E5+E8+E11+E14+E17+E20+E23+E26</f>
        <v>0</v>
      </c>
      <c r="F29" s="20">
        <f t="shared" si="2"/>
        <v>0</v>
      </c>
      <c r="G29" s="20">
        <f t="shared" si="0"/>
        <v>294093</v>
      </c>
      <c r="H29" s="21">
        <f t="shared" si="1"/>
        <v>93.96</v>
      </c>
      <c r="I29" s="22">
        <v>63.47</v>
      </c>
    </row>
    <row r="30" spans="1:9" ht="15" customHeight="1" x14ac:dyDescent="0.2">
      <c r="A30" s="23" t="s">
        <v>29</v>
      </c>
      <c r="B30" s="18" t="s">
        <v>19</v>
      </c>
      <c r="C30" s="20">
        <f>C6+C9+C12+C15+C18+C21+C24+C27</f>
        <v>2748160</v>
      </c>
      <c r="D30" s="20">
        <f t="shared" si="2"/>
        <v>220538</v>
      </c>
      <c r="E30" s="20">
        <f t="shared" si="2"/>
        <v>0</v>
      </c>
      <c r="F30" s="20">
        <f t="shared" si="2"/>
        <v>259106</v>
      </c>
      <c r="G30" s="20">
        <f t="shared" si="0"/>
        <v>2268516</v>
      </c>
      <c r="H30" s="21">
        <f>IF(C30=0,"－",ROUND((D30-E30)/C30*100,2))</f>
        <v>8.02</v>
      </c>
      <c r="I30" s="22">
        <v>9.7100000000000009</v>
      </c>
    </row>
    <row r="31" spans="1:9" ht="15" customHeight="1" x14ac:dyDescent="0.2">
      <c r="A31" s="16"/>
      <c r="B31" s="18" t="s">
        <v>20</v>
      </c>
      <c r="C31" s="20">
        <f>SUM(C29:C30)</f>
        <v>7614275</v>
      </c>
      <c r="D31" s="20">
        <f>SUM(D29:D30)</f>
        <v>4792560</v>
      </c>
      <c r="E31" s="20">
        <f>SUM(E29:E30)</f>
        <v>0</v>
      </c>
      <c r="F31" s="20">
        <f>SUM(F29:F30)</f>
        <v>259106</v>
      </c>
      <c r="G31" s="20">
        <f t="shared" si="0"/>
        <v>2562609</v>
      </c>
      <c r="H31" s="21">
        <f t="shared" si="1"/>
        <v>62.94</v>
      </c>
      <c r="I31" s="22">
        <v>21.75</v>
      </c>
    </row>
  </sheetData>
  <mergeCells count="1">
    <mergeCell ref="A2:B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9" firstPageNumber="52" pageOrder="overThenDown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 真弓</dc:creator>
  <cp:lastModifiedBy>髙橋 真弓</cp:lastModifiedBy>
  <dcterms:created xsi:type="dcterms:W3CDTF">2025-12-17T06:25:18Z</dcterms:created>
  <dcterms:modified xsi:type="dcterms:W3CDTF">2025-12-17T06:27:49Z</dcterms:modified>
</cp:coreProperties>
</file>