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51.206\医療人材対策室\03 看護師確保\01各種事業\03ー7認定看護師等養成事業\R7　認定看護師\03 通知\01施行データ\"/>
    </mc:Choice>
  </mc:AlternateContent>
  <xr:revisionPtr revIDLastSave="0" documentId="13_ncr:1_{1E748591-381E-4779-8B36-C7E83DD0FCFF}" xr6:coauthVersionLast="47" xr6:coauthVersionMax="47" xr10:uidLastSave="{00000000-0000-0000-0000-000000000000}"/>
  <bookViews>
    <workbookView xWindow="-108" yWindow="-108" windowWidth="23256" windowHeight="13896" tabRatio="856" xr2:uid="{00000000-000D-0000-FFFF-FFFF00000000}"/>
  </bookViews>
  <sheets>
    <sheet name="第２号様式(R7改正後）" sheetId="10" r:id="rId1"/>
    <sheet name="第３号様式" sheetId="11" r:id="rId2"/>
    <sheet name="別紙様式第１号" sheetId="13" r:id="rId3"/>
    <sheet name="別紙様式第２号" sheetId="12" r:id="rId4"/>
    <sheet name="別紙様式第３号" sheetId="14" r:id="rId5"/>
    <sheet name="別紙様式第４号" sheetId="15" r:id="rId6"/>
  </sheets>
  <definedNames>
    <definedName name="_xlnm._FilterDatabase" localSheetId="2" hidden="1">別紙様式第１号!$A$1:$G$6</definedName>
    <definedName name="_xlnm.Print_Area" localSheetId="0">'第２号様式(R7改正後）'!$A$1:$J$30</definedName>
    <definedName name="_xlnm.Print_Area" localSheetId="1">第３号様式!$A$1:$G$32</definedName>
    <definedName name="_xlnm.Print_Area" localSheetId="2">別紙様式第１号!$A$1:$I$24</definedName>
    <definedName name="_xlnm.Print_Area" localSheetId="3">別紙様式第２号!$A$1:$S$24</definedName>
    <definedName name="_xlnm.Print_Area" localSheetId="4">別紙様式第３号!$A$1:$J$34</definedName>
    <definedName name="_xlnm.Print_Area" localSheetId="5">別紙様式第４号!$A$1:$P$17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0" l="1"/>
  <c r="R33" i="12"/>
  <c r="R32" i="12"/>
  <c r="R8" i="12"/>
  <c r="R9" i="12"/>
  <c r="R10" i="12"/>
  <c r="R11" i="12"/>
  <c r="R7" i="12"/>
  <c r="I7" i="14" l="1"/>
  <c r="P33" i="12"/>
  <c r="P32" i="12"/>
  <c r="O34" i="12"/>
  <c r="S9" i="12"/>
  <c r="S10" i="12"/>
  <c r="S11" i="12"/>
  <c r="R12" i="12" l="1"/>
  <c r="C9" i="11" s="1"/>
  <c r="R34" i="12"/>
  <c r="P34" i="12"/>
  <c r="P17" i="12"/>
  <c r="Q11" i="12"/>
  <c r="Q10" i="12"/>
  <c r="Q9" i="12"/>
  <c r="P11" i="12"/>
  <c r="P10" i="12"/>
  <c r="P9" i="12"/>
  <c r="P8" i="12"/>
  <c r="P7" i="12"/>
  <c r="N7" i="12"/>
  <c r="J7" i="12"/>
  <c r="Q7" i="12" l="1"/>
  <c r="S7" i="12" s="1"/>
  <c r="P12" i="12"/>
  <c r="B32" i="11"/>
  <c r="D19" i="11"/>
  <c r="C19" i="11"/>
  <c r="B19" i="11"/>
  <c r="D48" i="11"/>
  <c r="C48" i="11"/>
  <c r="O11" i="15"/>
  <c r="O10" i="15"/>
  <c r="O9" i="15"/>
  <c r="O8" i="15"/>
  <c r="O7" i="15"/>
  <c r="M11" i="15"/>
  <c r="M10" i="15"/>
  <c r="M8" i="15"/>
  <c r="M7" i="15"/>
  <c r="I9" i="15"/>
  <c r="I11" i="15"/>
  <c r="N11" i="15" s="1"/>
  <c r="P11" i="15" s="1"/>
  <c r="I10" i="15"/>
  <c r="N10" i="15" s="1"/>
  <c r="P10" i="15" s="1"/>
  <c r="I8" i="15"/>
  <c r="N8" i="15" s="1"/>
  <c r="P8" i="15" s="1"/>
  <c r="I7" i="15"/>
  <c r="G31" i="14"/>
  <c r="H7" i="14"/>
  <c r="J7" i="14" s="1"/>
  <c r="Q21" i="12"/>
  <c r="Q20" i="12"/>
  <c r="Q19" i="12"/>
  <c r="Q18" i="12"/>
  <c r="P21" i="12"/>
  <c r="P20" i="12"/>
  <c r="P19" i="12"/>
  <c r="P18" i="12"/>
  <c r="O21" i="12"/>
  <c r="O20" i="12"/>
  <c r="O18" i="12"/>
  <c r="N21" i="12"/>
  <c r="N20" i="12"/>
  <c r="N19" i="12"/>
  <c r="N18" i="12"/>
  <c r="N17" i="12"/>
  <c r="J21" i="12"/>
  <c r="J20" i="12"/>
  <c r="J19" i="12"/>
  <c r="J18" i="12"/>
  <c r="J17" i="12"/>
  <c r="O17" i="12" s="1"/>
  <c r="Q17" i="12" s="1"/>
  <c r="H19" i="10"/>
  <c r="H18" i="10"/>
  <c r="N7" i="15" l="1"/>
  <c r="O12" i="15"/>
  <c r="C12" i="11" s="1"/>
  <c r="P7" i="15"/>
  <c r="N22" i="12"/>
  <c r="J22" i="12"/>
  <c r="Q22" i="12"/>
  <c r="P22" i="12"/>
  <c r="C10" i="11" s="1"/>
  <c r="I12" i="15"/>
  <c r="M9" i="15"/>
  <c r="M12" i="15" s="1"/>
  <c r="N9" i="15"/>
  <c r="N12" i="15" s="1"/>
  <c r="B12" i="11" s="1"/>
  <c r="P9" i="15"/>
  <c r="I24" i="15"/>
  <c r="M24" i="15"/>
  <c r="M26" i="15" s="1"/>
  <c r="N24" i="15"/>
  <c r="O24" i="15"/>
  <c r="I25" i="15"/>
  <c r="M25" i="15"/>
  <c r="O25" i="15"/>
  <c r="O26" i="15"/>
  <c r="H11" i="14"/>
  <c r="J11" i="14" s="1"/>
  <c r="J31" i="14" s="1"/>
  <c r="I11" i="14"/>
  <c r="I31" i="14" s="1"/>
  <c r="C11" i="11" s="1"/>
  <c r="H15" i="14"/>
  <c r="J15" i="14" s="1"/>
  <c r="I15" i="14"/>
  <c r="H19" i="14"/>
  <c r="J19" i="14" s="1"/>
  <c r="I19" i="14"/>
  <c r="H23" i="14"/>
  <c r="J23" i="14" s="1"/>
  <c r="I23" i="14"/>
  <c r="H27" i="14"/>
  <c r="J27" i="14" s="1"/>
  <c r="I27" i="14"/>
  <c r="C31" i="14"/>
  <c r="D31" i="14"/>
  <c r="H41" i="14"/>
  <c r="I41" i="14"/>
  <c r="I57" i="14" s="1"/>
  <c r="J41" i="14"/>
  <c r="H45" i="14"/>
  <c r="J45" i="14" s="1"/>
  <c r="I45" i="14"/>
  <c r="H49" i="14"/>
  <c r="J49" i="14" s="1"/>
  <c r="I49" i="14"/>
  <c r="H53" i="14"/>
  <c r="I53" i="14"/>
  <c r="J53" i="14"/>
  <c r="C57" i="14"/>
  <c r="D57" i="14"/>
  <c r="J8" i="12"/>
  <c r="N8" i="12"/>
  <c r="J9" i="12"/>
  <c r="N9" i="12"/>
  <c r="J10" i="12"/>
  <c r="N10" i="12"/>
  <c r="J11" i="12"/>
  <c r="N11" i="12"/>
  <c r="O19" i="12"/>
  <c r="O22" i="12" s="1"/>
  <c r="B10" i="11" s="1"/>
  <c r="J32" i="12"/>
  <c r="N32" i="12"/>
  <c r="J33" i="12"/>
  <c r="N33" i="12"/>
  <c r="J39" i="12"/>
  <c r="N39" i="12"/>
  <c r="P39" i="12"/>
  <c r="J40" i="12"/>
  <c r="N40" i="12"/>
  <c r="P40" i="12"/>
  <c r="H31" i="14" l="1"/>
  <c r="B11" i="11" s="1"/>
  <c r="D11" i="11" s="1"/>
  <c r="N25" i="15"/>
  <c r="P25" i="15" s="1"/>
  <c r="Q32" i="12"/>
  <c r="S32" i="12" s="1"/>
  <c r="D12" i="11"/>
  <c r="P12" i="15"/>
  <c r="Q33" i="12"/>
  <c r="Q34" i="12" s="1"/>
  <c r="S33" i="12"/>
  <c r="S34" i="12" s="1"/>
  <c r="D10" i="11"/>
  <c r="Q8" i="12"/>
  <c r="S8" i="12" s="1"/>
  <c r="J34" i="12"/>
  <c r="N41" i="12"/>
  <c r="J12" i="12"/>
  <c r="O39" i="12"/>
  <c r="Q39" i="12" s="1"/>
  <c r="C14" i="11"/>
  <c r="C21" i="11" s="1"/>
  <c r="G17" i="10" s="1"/>
  <c r="N34" i="12"/>
  <c r="J41" i="12"/>
  <c r="O40" i="12"/>
  <c r="Q40" i="12" s="1"/>
  <c r="P41" i="12"/>
  <c r="N12" i="12"/>
  <c r="N26" i="15"/>
  <c r="P24" i="15"/>
  <c r="P26" i="15" s="1"/>
  <c r="J57" i="14"/>
  <c r="H57" i="14"/>
  <c r="D21" i="10"/>
  <c r="E19" i="10"/>
  <c r="I19" i="10" s="1"/>
  <c r="E18" i="10"/>
  <c r="I18" i="10" s="1"/>
  <c r="S12" i="12" l="1"/>
  <c r="J17" i="10" s="1"/>
  <c r="J21" i="10" s="1"/>
  <c r="Q12" i="12"/>
  <c r="Q41" i="12"/>
  <c r="G21" i="10"/>
  <c r="O41" i="12"/>
  <c r="E48" i="10"/>
  <c r="D52" i="10"/>
  <c r="F52" i="10"/>
  <c r="G52" i="10"/>
  <c r="H52" i="10"/>
  <c r="I52" i="10"/>
  <c r="J52" i="10"/>
  <c r="C52" i="10"/>
  <c r="B9" i="11" l="1"/>
  <c r="B66" i="11"/>
  <c r="B43" i="11"/>
  <c r="B48" i="11" s="1"/>
  <c r="D66" i="11"/>
  <c r="D53" i="11"/>
  <c r="C53" i="11"/>
  <c r="B53" i="11"/>
  <c r="E52" i="10"/>
  <c r="D32" i="11"/>
  <c r="D9" i="11" l="1"/>
  <c r="D14" i="11" s="1"/>
  <c r="D21" i="11" s="1"/>
  <c r="H17" i="10" s="1"/>
  <c r="B14" i="11"/>
  <c r="B21" i="11" s="1"/>
  <c r="E17" i="10"/>
  <c r="E21" i="10" s="1"/>
  <c r="F17" i="10"/>
  <c r="C21" i="10"/>
  <c r="D55" i="11"/>
  <c r="B55" i="11"/>
  <c r="C55" i="11"/>
  <c r="F21" i="10" l="1"/>
  <c r="I17" i="10" l="1"/>
  <c r="I21" i="10" s="1"/>
  <c r="H2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E5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感染管理、認知症、摂食嚥下、等</t>
        </r>
      </text>
    </comment>
  </commentList>
</comments>
</file>

<file path=xl/sharedStrings.xml><?xml version="1.0" encoding="utf-8"?>
<sst xmlns="http://schemas.openxmlformats.org/spreadsheetml/2006/main" count="401" uniqueCount="181">
  <si>
    <t>施設名</t>
    <rPh sb="0" eb="2">
      <t>シセツ</t>
    </rPh>
    <rPh sb="2" eb="3">
      <t>メイ</t>
    </rPh>
    <phoneticPr fontId="1"/>
  </si>
  <si>
    <t>法人名</t>
    <rPh sb="0" eb="2">
      <t>ホウジン</t>
    </rPh>
    <rPh sb="2" eb="3">
      <t>メイ</t>
    </rPh>
    <phoneticPr fontId="1"/>
  </si>
  <si>
    <t>法人代表者（職名含む）</t>
    <rPh sb="0" eb="2">
      <t>ホウジン</t>
    </rPh>
    <rPh sb="2" eb="5">
      <t>ダイヒョウシャ</t>
    </rPh>
    <rPh sb="6" eb="8">
      <t>ショクメイ</t>
    </rPh>
    <rPh sb="8" eb="9">
      <t>フク</t>
    </rPh>
    <phoneticPr fontId="1"/>
  </si>
  <si>
    <t>担当者氏名（部署名含む）</t>
    <rPh sb="0" eb="3">
      <t>タントウシャ</t>
    </rPh>
    <rPh sb="3" eb="5">
      <t>シメイ</t>
    </rPh>
    <rPh sb="4" eb="5">
      <t>メイ</t>
    </rPh>
    <rPh sb="6" eb="8">
      <t>ブショ</t>
    </rPh>
    <rPh sb="8" eb="9">
      <t>メイ</t>
    </rPh>
    <rPh sb="9" eb="10">
      <t>フク</t>
    </rPh>
    <phoneticPr fontId="1"/>
  </si>
  <si>
    <t>担当者直通電話番号</t>
    <rPh sb="0" eb="3">
      <t>タントウシャ</t>
    </rPh>
    <rPh sb="3" eb="5">
      <t>チョクツウ</t>
    </rPh>
    <rPh sb="5" eb="7">
      <t>デンワ</t>
    </rPh>
    <rPh sb="7" eb="9">
      <t>バンゴウ</t>
    </rPh>
    <phoneticPr fontId="1"/>
  </si>
  <si>
    <t>担当者メールアドレス</t>
    <rPh sb="0" eb="3">
      <t>タントウシャ</t>
    </rPh>
    <phoneticPr fontId="1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</si>
  <si>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</si>
  <si>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所要額調書</t>
    <rPh sb="0" eb="1">
      <t>ショ</t>
    </rPh>
    <rPh sb="1" eb="2">
      <t>ヨウ</t>
    </rPh>
    <rPh sb="2" eb="3">
      <t>ガク</t>
    </rPh>
    <rPh sb="3" eb="5">
      <t>チョウショ</t>
    </rPh>
    <phoneticPr fontId="4"/>
  </si>
  <si>
    <t>補助事業者名</t>
    <rPh sb="0" eb="2">
      <t>ホジョ</t>
    </rPh>
    <rPh sb="2" eb="5">
      <t>ジギョウシャ</t>
    </rPh>
    <rPh sb="5" eb="6">
      <t>メイ</t>
    </rPh>
    <phoneticPr fontId="4"/>
  </si>
  <si>
    <t>事業着手予定年月日</t>
    <rPh sb="0" eb="2">
      <t>ジギョウ</t>
    </rPh>
    <rPh sb="2" eb="4">
      <t>チャクシュ</t>
    </rPh>
    <rPh sb="4" eb="6">
      <t>ヨテイ</t>
    </rPh>
    <rPh sb="6" eb="9">
      <t>ネンガッピ</t>
    </rPh>
    <phoneticPr fontId="4"/>
  </si>
  <si>
    <t>年　　月　　日</t>
    <rPh sb="0" eb="1">
      <t>ネン</t>
    </rPh>
    <rPh sb="1" eb="2">
      <t>ヘイネン</t>
    </rPh>
    <rPh sb="3" eb="4">
      <t>ガツ</t>
    </rPh>
    <rPh sb="6" eb="7">
      <t>ニチ</t>
    </rPh>
    <phoneticPr fontId="4"/>
  </si>
  <si>
    <t>事業完了予定年月日</t>
    <rPh sb="0" eb="2">
      <t>ジギョウ</t>
    </rPh>
    <rPh sb="2" eb="4">
      <t>カンリョウ</t>
    </rPh>
    <rPh sb="4" eb="6">
      <t>ヨテイ</t>
    </rPh>
    <rPh sb="6" eb="9">
      <t>ネンガッピ</t>
    </rPh>
    <phoneticPr fontId="4"/>
  </si>
  <si>
    <t>年　　月　　日</t>
    <rPh sb="0" eb="1">
      <t>ネン</t>
    </rPh>
    <rPh sb="3" eb="4">
      <t>ガツ</t>
    </rPh>
    <rPh sb="6" eb="7">
      <t>ニチ</t>
    </rPh>
    <phoneticPr fontId="4"/>
  </si>
  <si>
    <t>（単位：円）</t>
    <rPh sb="1" eb="3">
      <t>タンイ</t>
    </rPh>
    <rPh sb="4" eb="5">
      <t>エン</t>
    </rPh>
    <phoneticPr fontId="4"/>
  </si>
  <si>
    <t>寄附金</t>
    <rPh sb="0" eb="2">
      <t>キフ</t>
    </rPh>
    <phoneticPr fontId="4"/>
  </si>
  <si>
    <t>差引額</t>
  </si>
  <si>
    <t>対象経費</t>
  </si>
  <si>
    <t>補 助 金</t>
    <rPh sb="4" eb="5">
      <t>キン</t>
    </rPh>
    <phoneticPr fontId="4"/>
  </si>
  <si>
    <t>区分</t>
  </si>
  <si>
    <t>総事業費</t>
  </si>
  <si>
    <t>その他の</t>
    <phoneticPr fontId="4"/>
  </si>
  <si>
    <t>の 支 出</t>
    <phoneticPr fontId="4"/>
  </si>
  <si>
    <t>基準額</t>
  </si>
  <si>
    <t>選定額</t>
  </si>
  <si>
    <t>補助基本額</t>
    <rPh sb="0" eb="2">
      <t>ホジョ</t>
    </rPh>
    <rPh sb="2" eb="5">
      <t>キホンガク</t>
    </rPh>
    <phoneticPr fontId="4"/>
  </si>
  <si>
    <t>所 要 額</t>
  </si>
  <si>
    <t>収入額</t>
    <rPh sb="0" eb="3">
      <t>シュウニュウガク</t>
    </rPh>
    <phoneticPr fontId="4"/>
  </si>
  <si>
    <t>（Ａ－Ｂ）</t>
    <phoneticPr fontId="4"/>
  </si>
  <si>
    <t>予 定 額</t>
    <rPh sb="0" eb="1">
      <t>ヨ</t>
    </rPh>
    <rPh sb="2" eb="3">
      <t>サダム</t>
    </rPh>
    <rPh sb="4" eb="5">
      <t>ガク</t>
    </rPh>
    <phoneticPr fontId="4"/>
  </si>
  <si>
    <t>Ａ</t>
    <phoneticPr fontId="4"/>
  </si>
  <si>
    <t>Ｂ</t>
    <phoneticPr fontId="4"/>
  </si>
  <si>
    <t>Ｃ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</si>
  <si>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</si>
  <si>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</si>
  <si>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</si>
  <si>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</si>
  <si>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</si>
  <si>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合　計</t>
    <rPh sb="0" eb="1">
      <t>ゴウ</t>
    </rPh>
    <rPh sb="2" eb="3">
      <t>ケイ</t>
    </rPh>
    <phoneticPr fontId="4"/>
  </si>
  <si>
    <t>（注）１　区分欄には要綱別表の事業名を記入すること。</t>
    <rPh sb="5" eb="7">
      <t>クブン</t>
    </rPh>
    <rPh sb="7" eb="8">
      <t>ラン</t>
    </rPh>
    <rPh sb="10" eb="12">
      <t>ヨウコウ</t>
    </rPh>
    <rPh sb="12" eb="14">
      <t>ベッピョウ</t>
    </rPh>
    <rPh sb="15" eb="17">
      <t>ジギョウ</t>
    </rPh>
    <rPh sb="17" eb="18">
      <t>メイ</t>
    </rPh>
    <rPh sb="19" eb="21">
      <t>キニュウ</t>
    </rPh>
    <phoneticPr fontId="4"/>
  </si>
  <si>
    <t>　　　　強化事業、浜通り医療提供体制強化事業、浜通り看護職員確保支援事業を除く。）</t>
    <rPh sb="4" eb="6">
      <t>キョウカ</t>
    </rPh>
    <rPh sb="6" eb="8">
      <t>ジギョウ</t>
    </rPh>
    <rPh sb="9" eb="11">
      <t>ハマドオ</t>
    </rPh>
    <rPh sb="12" eb="14">
      <t>イリョウ</t>
    </rPh>
    <rPh sb="14" eb="16">
      <t>テイキョウ</t>
    </rPh>
    <rPh sb="16" eb="18">
      <t>タイセイ</t>
    </rPh>
    <rPh sb="18" eb="20">
      <t>キョウカ</t>
    </rPh>
    <rPh sb="20" eb="22">
      <t>ジギョウ</t>
    </rPh>
    <rPh sb="23" eb="25">
      <t>ハマドオ</t>
    </rPh>
    <rPh sb="26" eb="28">
      <t>カンゴ</t>
    </rPh>
    <rPh sb="28" eb="30">
      <t>ショクイン</t>
    </rPh>
    <rPh sb="30" eb="32">
      <t>カクホ</t>
    </rPh>
    <rPh sb="32" eb="34">
      <t>シエン</t>
    </rPh>
    <rPh sb="34" eb="36">
      <t>ジギョウ</t>
    </rPh>
    <rPh sb="37" eb="38">
      <t>ノゾ</t>
    </rPh>
    <phoneticPr fontId="4"/>
  </si>
  <si>
    <t>　　　　　ただし、算出された額に千円未満の端数が生じた場合には、これを切り捨てるものとする。</t>
    <rPh sb="9" eb="11">
      <t>サンシュツ</t>
    </rPh>
    <rPh sb="14" eb="15">
      <t>ガク</t>
    </rPh>
    <rPh sb="16" eb="18">
      <t>センエン</t>
    </rPh>
    <rPh sb="18" eb="20">
      <t>ミマン</t>
    </rPh>
    <rPh sb="21" eb="23">
      <t>ハスウ</t>
    </rPh>
    <rPh sb="24" eb="25">
      <t>ショウ</t>
    </rPh>
    <rPh sb="27" eb="29">
      <t>バアイ</t>
    </rPh>
    <rPh sb="35" eb="36">
      <t>キ</t>
    </rPh>
    <rPh sb="37" eb="38">
      <t>ス</t>
    </rPh>
    <phoneticPr fontId="4"/>
  </si>
  <si>
    <t>第３号様式（第３条関係）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</si>
  <si>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所要額明細書</t>
    <rPh sb="0" eb="1">
      <t>ショ</t>
    </rPh>
    <rPh sb="1" eb="2">
      <t>ヨウ</t>
    </rPh>
    <rPh sb="2" eb="3">
      <t>ガク</t>
    </rPh>
    <rPh sb="3" eb="6">
      <t>メイサイショ</t>
    </rPh>
    <phoneticPr fontId="4"/>
  </si>
  <si>
    <t>１　支出</t>
    <rPh sb="2" eb="4">
      <t>シシュツ</t>
    </rPh>
    <phoneticPr fontId="4"/>
  </si>
  <si>
    <t>区　　分</t>
    <phoneticPr fontId="4"/>
  </si>
  <si>
    <t>支出予定額</t>
    <rPh sb="0" eb="2">
      <t>シシュツ</t>
    </rPh>
    <rPh sb="2" eb="5">
      <t>ヨテイガク</t>
    </rPh>
    <phoneticPr fontId="4"/>
  </si>
  <si>
    <t>摘　　要</t>
    <rPh sb="0" eb="1">
      <t>ツム</t>
    </rPh>
    <rPh sb="3" eb="4">
      <t>ヨウ</t>
    </rPh>
    <phoneticPr fontId="4"/>
  </si>
  <si>
    <t>Ａ</t>
    <phoneticPr fontId="4"/>
  </si>
  <si>
    <t>Ｂ</t>
    <phoneticPr fontId="4"/>
  </si>
  <si>
    <t>Ｃ</t>
    <phoneticPr fontId="4"/>
  </si>
  <si>
    <t>（支出予定額の積算内訳を記載すること）</t>
    <rPh sb="1" eb="3">
      <t>シシュツ</t>
    </rPh>
    <rPh sb="3" eb="6">
      <t>ヨテイガク</t>
    </rPh>
    <rPh sb="7" eb="9">
      <t>セキサン</t>
    </rPh>
    <rPh sb="9" eb="11">
      <t>ウチワケ</t>
    </rPh>
    <rPh sb="12" eb="14">
      <t>キサイ</t>
    </rPh>
    <phoneticPr fontId="4"/>
  </si>
  <si>
    <t>（補助対象経費）</t>
    <rPh sb="1" eb="3">
      <t>ホジョ</t>
    </rPh>
    <rPh sb="3" eb="5">
      <t>タイショウ</t>
    </rPh>
    <rPh sb="5" eb="7">
      <t>ケイヒ</t>
    </rPh>
    <phoneticPr fontId="4"/>
  </si>
  <si>
    <t>小計①</t>
    <rPh sb="0" eb="1">
      <t>ショウ</t>
    </rPh>
    <rPh sb="1" eb="2">
      <t>ケイ</t>
    </rPh>
    <phoneticPr fontId="4"/>
  </si>
  <si>
    <t>（補助対象外経費）</t>
    <rPh sb="1" eb="3">
      <t>ホジョ</t>
    </rPh>
    <rPh sb="3" eb="5">
      <t>タイショウ</t>
    </rPh>
    <rPh sb="5" eb="6">
      <t>ガイ</t>
    </rPh>
    <rPh sb="6" eb="8">
      <t>ケイヒ</t>
    </rPh>
    <phoneticPr fontId="4"/>
  </si>
  <si>
    <t>小計②</t>
    <rPh sb="0" eb="1">
      <t>ショウ</t>
    </rPh>
    <rPh sb="1" eb="2">
      <t>ケイ</t>
    </rPh>
    <phoneticPr fontId="4"/>
  </si>
  <si>
    <t>合　計（①＋②）</t>
    <rPh sb="0" eb="1">
      <t>ゴウ</t>
    </rPh>
    <rPh sb="2" eb="3">
      <t>ケイ</t>
    </rPh>
    <phoneticPr fontId="4"/>
  </si>
  <si>
    <t>（注）１　区分欄には経費区分を記入すること（補助対象経費については、要綱別表の補助対象経費ごとに記載すること。）。</t>
    <rPh sb="5" eb="7">
      <t>クブン</t>
    </rPh>
    <rPh sb="7" eb="8">
      <t>ラン</t>
    </rPh>
    <rPh sb="10" eb="12">
      <t>ケイヒ</t>
    </rPh>
    <rPh sb="12" eb="14">
      <t>クブン</t>
    </rPh>
    <rPh sb="15" eb="17">
      <t>キニュウ</t>
    </rPh>
    <rPh sb="22" eb="24">
      <t>ホジョ</t>
    </rPh>
    <rPh sb="24" eb="26">
      <t>タイショウ</t>
    </rPh>
    <rPh sb="26" eb="28">
      <t>ケイヒ</t>
    </rPh>
    <rPh sb="34" eb="36">
      <t>ヨウコウ</t>
    </rPh>
    <rPh sb="36" eb="38">
      <t>ベッピョウ</t>
    </rPh>
    <rPh sb="39" eb="41">
      <t>ホジョ</t>
    </rPh>
    <rPh sb="41" eb="43">
      <t>タイショウ</t>
    </rPh>
    <rPh sb="43" eb="45">
      <t>ケイヒ</t>
    </rPh>
    <rPh sb="48" eb="50">
      <t>キサイ</t>
    </rPh>
    <phoneticPr fontId="4"/>
  </si>
  <si>
    <t>　　　２　Ｃ欄には、Ａ欄の金額とＢ欄の金額とを比較して少ない方の額を記入すること。（警戒区域等医療施設再開支援事業、緊急医療体制</t>
    <rPh sb="42" eb="44">
      <t>ケイカイ</t>
    </rPh>
    <rPh sb="44" eb="46">
      <t>クイキ</t>
    </rPh>
    <rPh sb="46" eb="47">
      <t>トウ</t>
    </rPh>
    <rPh sb="47" eb="49">
      <t>イリョウ</t>
    </rPh>
    <rPh sb="49" eb="51">
      <t>シセツ</t>
    </rPh>
    <rPh sb="51" eb="53">
      <t>サイカイ</t>
    </rPh>
    <rPh sb="53" eb="55">
      <t>シエン</t>
    </rPh>
    <rPh sb="55" eb="57">
      <t>ジギョウ</t>
    </rPh>
    <rPh sb="58" eb="60">
      <t>キンキュウ</t>
    </rPh>
    <rPh sb="60" eb="62">
      <t>イリョウ</t>
    </rPh>
    <rPh sb="62" eb="64">
      <t>タイセイ</t>
    </rPh>
    <phoneticPr fontId="4"/>
  </si>
  <si>
    <t>２　収入</t>
    <rPh sb="2" eb="4">
      <t>シュウニュウ</t>
    </rPh>
    <phoneticPr fontId="4"/>
  </si>
  <si>
    <t>区　　分</t>
    <phoneticPr fontId="4"/>
  </si>
  <si>
    <t>収入予定額</t>
    <rPh sb="0" eb="2">
      <t>シュウニュウ</t>
    </rPh>
    <rPh sb="2" eb="5">
      <t>ヨテイガク</t>
    </rPh>
    <phoneticPr fontId="4"/>
  </si>
  <si>
    <t>（収入予定額の積算内訳を記載すること）</t>
    <rPh sb="1" eb="3">
      <t>シュウニュウ</t>
    </rPh>
    <rPh sb="3" eb="6">
      <t>ヨテイガク</t>
    </rPh>
    <rPh sb="7" eb="9">
      <t>セキサン</t>
    </rPh>
    <rPh sb="9" eb="11">
      <t>ウチワケ</t>
    </rPh>
    <rPh sb="12" eb="14">
      <t>キサイ</t>
    </rPh>
    <phoneticPr fontId="4"/>
  </si>
  <si>
    <t>合　　計</t>
    <rPh sb="0" eb="1">
      <t>ア</t>
    </rPh>
    <rPh sb="3" eb="4">
      <t>ケイ</t>
    </rPh>
    <phoneticPr fontId="4"/>
  </si>
  <si>
    <t>○○法人　○○病院</t>
    <rPh sb="2" eb="4">
      <t>ホウジン</t>
    </rPh>
    <rPh sb="7" eb="9">
      <t>ビョウイン</t>
    </rPh>
    <phoneticPr fontId="1"/>
  </si>
  <si>
    <t>別紙様式第２号による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</si>
  <si>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自己資金</t>
    <rPh sb="0" eb="2">
      <t>ジコ</t>
    </rPh>
    <rPh sb="2" eb="4">
      <t>シキン</t>
    </rPh>
    <phoneticPr fontId="1"/>
  </si>
  <si>
    <t>別紙様式第３号による</t>
    <phoneticPr fontId="1"/>
  </si>
  <si>
    <t>合計</t>
    <rPh sb="0" eb="2">
      <t>ゴウケイ</t>
    </rPh>
    <phoneticPr fontId="1"/>
  </si>
  <si>
    <t>ＮＳＴ専門療法士</t>
    <rPh sb="3" eb="5">
      <t>センモン</t>
    </rPh>
    <rPh sb="5" eb="8">
      <t>リョウホウシ</t>
    </rPh>
    <phoneticPr fontId="1"/>
  </si>
  <si>
    <t>外堀　雅子　</t>
    <rPh sb="0" eb="2">
      <t>ソトボリ</t>
    </rPh>
    <rPh sb="3" eb="5">
      <t>マサコ</t>
    </rPh>
    <phoneticPr fontId="1"/>
  </si>
  <si>
    <t>保健　福子</t>
    <rPh sb="0" eb="2">
      <t>ホケン</t>
    </rPh>
    <rPh sb="3" eb="5">
      <t>フクコ</t>
    </rPh>
    <phoneticPr fontId="1"/>
  </si>
  <si>
    <t>小計(b)</t>
    <rPh sb="0" eb="2">
      <t>ショウケイ</t>
    </rPh>
    <phoneticPr fontId="1"/>
  </si>
  <si>
    <t>宿泊料
(住居費等)</t>
    <rPh sb="0" eb="3">
      <t>シュクハクリョウ</t>
    </rPh>
    <rPh sb="5" eb="8">
      <t>ジュウキョヒ</t>
    </rPh>
    <rPh sb="8" eb="9">
      <t>トウ</t>
    </rPh>
    <phoneticPr fontId="1"/>
  </si>
  <si>
    <t>交通費</t>
    <rPh sb="0" eb="3">
      <t>コウツウヒ</t>
    </rPh>
    <phoneticPr fontId="1"/>
  </si>
  <si>
    <t>小計(a)</t>
    <rPh sb="0" eb="2">
      <t>ショウケイ</t>
    </rPh>
    <phoneticPr fontId="1"/>
  </si>
  <si>
    <t>受講料</t>
    <rPh sb="0" eb="3">
      <t>ジュコウリョウ</t>
    </rPh>
    <phoneticPr fontId="1"/>
  </si>
  <si>
    <t>補助金
所要額
H</t>
    <rPh sb="0" eb="3">
      <t>ホジョキン</t>
    </rPh>
    <rPh sb="4" eb="7">
      <t>ショヨウガク</t>
    </rPh>
    <phoneticPr fontId="1"/>
  </si>
  <si>
    <r>
      <t>基準額</t>
    </r>
    <r>
      <rPr>
        <b/>
        <sz val="11"/>
        <rFont val="ＭＳ Ｐゴシック"/>
        <family val="3"/>
        <charset val="128"/>
      </rPr>
      <t>E</t>
    </r>
    <rPh sb="0" eb="3">
      <t>キジュンガク</t>
    </rPh>
    <phoneticPr fontId="1"/>
  </si>
  <si>
    <r>
      <t>総事業費</t>
    </r>
    <r>
      <rPr>
        <b/>
        <sz val="12"/>
        <rFont val="ＭＳ Ｐゴシック"/>
        <family val="3"/>
        <charset val="128"/>
      </rPr>
      <t>A</t>
    </r>
    <r>
      <rPr>
        <sz val="12"/>
        <rFont val="ＭＳ Ｐゴシック"/>
        <family val="3"/>
        <charset val="128"/>
      </rPr>
      <t xml:space="preserve">
（ａ）+（ｂ）</t>
    </r>
    <rPh sb="0" eb="4">
      <t>ソウジギョウヒ</t>
    </rPh>
    <phoneticPr fontId="1"/>
  </si>
  <si>
    <t>旅費</t>
    <rPh sb="0" eb="2">
      <t>リョヒ</t>
    </rPh>
    <phoneticPr fontId="1"/>
  </si>
  <si>
    <t>研修期間</t>
    <rPh sb="0" eb="2">
      <t>ケンシュウ</t>
    </rPh>
    <rPh sb="2" eb="4">
      <t>キカン</t>
    </rPh>
    <phoneticPr fontId="1"/>
  </si>
  <si>
    <t>区分（選択）</t>
    <rPh sb="0" eb="2">
      <t>クブン</t>
    </rPh>
    <rPh sb="3" eb="5">
      <t>センタク</t>
    </rPh>
    <phoneticPr fontId="1"/>
  </si>
  <si>
    <t>氏名</t>
    <rPh sb="0" eb="2">
      <t>シメイ</t>
    </rPh>
    <phoneticPr fontId="1"/>
  </si>
  <si>
    <t>区分：NST専門療法士</t>
    <rPh sb="0" eb="2">
      <t>クブン</t>
    </rPh>
    <rPh sb="6" eb="8">
      <t>センモン</t>
    </rPh>
    <rPh sb="8" eb="11">
      <t>リョウホウシ</t>
    </rPh>
    <phoneticPr fontId="1"/>
  </si>
  <si>
    <t>R4.6.1
～R5.3.16</t>
    <phoneticPr fontId="1"/>
  </si>
  <si>
    <t>認定看護師</t>
    <rPh sb="0" eb="2">
      <t>ニンテイ</t>
    </rPh>
    <rPh sb="2" eb="5">
      <t>カンゴシ</t>
    </rPh>
    <phoneticPr fontId="1"/>
  </si>
  <si>
    <t>杉妻　太郎</t>
    <rPh sb="0" eb="2">
      <t>スギツマ</t>
    </rPh>
    <rPh sb="3" eb="5">
      <t>タロウ</t>
    </rPh>
    <phoneticPr fontId="1"/>
  </si>
  <si>
    <t>R4.6.5
～R5.2.14</t>
    <phoneticPr fontId="1"/>
  </si>
  <si>
    <t>中　道子</t>
    <rPh sb="0" eb="1">
      <t>ナカ</t>
    </rPh>
    <rPh sb="2" eb="4">
      <t>ミチコ</t>
    </rPh>
    <phoneticPr fontId="1"/>
  </si>
  <si>
    <t>テキスト購入費</t>
    <rPh sb="4" eb="6">
      <t>コウニュウ</t>
    </rPh>
    <rPh sb="6" eb="7">
      <t>ヒ</t>
    </rPh>
    <phoneticPr fontId="1"/>
  </si>
  <si>
    <t>授業料</t>
    <rPh sb="0" eb="3">
      <t>ジュギョウリョウ</t>
    </rPh>
    <phoneticPr fontId="1"/>
  </si>
  <si>
    <t>入学金</t>
    <rPh sb="0" eb="3">
      <t>ニュウガクキン</t>
    </rPh>
    <phoneticPr fontId="1"/>
  </si>
  <si>
    <t>入学検定料</t>
    <rPh sb="0" eb="2">
      <t>ニュウガク</t>
    </rPh>
    <rPh sb="2" eb="5">
      <t>ケンテイリョウ</t>
    </rPh>
    <phoneticPr fontId="1"/>
  </si>
  <si>
    <t>小区分（選択）</t>
    <rPh sb="0" eb="1">
      <t>ショウ</t>
    </rPh>
    <rPh sb="1" eb="3">
      <t>クブン</t>
    </rPh>
    <rPh sb="4" eb="6">
      <t>センタク</t>
    </rPh>
    <phoneticPr fontId="1"/>
  </si>
  <si>
    <t>区分：認定看護師等</t>
    <rPh sb="0" eb="2">
      <t>クブン</t>
    </rPh>
    <rPh sb="3" eb="9">
      <t>ニンテイカンゴシトウ</t>
    </rPh>
    <phoneticPr fontId="1"/>
  </si>
  <si>
    <t>○○法人○○病院</t>
    <rPh sb="2" eb="4">
      <t>ホウジン</t>
    </rPh>
    <rPh sb="6" eb="8">
      <t>ビョウイン</t>
    </rPh>
    <phoneticPr fontId="1"/>
  </si>
  <si>
    <t>施設名：</t>
    <rPh sb="0" eb="2">
      <t>シセツ</t>
    </rPh>
    <rPh sb="2" eb="3">
      <t>メイ</t>
    </rPh>
    <rPh sb="3" eb="4">
      <t>ビョウメイ</t>
    </rPh>
    <phoneticPr fontId="1"/>
  </si>
  <si>
    <t>認定看護師等の養成に要する経費見込額</t>
    <rPh sb="0" eb="2">
      <t>ニンテイ</t>
    </rPh>
    <rPh sb="2" eb="6">
      <t>カンゴシナド</t>
    </rPh>
    <rPh sb="7" eb="9">
      <t>ヨウセイ</t>
    </rPh>
    <phoneticPr fontId="1"/>
  </si>
  <si>
    <t>別紙様式第２号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</si>
  <si>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実習料</t>
    <rPh sb="0" eb="2">
      <t>ジッシュウ</t>
    </rPh>
    <rPh sb="2" eb="3">
      <t>リョウ</t>
    </rPh>
    <phoneticPr fontId="1"/>
  </si>
  <si>
    <t>基準額E</t>
    <rPh sb="0" eb="3">
      <t>キジュンガク</t>
    </rPh>
    <phoneticPr fontId="1"/>
  </si>
  <si>
    <t>精神科認定看護師</t>
    <rPh sb="0" eb="3">
      <t>セイシンカ</t>
    </rPh>
    <rPh sb="3" eb="5">
      <t>ニンテイ</t>
    </rPh>
    <rPh sb="5" eb="8">
      <t>カンゴシ</t>
    </rPh>
    <phoneticPr fontId="1"/>
  </si>
  <si>
    <t>認定看護管理者</t>
    <rPh sb="0" eb="2">
      <t>ニンテイ</t>
    </rPh>
    <rPh sb="2" eb="4">
      <t>カンゴ</t>
    </rPh>
    <rPh sb="4" eb="7">
      <t>カンリシャ</t>
    </rPh>
    <phoneticPr fontId="1"/>
  </si>
  <si>
    <t>専門看護師</t>
    <rPh sb="0" eb="2">
      <t>センモン</t>
    </rPh>
    <rPh sb="2" eb="5">
      <t>カンゴシ</t>
    </rPh>
    <phoneticPr fontId="1"/>
  </si>
  <si>
    <t>受講先</t>
    <rPh sb="0" eb="2">
      <t>ジュコウ</t>
    </rPh>
    <rPh sb="2" eb="3">
      <t>サキ</t>
    </rPh>
    <phoneticPr fontId="1"/>
  </si>
  <si>
    <t>研修後の配置・活用計画</t>
    <rPh sb="0" eb="3">
      <t>ケンシュウゴ</t>
    </rPh>
    <rPh sb="4" eb="6">
      <t>ハイチ</t>
    </rPh>
    <rPh sb="7" eb="9">
      <t>カツヨウ</t>
    </rPh>
    <rPh sb="9" eb="11">
      <t>ケイカク</t>
    </rPh>
    <phoneticPr fontId="1"/>
  </si>
  <si>
    <t>研修科目</t>
    <rPh sb="0" eb="2">
      <t>ケンシュウ</t>
    </rPh>
    <rPh sb="2" eb="4">
      <t>カモク</t>
    </rPh>
    <phoneticPr fontId="1"/>
  </si>
  <si>
    <t>受講年度</t>
    <rPh sb="0" eb="2">
      <t>ジュコウ</t>
    </rPh>
    <rPh sb="2" eb="4">
      <t>ネンド</t>
    </rPh>
    <phoneticPr fontId="1"/>
  </si>
  <si>
    <t>職名</t>
    <rPh sb="0" eb="2">
      <t>ショクメイ</t>
    </rPh>
    <phoneticPr fontId="1"/>
  </si>
  <si>
    <t>研修時の所属</t>
    <rPh sb="0" eb="2">
      <t>ケンシュウ</t>
    </rPh>
    <rPh sb="2" eb="3">
      <t>ジ</t>
    </rPh>
    <rPh sb="4" eb="6">
      <t>ショゾク</t>
    </rPh>
    <phoneticPr fontId="1"/>
  </si>
  <si>
    <t>新生児蘇生法研修インストラクター資格</t>
    <rPh sb="0" eb="3">
      <t>シンセイジ</t>
    </rPh>
    <rPh sb="3" eb="8">
      <t>ソセイホウケンシュウ</t>
    </rPh>
    <rPh sb="16" eb="18">
      <t>シカク</t>
    </rPh>
    <phoneticPr fontId="1"/>
  </si>
  <si>
    <t>アドバンス助産師</t>
    <rPh sb="5" eb="8">
      <t>ジョサンシ</t>
    </rPh>
    <phoneticPr fontId="1"/>
  </si>
  <si>
    <t>　ＮＳＴ専門療法士</t>
    <rPh sb="4" eb="6">
      <t>センモン</t>
    </rPh>
    <rPh sb="6" eb="9">
      <t>リョウホウシ</t>
    </rPh>
    <phoneticPr fontId="1"/>
  </si>
  <si>
    <t>　認定看護師、専門看護師、認定看護管理者（ファースト・セカンドレベルを除く）、精神科認定看護師</t>
    <rPh sb="1" eb="3">
      <t>ニンテイ</t>
    </rPh>
    <rPh sb="3" eb="6">
      <t>カンゴシ</t>
    </rPh>
    <rPh sb="7" eb="9">
      <t>センモン</t>
    </rPh>
    <rPh sb="9" eb="12">
      <t>カンゴシ</t>
    </rPh>
    <rPh sb="13" eb="15">
      <t>ニンテイ</t>
    </rPh>
    <rPh sb="15" eb="17">
      <t>カンゴ</t>
    </rPh>
    <rPh sb="17" eb="20">
      <t>カンリシャ</t>
    </rPh>
    <rPh sb="35" eb="36">
      <t>ノゾ</t>
    </rPh>
    <rPh sb="39" eb="41">
      <t>セイシン</t>
    </rPh>
    <rPh sb="41" eb="42">
      <t>カ</t>
    </rPh>
    <rPh sb="42" eb="44">
      <t>ニンテイ</t>
    </rPh>
    <rPh sb="44" eb="47">
      <t>カンゴシ</t>
    </rPh>
    <phoneticPr fontId="1"/>
  </si>
  <si>
    <t>施設名：　</t>
    <rPh sb="0" eb="3">
      <t>シセツメイ</t>
    </rPh>
    <phoneticPr fontId="1"/>
  </si>
  <si>
    <r>
      <t xml:space="preserve">
</t>
    </r>
    <r>
      <rPr>
        <b/>
        <sz val="16"/>
        <rFont val="ＭＳ Ｐゴシック"/>
        <family val="3"/>
        <charset val="128"/>
      </rPr>
      <t>認定看護師等養成計画書</t>
    </r>
    <rPh sb="1" eb="3">
      <t>ニンテイ</t>
    </rPh>
    <rPh sb="3" eb="6">
      <t>カンゴシ</t>
    </rPh>
    <rPh sb="6" eb="7">
      <t>トウ</t>
    </rPh>
    <rPh sb="7" eb="9">
      <t>ヨウセイ</t>
    </rPh>
    <rPh sb="9" eb="11">
      <t>ケイカク</t>
    </rPh>
    <rPh sb="11" eb="12">
      <t>ショ</t>
    </rPh>
    <phoneticPr fontId="1"/>
  </si>
  <si>
    <t>別紙様式第１号</t>
    <phoneticPr fontId="1"/>
  </si>
  <si>
    <t>CLoCMiPオンデマンド研修№○○</t>
    <rPh sb="13" eb="15">
      <t>ケンシュウ</t>
    </rPh>
    <phoneticPr fontId="1"/>
  </si>
  <si>
    <t>○</t>
    <phoneticPr fontId="1"/>
  </si>
  <si>
    <t>助産師</t>
    <rPh sb="0" eb="3">
      <t>ジョサンシ</t>
    </rPh>
    <phoneticPr fontId="1"/>
  </si>
  <si>
    <t>磐梯　山子</t>
    <rPh sb="0" eb="2">
      <t>バンダイ</t>
    </rPh>
    <rPh sb="3" eb="4">
      <t>ヤマ</t>
    </rPh>
    <rPh sb="4" eb="5">
      <t>コ</t>
    </rPh>
    <phoneticPr fontId="1"/>
  </si>
  <si>
    <t>第○○回○○学会</t>
    <rPh sb="0" eb="1">
      <t>ダイ</t>
    </rPh>
    <rPh sb="3" eb="4">
      <t>カイ</t>
    </rPh>
    <rPh sb="6" eb="8">
      <t>ガッカイ</t>
    </rPh>
    <phoneticPr fontId="1"/>
  </si>
  <si>
    <t>主任助産師</t>
    <rPh sb="0" eb="2">
      <t>シュニン</t>
    </rPh>
    <rPh sb="2" eb="5">
      <t>ジョサンシ</t>
    </rPh>
    <phoneticPr fontId="1"/>
  </si>
  <si>
    <t>相双　海子</t>
    <rPh sb="0" eb="2">
      <t>ソウソウ</t>
    </rPh>
    <rPh sb="3" eb="4">
      <t>ウミ</t>
    </rPh>
    <rPh sb="4" eb="5">
      <t>コ</t>
    </rPh>
    <phoneticPr fontId="1"/>
  </si>
  <si>
    <t>更新</t>
    <rPh sb="0" eb="2">
      <t>コウシン</t>
    </rPh>
    <phoneticPr fontId="1"/>
  </si>
  <si>
    <t>新規</t>
    <rPh sb="0" eb="2">
      <t>シンキ</t>
    </rPh>
    <phoneticPr fontId="1"/>
  </si>
  <si>
    <t>総事業費A
（円）</t>
    <rPh sb="0" eb="1">
      <t>ソウ</t>
    </rPh>
    <rPh sb="1" eb="4">
      <t>ジギョウヒ</t>
    </rPh>
    <rPh sb="7" eb="8">
      <t>エン</t>
    </rPh>
    <phoneticPr fontId="1"/>
  </si>
  <si>
    <t>受講料
（円）</t>
    <rPh sb="0" eb="3">
      <t>ジュコウリョウ</t>
    </rPh>
    <rPh sb="5" eb="6">
      <t>エン</t>
    </rPh>
    <phoneticPr fontId="1"/>
  </si>
  <si>
    <t>受講日</t>
    <rPh sb="0" eb="2">
      <t>ジュコウ</t>
    </rPh>
    <rPh sb="2" eb="3">
      <t>ビ</t>
    </rPh>
    <phoneticPr fontId="1"/>
  </si>
  <si>
    <t>受講する研修名</t>
    <rPh sb="0" eb="2">
      <t>ジュコウ</t>
    </rPh>
    <rPh sb="4" eb="6">
      <t>ケンシュウ</t>
    </rPh>
    <rPh sb="6" eb="7">
      <t>メイ</t>
    </rPh>
    <phoneticPr fontId="1"/>
  </si>
  <si>
    <t>いずれかに○</t>
    <phoneticPr fontId="1"/>
  </si>
  <si>
    <t>職名</t>
    <rPh sb="0" eb="1">
      <t>ショク</t>
    </rPh>
    <rPh sb="1" eb="2">
      <t>メイ</t>
    </rPh>
    <phoneticPr fontId="1"/>
  </si>
  <si>
    <t>区分：アドバンス助産師</t>
    <rPh sb="0" eb="2">
      <t>クブン</t>
    </rPh>
    <rPh sb="8" eb="11">
      <t>ジョサンシ</t>
    </rPh>
    <phoneticPr fontId="1"/>
  </si>
  <si>
    <t>○△□助産院</t>
    <rPh sb="3" eb="6">
      <t>ジョサンイン</t>
    </rPh>
    <phoneticPr fontId="1"/>
  </si>
  <si>
    <t>施設名：</t>
    <rPh sb="0" eb="3">
      <t>シセツメイ</t>
    </rPh>
    <phoneticPr fontId="1"/>
  </si>
  <si>
    <t>アドバンス助産師認証のための研修経費見込額</t>
    <rPh sb="5" eb="8">
      <t>ジョサンシ</t>
    </rPh>
    <rPh sb="8" eb="10">
      <t>ニンショウ</t>
    </rPh>
    <rPh sb="14" eb="16">
      <t>ケンシュウ</t>
    </rPh>
    <rPh sb="16" eb="18">
      <t>ケイヒ</t>
    </rPh>
    <rPh sb="18" eb="20">
      <t>ミコミ</t>
    </rPh>
    <rPh sb="20" eb="21">
      <t>ガク</t>
    </rPh>
    <phoneticPr fontId="1"/>
  </si>
  <si>
    <t>別紙様式第３号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</si>
  <si>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基準額　E</t>
    <rPh sb="0" eb="3">
      <t>キジュンガク</t>
    </rPh>
    <phoneticPr fontId="1"/>
  </si>
  <si>
    <t>総事業費　A
（円）</t>
    <rPh sb="0" eb="1">
      <t>ソウ</t>
    </rPh>
    <rPh sb="1" eb="4">
      <t>ジギョウヒ</t>
    </rPh>
    <rPh sb="8" eb="9">
      <t>エン</t>
    </rPh>
    <phoneticPr fontId="1"/>
  </si>
  <si>
    <r>
      <t xml:space="preserve">
</t>
    </r>
    <r>
      <rPr>
        <b/>
        <sz val="14"/>
        <rFont val="ＭＳ Ｐゴシック"/>
        <family val="3"/>
        <charset val="128"/>
      </rPr>
      <t>アドバンス助産師認証のための研修経費見込額</t>
    </r>
    <rPh sb="6" eb="9">
      <t>ジョサンシ</t>
    </rPh>
    <rPh sb="9" eb="11">
      <t>ニンショウ</t>
    </rPh>
    <rPh sb="15" eb="17">
      <t>ケンシュウ</t>
    </rPh>
    <rPh sb="17" eb="19">
      <t>ケイヒ</t>
    </rPh>
    <rPh sb="19" eb="21">
      <t>ミコミ</t>
    </rPh>
    <rPh sb="21" eb="22">
      <t>ガク</t>
    </rPh>
    <phoneticPr fontId="1"/>
  </si>
  <si>
    <t>人材　育子</t>
    <rPh sb="0" eb="2">
      <t>ジンザイ</t>
    </rPh>
    <rPh sb="3" eb="5">
      <t>イクコ</t>
    </rPh>
    <phoneticPr fontId="1"/>
  </si>
  <si>
    <t>福島　花子</t>
    <rPh sb="0" eb="2">
      <t>フクシマ</t>
    </rPh>
    <rPh sb="3" eb="5">
      <t>ハナコ</t>
    </rPh>
    <phoneticPr fontId="1"/>
  </si>
  <si>
    <t>日当</t>
    <rPh sb="0" eb="2">
      <t>ニットウ</t>
    </rPh>
    <phoneticPr fontId="1"/>
  </si>
  <si>
    <t>宿泊料</t>
    <rPh sb="0" eb="3">
      <t>シュクハクリョウ</t>
    </rPh>
    <phoneticPr fontId="1"/>
  </si>
  <si>
    <t>区分：新生児蘇生法研修インストラクター資格</t>
    <rPh sb="0" eb="2">
      <t>クブン</t>
    </rPh>
    <rPh sb="3" eb="6">
      <t>シンセイジ</t>
    </rPh>
    <rPh sb="6" eb="9">
      <t>ソセイホウ</t>
    </rPh>
    <rPh sb="9" eb="11">
      <t>ケンシュウ</t>
    </rPh>
    <rPh sb="19" eb="21">
      <t>シカク</t>
    </rPh>
    <phoneticPr fontId="1"/>
  </si>
  <si>
    <t>□□財団付属○○病院</t>
    <rPh sb="2" eb="4">
      <t>ザイダン</t>
    </rPh>
    <rPh sb="4" eb="6">
      <t>フゾク</t>
    </rPh>
    <rPh sb="8" eb="10">
      <t>ビョウイン</t>
    </rPh>
    <phoneticPr fontId="1"/>
  </si>
  <si>
    <t>新生児蘇生法研修インストラクター資格経費見込額</t>
    <rPh sb="0" eb="3">
      <t>シンセイジ</t>
    </rPh>
    <rPh sb="3" eb="8">
      <t>ソセイホウケンシュウ</t>
    </rPh>
    <rPh sb="16" eb="18">
      <t>シカク</t>
    </rPh>
    <rPh sb="18" eb="20">
      <t>ケイヒ</t>
    </rPh>
    <phoneticPr fontId="1"/>
  </si>
  <si>
    <t>別紙様式第４号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</si>
  <si>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認定料</t>
    <rPh sb="0" eb="3">
      <t>ニンテイリョウ</t>
    </rPh>
    <phoneticPr fontId="1"/>
  </si>
  <si>
    <t>テキスト料</t>
    <rPh sb="4" eb="5">
      <t>リョウ</t>
    </rPh>
    <phoneticPr fontId="1"/>
  </si>
  <si>
    <r>
      <t xml:space="preserve">総事業費　A
</t>
    </r>
    <r>
      <rPr>
        <sz val="12"/>
        <rFont val="ＭＳ Ｐゴシック"/>
        <family val="3"/>
        <charset val="128"/>
      </rPr>
      <t>（ａ）+（ｂ）</t>
    </r>
    <rPh sb="0" eb="4">
      <t>ソウジギョウヒ</t>
    </rPh>
    <phoneticPr fontId="1"/>
  </si>
  <si>
    <t>施設名：</t>
    <rPh sb="0" eb="2">
      <t>シセツ</t>
    </rPh>
    <rPh sb="2" eb="3">
      <t>メイ</t>
    </rPh>
    <phoneticPr fontId="1"/>
  </si>
  <si>
    <t>補助金</t>
    <rPh sb="0" eb="3">
      <t>ホジョキン</t>
    </rPh>
    <phoneticPr fontId="1"/>
  </si>
  <si>
    <t>自己資金</t>
    <rPh sb="0" eb="2">
      <t>ジコ</t>
    </rPh>
    <rPh sb="2" eb="4">
      <t>シキン</t>
    </rPh>
    <phoneticPr fontId="1"/>
  </si>
  <si>
    <t>　内訳：別紙様式のとおり</t>
  </si>
  <si>
    <t>補助金</t>
    <rPh sb="0" eb="3">
      <t>ホジョキン</t>
    </rPh>
    <phoneticPr fontId="1"/>
  </si>
  <si>
    <t>認定看護師等</t>
    <rPh sb="0" eb="2">
      <t>ニンテイ</t>
    </rPh>
    <rPh sb="2" eb="5">
      <t>カンゴシ</t>
    </rPh>
    <rPh sb="5" eb="6">
      <t>トウ</t>
    </rPh>
    <phoneticPr fontId="1"/>
  </si>
  <si>
    <t>アドバンス助産師</t>
    <rPh sb="5" eb="8">
      <t>ジョサンシ</t>
    </rPh>
    <phoneticPr fontId="1"/>
  </si>
  <si>
    <t>NST専門療法士</t>
    <rPh sb="3" eb="5">
      <t>センモン</t>
    </rPh>
    <rPh sb="5" eb="8">
      <t>リョウホウシ</t>
    </rPh>
    <phoneticPr fontId="1"/>
  </si>
  <si>
    <t>新生児蘇生法研修インストラクター資格</t>
    <rPh sb="0" eb="3">
      <t>シンセイジ</t>
    </rPh>
    <rPh sb="3" eb="8">
      <t>ソセイホウケンシュウ</t>
    </rPh>
    <rPh sb="16" eb="18">
      <t>シカク</t>
    </rPh>
    <phoneticPr fontId="1"/>
  </si>
  <si>
    <t>認定看護師等</t>
    <rPh sb="0" eb="2">
      <t>ニンテイ</t>
    </rPh>
    <rPh sb="2" eb="5">
      <t>カンゴシ</t>
    </rPh>
    <rPh sb="5" eb="6">
      <t>ナド</t>
    </rPh>
    <phoneticPr fontId="1"/>
  </si>
  <si>
    <t>NST専門療法士</t>
    <rPh sb="3" eb="8">
      <t>センモンリョウホウシ</t>
    </rPh>
    <phoneticPr fontId="1"/>
  </si>
  <si>
    <t>別紙様式第２号による</t>
    <phoneticPr fontId="1"/>
  </si>
  <si>
    <t>別紙様式第４号による</t>
    <phoneticPr fontId="1"/>
  </si>
  <si>
    <t>認定看護師等養成事業</t>
    <rPh sb="0" eb="2">
      <t>ニンテイ</t>
    </rPh>
    <rPh sb="2" eb="5">
      <t>カンゴシ</t>
    </rPh>
    <rPh sb="5" eb="6">
      <t>トウ</t>
    </rPh>
    <rPh sb="6" eb="8">
      <t>ヨウセイ</t>
    </rPh>
    <rPh sb="8" eb="10">
      <t>ジギョウ</t>
    </rPh>
    <phoneticPr fontId="1"/>
  </si>
  <si>
    <t>認定看護師等養成事業</t>
    <rPh sb="0" eb="5">
      <t>ニンテイカンゴシ</t>
    </rPh>
    <rPh sb="5" eb="6">
      <t>ナド</t>
    </rPh>
    <rPh sb="6" eb="8">
      <t>ヨウセイ</t>
    </rPh>
    <rPh sb="8" eb="10">
      <t>ジギョウ</t>
    </rPh>
    <phoneticPr fontId="1"/>
  </si>
  <si>
    <t>代替人件費</t>
    <rPh sb="0" eb="2">
      <t>ダイタイ</t>
    </rPh>
    <rPh sb="2" eb="5">
      <t>ジンケンヒ</t>
    </rPh>
    <phoneticPr fontId="1"/>
  </si>
  <si>
    <t>小計(c)</t>
    <rPh sb="0" eb="2">
      <t>ショウケイ</t>
    </rPh>
    <phoneticPr fontId="1"/>
  </si>
  <si>
    <r>
      <t xml:space="preserve">総事業費A
</t>
    </r>
    <r>
      <rPr>
        <sz val="12"/>
        <rFont val="ＭＳ Ｐゴシック"/>
        <family val="3"/>
        <charset val="128"/>
      </rPr>
      <t>（ａ）+（ｂ）+（c）</t>
    </r>
    <rPh sb="0" eb="4">
      <t>ソウジギョウヒ</t>
    </rPh>
    <phoneticPr fontId="1"/>
  </si>
  <si>
    <t>人件費</t>
    <rPh sb="0" eb="3">
      <t>ジンケンヒ</t>
    </rPh>
    <phoneticPr fontId="1"/>
  </si>
  <si>
    <t>認定看護師（感染管理）</t>
    <rPh sb="0" eb="2">
      <t>ニンテイ</t>
    </rPh>
    <rPh sb="2" eb="5">
      <t>カンゴシ</t>
    </rPh>
    <rPh sb="6" eb="8">
      <t>カンセン</t>
    </rPh>
    <rPh sb="8" eb="10">
      <t>カンリ</t>
    </rPh>
    <phoneticPr fontId="1"/>
  </si>
  <si>
    <r>
      <t xml:space="preserve">総事業費A
</t>
    </r>
    <r>
      <rPr>
        <sz val="11"/>
        <rFont val="ＭＳ Ｐゴシック"/>
        <family val="3"/>
        <charset val="128"/>
      </rPr>
      <t>（ａ）+（ｂ）+（c）</t>
    </r>
    <rPh sb="0" eb="4">
      <t>ソウジギョウヒ</t>
    </rPh>
    <phoneticPr fontId="1"/>
  </si>
  <si>
    <t>　　　２　Ｅ欄には、第３号様式 １　支出「基準額Ｂ」の「合計（①＋②）」額を記入すること。</t>
    <rPh sb="6" eb="7">
      <t>ラン</t>
    </rPh>
    <rPh sb="10" eb="11">
      <t>ダイ</t>
    </rPh>
    <rPh sb="12" eb="13">
      <t>ゴウ</t>
    </rPh>
    <rPh sb="13" eb="15">
      <t>ヨウシキ</t>
    </rPh>
    <rPh sb="18" eb="20">
      <t>シシュツ</t>
    </rPh>
    <rPh sb="21" eb="24">
      <t>キジュンガク</t>
    </rPh>
    <rPh sb="28" eb="30">
      <t>ゴウケイ</t>
    </rPh>
    <rPh sb="36" eb="37">
      <t>ガク</t>
    </rPh>
    <rPh sb="38" eb="40">
      <t>キニュウ</t>
    </rPh>
    <phoneticPr fontId="4"/>
  </si>
  <si>
    <t>　　　３　Ｆ欄には、第３号様式 １　支出「選定額Ｃ」の「合計（①＋②）」額を記入すること。</t>
    <rPh sb="6" eb="7">
      <t>ラン</t>
    </rPh>
    <rPh sb="10" eb="11">
      <t>ダイ</t>
    </rPh>
    <rPh sb="12" eb="13">
      <t>ゴウ</t>
    </rPh>
    <rPh sb="13" eb="15">
      <t>ヨウシキ</t>
    </rPh>
    <rPh sb="18" eb="20">
      <t>シシュツ</t>
    </rPh>
    <rPh sb="21" eb="23">
      <t>センテイ</t>
    </rPh>
    <rPh sb="23" eb="24">
      <t>ガク</t>
    </rPh>
    <rPh sb="28" eb="30">
      <t>ゴウケイ</t>
    </rPh>
    <rPh sb="36" eb="37">
      <t>ガク</t>
    </rPh>
    <rPh sb="38" eb="40">
      <t>キニュウ</t>
    </rPh>
    <phoneticPr fontId="4"/>
  </si>
  <si>
    <t>　　　５　Ｈ欄には、Ｇ欄に記載された額に補助率を乗じて得た額を記入すること。</t>
    <rPh sb="6" eb="7">
      <t>ラン</t>
    </rPh>
    <rPh sb="11" eb="12">
      <t>ラン</t>
    </rPh>
    <rPh sb="13" eb="15">
      <t>キサイ</t>
    </rPh>
    <rPh sb="18" eb="19">
      <t>ガク</t>
    </rPh>
    <rPh sb="20" eb="23">
      <t>ホジョリツ</t>
    </rPh>
    <rPh sb="24" eb="25">
      <t>ジョウ</t>
    </rPh>
    <rPh sb="27" eb="28">
      <t>エ</t>
    </rPh>
    <rPh sb="29" eb="30">
      <t>ガク</t>
    </rPh>
    <rPh sb="31" eb="33">
      <t>キニュウ</t>
    </rPh>
    <phoneticPr fontId="4"/>
  </si>
  <si>
    <t>　　　６　補助対象経費を重複して他の補助金等を受給している場合は、Ｈ欄には、（注）５で算出した額から他の補助金額を差し引いた額を</t>
    <rPh sb="34" eb="35">
      <t>ラン</t>
    </rPh>
    <rPh sb="39" eb="40">
      <t>チュウ</t>
    </rPh>
    <rPh sb="43" eb="45">
      <t>サンシュツ</t>
    </rPh>
    <rPh sb="47" eb="48">
      <t>ガク</t>
    </rPh>
    <rPh sb="50" eb="51">
      <t>タ</t>
    </rPh>
    <rPh sb="57" eb="58">
      <t>サ</t>
    </rPh>
    <rPh sb="59" eb="60">
      <t>ヒ</t>
    </rPh>
    <phoneticPr fontId="4"/>
  </si>
  <si>
    <t>　　　　記入すること。</t>
    <rPh sb="5" eb="6">
      <t>ニュウ</t>
    </rPh>
    <phoneticPr fontId="4"/>
  </si>
  <si>
    <r>
      <t>　　　４　Ｇ欄には、Ｃ欄の金額とＦ欄の金額とを比較して少ない方の額を記入すること。（警戒区域等医療施設再開支援事業</t>
    </r>
    <r>
      <rPr>
        <sz val="11"/>
        <color rgb="FFFF0000"/>
        <rFont val="ＭＳ ゴシック"/>
        <family val="3"/>
        <charset val="128"/>
      </rPr>
      <t>のうちⅠ～Ⅲ</t>
    </r>
    <r>
      <rPr>
        <sz val="11"/>
        <rFont val="ＭＳ ゴシック"/>
        <family val="3"/>
        <charset val="128"/>
      </rPr>
      <t>は、</t>
    </r>
    <phoneticPr fontId="4"/>
  </si>
  <si>
    <r>
      <t>要領様式第１号Ｉ欄の数字を</t>
    </r>
    <r>
      <rPr>
        <sz val="11"/>
        <color rgb="FFFF0000"/>
        <rFont val="ＭＳ ゴシック"/>
        <family val="3"/>
        <charset val="128"/>
      </rPr>
      <t>、Ⅳ・Ⅴは要領様式第８号Ｉ欄の数字を</t>
    </r>
    <r>
      <rPr>
        <sz val="11"/>
        <rFont val="ＭＳ ゴシック"/>
        <family val="3"/>
        <charset val="128"/>
      </rPr>
      <t>記入すること）</t>
    </r>
    <rPh sb="8" eb="9">
      <t>ラン</t>
    </rPh>
    <rPh sb="18" eb="20">
      <t>ヨウリョウ</t>
    </rPh>
    <rPh sb="20" eb="22">
      <t>ヨウシキ</t>
    </rPh>
    <rPh sb="22" eb="23">
      <t>ダイ</t>
    </rPh>
    <rPh sb="24" eb="25">
      <t>ゴウ</t>
    </rPh>
    <rPh sb="26" eb="27">
      <t>ラン</t>
    </rPh>
    <rPh sb="28" eb="30">
      <t>スウジ</t>
    </rPh>
    <phoneticPr fontId="4"/>
  </si>
  <si>
    <t>令和　７年　４月　１日</t>
    <rPh sb="0" eb="2">
      <t>レイワ</t>
    </rPh>
    <rPh sb="4" eb="5">
      <t>ネン</t>
    </rPh>
    <rPh sb="5" eb="6">
      <t>ヘイネン</t>
    </rPh>
    <rPh sb="7" eb="8">
      <t>ガツ</t>
    </rPh>
    <rPh sb="10" eb="11">
      <t>ニチ</t>
    </rPh>
    <phoneticPr fontId="4"/>
  </si>
  <si>
    <t>令和　８年　３月３１日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rPh sb="10" eb="11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</si>
</sst>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[$-411]ge\.m\.d;@"/>
    <numFmt numFmtId="178" formatCode="0_);[Red]\(0\)"/>
  </numFmts>
  <fonts count="3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i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2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i/>
      <sz val="10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11" fillId="0" borderId="0" applyFon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2" fillId="0" borderId="0" xfId="2" applyFont="1"/>
    <xf numFmtId="0" fontId="2" fillId="0" borderId="0" xfId="2" applyFont="1" applyAlignment="1">
      <alignment horizontal="centerContinuous"/>
    </xf>
    <xf numFmtId="0" fontId="2" fillId="0" borderId="1" xfId="2" applyFont="1" applyBorder="1"/>
    <xf numFmtId="0" fontId="2" fillId="0" borderId="1" xfId="2" applyFont="1" applyBorder="1" applyAlignment="1">
      <alignment horizontal="center"/>
    </xf>
    <xf numFmtId="0" fontId="2" fillId="0" borderId="0" xfId="2" applyFont="1" applyAlignment="1" applyProtection="1">
      <alignment horizontal="center" vertical="top" shrinkToFit="1"/>
      <protection locked="0"/>
    </xf>
    <xf numFmtId="0" fontId="2" fillId="0" borderId="2" xfId="2" applyFont="1" applyBorder="1" applyAlignment="1">
      <alignment horizontal="center"/>
    </xf>
    <xf numFmtId="0" fontId="2" fillId="0" borderId="1" xfId="2" applyFont="1" applyBorder="1" applyAlignment="1" applyProtection="1">
      <alignment horizontal="right" shrinkToFit="1"/>
      <protection locked="0"/>
    </xf>
    <xf numFmtId="0" fontId="2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distributed" vertical="center"/>
    </xf>
    <xf numFmtId="0" fontId="2" fillId="0" borderId="5" xfId="2" applyFont="1" applyBorder="1" applyAlignment="1">
      <alignment horizontal="distributed" vertical="center"/>
    </xf>
    <xf numFmtId="0" fontId="2" fillId="0" borderId="6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38" fontId="2" fillId="0" borderId="7" xfId="1" applyFont="1" applyBorder="1" applyAlignment="1">
      <alignment horizontal="right" vertical="center" wrapText="1"/>
    </xf>
    <xf numFmtId="38" fontId="2" fillId="2" borderId="7" xfId="1" applyFont="1" applyFill="1" applyBorder="1" applyAlignment="1">
      <alignment horizontal="right" vertical="center" wrapText="1"/>
    </xf>
    <xf numFmtId="0" fontId="6" fillId="0" borderId="5" xfId="2" applyFont="1" applyBorder="1" applyAlignment="1" applyProtection="1">
      <alignment vertical="center"/>
      <protection locked="0"/>
    </xf>
    <xf numFmtId="38" fontId="2" fillId="0" borderId="8" xfId="1" applyFont="1" applyBorder="1" applyAlignment="1">
      <alignment horizontal="right" vertical="center" wrapText="1"/>
    </xf>
    <xf numFmtId="38" fontId="2" fillId="0" borderId="6" xfId="1" applyFont="1" applyBorder="1" applyAlignment="1">
      <alignment horizontal="right" vertical="center" wrapText="1"/>
    </xf>
    <xf numFmtId="38" fontId="2" fillId="2" borderId="6" xfId="1" applyFont="1" applyFill="1" applyBorder="1" applyAlignment="1">
      <alignment horizontal="right" vertical="center" wrapText="1"/>
    </xf>
    <xf numFmtId="38" fontId="2" fillId="2" borderId="9" xfId="1" applyFont="1" applyFill="1" applyBorder="1" applyAlignment="1">
      <alignment horizontal="right" vertical="center" wrapText="1"/>
    </xf>
    <xf numFmtId="38" fontId="2" fillId="0" borderId="9" xfId="1" applyFont="1" applyBorder="1" applyAlignment="1">
      <alignment horizontal="right" vertical="center" wrapText="1"/>
    </xf>
    <xf numFmtId="38" fontId="2" fillId="0" borderId="8" xfId="1" applyFont="1" applyFill="1" applyBorder="1" applyAlignment="1" applyProtection="1">
      <alignment vertical="center"/>
      <protection locked="0"/>
    </xf>
    <xf numFmtId="0" fontId="7" fillId="0" borderId="0" xfId="2" applyFont="1" applyAlignment="1">
      <alignment vertical="center"/>
    </xf>
    <xf numFmtId="0" fontId="2" fillId="0" borderId="3" xfId="2" applyFont="1" applyBorder="1" applyAlignment="1">
      <alignment horizontal="left" vertical="center" wrapText="1"/>
    </xf>
    <xf numFmtId="38" fontId="2" fillId="0" borderId="3" xfId="1" applyFont="1" applyBorder="1" applyAlignment="1">
      <alignment horizontal="right" vertical="center" wrapText="1"/>
    </xf>
    <xf numFmtId="38" fontId="2" fillId="2" borderId="3" xfId="1" applyFont="1" applyFill="1" applyBorder="1" applyAlignment="1">
      <alignment horizontal="right" vertical="center" wrapText="1"/>
    </xf>
    <xf numFmtId="38" fontId="2" fillId="0" borderId="10" xfId="1" applyFont="1" applyBorder="1" applyAlignment="1">
      <alignment horizontal="right" vertical="center" wrapText="1"/>
    </xf>
    <xf numFmtId="38" fontId="2" fillId="2" borderId="11" xfId="1" applyFont="1" applyFill="1" applyBorder="1" applyAlignment="1">
      <alignment horizontal="right" vertical="center" wrapText="1"/>
    </xf>
    <xf numFmtId="38" fontId="2" fillId="2" borderId="12" xfId="1" applyFont="1" applyFill="1" applyBorder="1" applyAlignment="1">
      <alignment horizontal="right" vertical="center" wrapText="1"/>
    </xf>
    <xf numFmtId="0" fontId="2" fillId="0" borderId="13" xfId="2" applyFont="1" applyBorder="1" applyAlignment="1">
      <alignment horizontal="center" vertical="center" wrapText="1"/>
    </xf>
    <xf numFmtId="38" fontId="2" fillId="0" borderId="14" xfId="1" applyFont="1" applyBorder="1" applyAlignment="1">
      <alignment horizontal="right" vertical="center" wrapText="1"/>
    </xf>
    <xf numFmtId="38" fontId="2" fillId="2" borderId="13" xfId="1" applyFont="1" applyFill="1" applyBorder="1" applyAlignment="1">
      <alignment horizontal="right" vertical="center" wrapText="1"/>
    </xf>
    <xf numFmtId="38" fontId="2" fillId="2" borderId="15" xfId="1" applyFont="1" applyFill="1" applyBorder="1" applyAlignment="1">
      <alignment horizontal="right" vertical="center" wrapText="1"/>
    </xf>
    <xf numFmtId="0" fontId="2" fillId="0" borderId="16" xfId="2" applyFont="1" applyBorder="1" applyAlignment="1">
      <alignment horizontal="center" vertical="center" wrapText="1"/>
    </xf>
    <xf numFmtId="38" fontId="2" fillId="0" borderId="17" xfId="1" applyFont="1" applyBorder="1" applyAlignment="1">
      <alignment horizontal="right" vertical="center" wrapText="1"/>
    </xf>
    <xf numFmtId="38" fontId="2" fillId="2" borderId="16" xfId="1" applyFont="1" applyFill="1" applyBorder="1" applyAlignment="1">
      <alignment horizontal="right" vertical="center" wrapText="1"/>
    </xf>
    <xf numFmtId="38" fontId="2" fillId="2" borderId="18" xfId="1" applyFont="1" applyFill="1" applyBorder="1" applyAlignment="1">
      <alignment horizontal="right" vertical="center" wrapText="1"/>
    </xf>
    <xf numFmtId="0" fontId="2" fillId="0" borderId="19" xfId="2" applyFont="1" applyBorder="1" applyAlignment="1">
      <alignment horizontal="center" vertical="center" wrapText="1"/>
    </xf>
    <xf numFmtId="38" fontId="2" fillId="0" borderId="20" xfId="1" applyFont="1" applyBorder="1" applyAlignment="1">
      <alignment horizontal="right" vertical="center" wrapText="1"/>
    </xf>
    <xf numFmtId="38" fontId="2" fillId="2" borderId="20" xfId="1" applyFont="1" applyFill="1" applyBorder="1" applyAlignment="1">
      <alignment horizontal="right" vertical="center" wrapText="1"/>
    </xf>
    <xf numFmtId="0" fontId="2" fillId="0" borderId="21" xfId="2" applyFont="1" applyBorder="1" applyAlignment="1">
      <alignment horizontal="center" vertical="center"/>
    </xf>
    <xf numFmtId="38" fontId="2" fillId="0" borderId="22" xfId="1" applyFont="1" applyFill="1" applyBorder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2" fillId="0" borderId="0" xfId="2" applyFont="1" applyAlignment="1">
      <alignment horizontal="center"/>
    </xf>
    <xf numFmtId="0" fontId="2" fillId="0" borderId="1" xfId="2" applyFont="1" applyBorder="1" applyAlignment="1" applyProtection="1">
      <alignment horizontal="center" vertical="top" shrinkToFit="1"/>
      <protection locked="0"/>
    </xf>
    <xf numFmtId="176" fontId="2" fillId="0" borderId="7" xfId="1" applyNumberFormat="1" applyFont="1" applyBorder="1" applyAlignment="1">
      <alignment horizontal="right" vertical="center" wrapText="1"/>
    </xf>
    <xf numFmtId="0" fontId="8" fillId="0" borderId="11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 shrinkToFit="1"/>
    </xf>
    <xf numFmtId="0" fontId="8" fillId="0" borderId="16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176" fontId="2" fillId="0" borderId="6" xfId="1" applyNumberFormat="1" applyFont="1" applyBorder="1" applyAlignment="1">
      <alignment horizontal="right" vertical="center" wrapText="1"/>
    </xf>
    <xf numFmtId="38" fontId="2" fillId="2" borderId="27" xfId="1" applyFont="1" applyFill="1" applyBorder="1" applyAlignment="1">
      <alignment horizontal="left" vertical="center" wrapText="1"/>
    </xf>
    <xf numFmtId="38" fontId="2" fillId="2" borderId="10" xfId="1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38" fontId="12" fillId="0" borderId="35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38" fontId="12" fillId="0" borderId="36" xfId="0" applyNumberFormat="1" applyFont="1" applyBorder="1" applyAlignment="1">
      <alignment horizontal="right" vertical="center"/>
    </xf>
    <xf numFmtId="38" fontId="12" fillId="0" borderId="36" xfId="3" applyFont="1" applyFill="1" applyBorder="1" applyAlignment="1">
      <alignment horizontal="right" vertical="center"/>
    </xf>
    <xf numFmtId="38" fontId="12" fillId="0" borderId="37" xfId="3" applyFont="1" applyFill="1" applyBorder="1" applyAlignment="1">
      <alignment horizontal="right" vertical="center"/>
    </xf>
    <xf numFmtId="38" fontId="12" fillId="0" borderId="19" xfId="3" applyFont="1" applyFill="1" applyBorder="1" applyAlignment="1">
      <alignment horizontal="right" vertical="center"/>
    </xf>
    <xf numFmtId="38" fontId="12" fillId="0" borderId="7" xfId="3" applyFont="1" applyFill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38" fontId="12" fillId="0" borderId="3" xfId="0" applyNumberFormat="1" applyFont="1" applyBorder="1" applyAlignment="1">
      <alignment horizontal="right" vertical="center"/>
    </xf>
    <xf numFmtId="38" fontId="12" fillId="0" borderId="3" xfId="3" applyFont="1" applyFill="1" applyBorder="1" applyAlignment="1">
      <alignment horizontal="right" vertical="center"/>
    </xf>
    <xf numFmtId="38" fontId="13" fillId="3" borderId="7" xfId="3" applyFont="1" applyFill="1" applyBorder="1" applyAlignment="1">
      <alignment horizontal="right" vertical="center"/>
    </xf>
    <xf numFmtId="57" fontId="13" fillId="3" borderId="7" xfId="0" applyNumberFormat="1" applyFont="1" applyFill="1" applyBorder="1">
      <alignment vertical="center"/>
    </xf>
    <xf numFmtId="0" fontId="13" fillId="3" borderId="7" xfId="0" applyFont="1" applyFill="1" applyBorder="1">
      <alignment vertical="center"/>
    </xf>
    <xf numFmtId="38" fontId="12" fillId="0" borderId="7" xfId="0" applyNumberFormat="1" applyFont="1" applyBorder="1" applyAlignment="1">
      <alignment horizontal="right" vertical="center"/>
    </xf>
    <xf numFmtId="0" fontId="13" fillId="3" borderId="7" xfId="0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left" vertical="center"/>
    </xf>
    <xf numFmtId="38" fontId="12" fillId="0" borderId="0" xfId="3" applyFont="1" applyFill="1" applyBorder="1" applyAlignment="1">
      <alignment horizontal="right" vertical="center"/>
    </xf>
    <xf numFmtId="38" fontId="10" fillId="0" borderId="36" xfId="0" applyNumberFormat="1" applyFont="1" applyBorder="1" applyAlignment="1">
      <alignment horizontal="right" vertical="center"/>
    </xf>
    <xf numFmtId="38" fontId="10" fillId="0" borderId="36" xfId="0" applyNumberFormat="1" applyFont="1" applyBorder="1" applyAlignment="1">
      <alignment horizontal="center" vertical="center"/>
    </xf>
    <xf numFmtId="38" fontId="12" fillId="0" borderId="23" xfId="3" applyFont="1" applyFill="1" applyBorder="1" applyAlignment="1">
      <alignment horizontal="right" vertical="center"/>
    </xf>
    <xf numFmtId="38" fontId="12" fillId="0" borderId="7" xfId="3" applyFont="1" applyFill="1" applyBorder="1" applyAlignment="1">
      <alignment vertical="center"/>
    </xf>
    <xf numFmtId="38" fontId="13" fillId="3" borderId="7" xfId="3" applyFont="1" applyFill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38" fontId="22" fillId="0" borderId="35" xfId="0" applyNumberFormat="1" applyFont="1" applyBorder="1" applyAlignment="1">
      <alignment horizontal="right" vertical="center"/>
    </xf>
    <xf numFmtId="38" fontId="22" fillId="0" borderId="36" xfId="0" applyNumberFormat="1" applyFont="1" applyBorder="1" applyAlignment="1">
      <alignment horizontal="right" vertical="center"/>
    </xf>
    <xf numFmtId="38" fontId="22" fillId="0" borderId="36" xfId="3" applyFont="1" applyFill="1" applyBorder="1" applyAlignment="1">
      <alignment horizontal="right" vertical="center"/>
    </xf>
    <xf numFmtId="38" fontId="22" fillId="0" borderId="37" xfId="3" applyFont="1" applyFill="1" applyBorder="1" applyAlignment="1">
      <alignment horizontal="right" vertical="center"/>
    </xf>
    <xf numFmtId="38" fontId="12" fillId="3" borderId="7" xfId="3" applyFont="1" applyFill="1" applyBorder="1" applyAlignment="1">
      <alignment horizontal="right" vertical="center"/>
    </xf>
    <xf numFmtId="0" fontId="12" fillId="3" borderId="7" xfId="0" applyFont="1" applyFill="1" applyBorder="1">
      <alignment vertical="center"/>
    </xf>
    <xf numFmtId="0" fontId="12" fillId="0" borderId="1" xfId="0" applyFont="1" applyBorder="1">
      <alignment vertical="center"/>
    </xf>
    <xf numFmtId="0" fontId="12" fillId="3" borderId="7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38" fontId="12" fillId="0" borderId="19" xfId="3" applyFont="1" applyFill="1" applyBorder="1" applyAlignment="1">
      <alignment vertical="center"/>
    </xf>
    <xf numFmtId="38" fontId="12" fillId="3" borderId="7" xfId="3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 shrinkToFit="1"/>
    </xf>
    <xf numFmtId="0" fontId="24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8" fillId="0" borderId="0" xfId="0" applyFont="1">
      <alignment vertical="center"/>
    </xf>
    <xf numFmtId="38" fontId="10" fillId="0" borderId="35" xfId="0" applyNumberFormat="1" applyFont="1" applyBorder="1" applyAlignment="1">
      <alignment horizontal="right" vertical="center"/>
    </xf>
    <xf numFmtId="38" fontId="12" fillId="0" borderId="36" xfId="3" applyFont="1" applyBorder="1" applyAlignment="1">
      <alignment vertical="center"/>
    </xf>
    <xf numFmtId="38" fontId="12" fillId="0" borderId="37" xfId="3" applyFont="1" applyBorder="1" applyAlignment="1">
      <alignment vertical="center"/>
    </xf>
    <xf numFmtId="38" fontId="12" fillId="0" borderId="19" xfId="3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38" fontId="13" fillId="3" borderId="6" xfId="3" applyFont="1" applyFill="1" applyBorder="1" applyAlignment="1">
      <alignment horizontal="right" vertical="center"/>
    </xf>
    <xf numFmtId="177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38" fontId="13" fillId="3" borderId="13" xfId="3" applyFont="1" applyFill="1" applyBorder="1" applyAlignment="1">
      <alignment horizontal="right" vertical="center"/>
    </xf>
    <xf numFmtId="177" fontId="13" fillId="3" borderId="13" xfId="0" applyNumberFormat="1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  <xf numFmtId="38" fontId="13" fillId="3" borderId="42" xfId="3" applyFont="1" applyFill="1" applyBorder="1" applyAlignment="1">
      <alignment horizontal="right" vertical="center" wrapText="1" shrinkToFit="1"/>
    </xf>
    <xf numFmtId="177" fontId="13" fillId="3" borderId="42" xfId="0" applyNumberFormat="1" applyFont="1" applyFill="1" applyBorder="1" applyAlignment="1">
      <alignment horizontal="left" vertical="center" wrapText="1" shrinkToFit="1"/>
    </xf>
    <xf numFmtId="0" fontId="13" fillId="3" borderId="42" xfId="0" applyFont="1" applyFill="1" applyBorder="1" applyAlignment="1">
      <alignment horizontal="left" vertical="center" wrapText="1" shrinkToFit="1"/>
    </xf>
    <xf numFmtId="177" fontId="13" fillId="3" borderId="13" xfId="0" applyNumberFormat="1" applyFont="1" applyFill="1" applyBorder="1" applyAlignment="1">
      <alignment horizontal="left" vertical="center" wrapText="1" shrinkToFit="1"/>
    </xf>
    <xf numFmtId="177" fontId="13" fillId="3" borderId="43" xfId="0" applyNumberFormat="1" applyFont="1" applyFill="1" applyBorder="1" applyAlignment="1">
      <alignment horizontal="left" vertical="center" wrapText="1" shrinkToFit="1"/>
    </xf>
    <xf numFmtId="177" fontId="13" fillId="3" borderId="3" xfId="0" applyNumberFormat="1" applyFont="1" applyFill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right" vertical="center"/>
    </xf>
    <xf numFmtId="38" fontId="22" fillId="0" borderId="36" xfId="3" applyFont="1" applyBorder="1" applyAlignment="1">
      <alignment vertical="center"/>
    </xf>
    <xf numFmtId="38" fontId="22" fillId="0" borderId="37" xfId="3" applyFont="1" applyBorder="1" applyAlignment="1">
      <alignment vertical="center"/>
    </xf>
    <xf numFmtId="38" fontId="12" fillId="3" borderId="6" xfId="3" applyFont="1" applyFill="1" applyBorder="1" applyAlignment="1">
      <alignment horizontal="right" vertical="center"/>
    </xf>
    <xf numFmtId="177" fontId="12" fillId="3" borderId="6" xfId="0" applyNumberFormat="1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 wrapText="1" shrinkToFit="1"/>
    </xf>
    <xf numFmtId="38" fontId="12" fillId="3" borderId="13" xfId="3" applyFont="1" applyFill="1" applyBorder="1" applyAlignment="1">
      <alignment horizontal="right" vertical="center"/>
    </xf>
    <xf numFmtId="177" fontId="12" fillId="3" borderId="13" xfId="0" applyNumberFormat="1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wrapText="1" shrinkToFit="1"/>
    </xf>
    <xf numFmtId="38" fontId="12" fillId="3" borderId="42" xfId="3" applyFont="1" applyFill="1" applyBorder="1" applyAlignment="1">
      <alignment horizontal="right" vertical="center" wrapText="1" shrinkToFit="1"/>
    </xf>
    <xf numFmtId="177" fontId="12" fillId="3" borderId="42" xfId="0" applyNumberFormat="1" applyFont="1" applyFill="1" applyBorder="1" applyAlignment="1">
      <alignment horizontal="left" vertical="center" wrapText="1" shrinkToFit="1"/>
    </xf>
    <xf numFmtId="0" fontId="12" fillId="3" borderId="42" xfId="0" applyFont="1" applyFill="1" applyBorder="1" applyAlignment="1">
      <alignment horizontal="left" vertical="center" wrapText="1" shrinkToFit="1"/>
    </xf>
    <xf numFmtId="0" fontId="12" fillId="3" borderId="3" xfId="0" applyFont="1" applyFill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77" fontId="13" fillId="3" borderId="7" xfId="0" applyNumberFormat="1" applyFont="1" applyFill="1" applyBorder="1">
      <alignment vertical="center"/>
    </xf>
    <xf numFmtId="38" fontId="12" fillId="0" borderId="0" xfId="0" applyNumberFormat="1" applyFont="1" applyAlignment="1">
      <alignment horizontal="right" vertical="center"/>
    </xf>
    <xf numFmtId="177" fontId="12" fillId="3" borderId="7" xfId="0" applyNumberFormat="1" applyFont="1" applyFill="1" applyBorder="1">
      <alignment vertical="center"/>
    </xf>
    <xf numFmtId="0" fontId="14" fillId="0" borderId="7" xfId="0" applyFont="1" applyBorder="1" applyAlignment="1">
      <alignment horizontal="center" vertical="center" wrapText="1" shrinkToFit="1"/>
    </xf>
    <xf numFmtId="0" fontId="31" fillId="0" borderId="16" xfId="2" applyFont="1" applyBorder="1" applyAlignment="1">
      <alignment horizontal="center" vertical="center" wrapText="1"/>
    </xf>
    <xf numFmtId="38" fontId="2" fillId="2" borderId="12" xfId="1" applyFont="1" applyFill="1" applyBorder="1" applyAlignment="1">
      <alignment horizontal="left" vertical="center"/>
    </xf>
    <xf numFmtId="0" fontId="2" fillId="0" borderId="6" xfId="2" applyFont="1" applyBorder="1" applyAlignment="1">
      <alignment horizontal="right" vertical="center"/>
    </xf>
    <xf numFmtId="38" fontId="2" fillId="0" borderId="6" xfId="2" applyNumberFormat="1" applyFont="1" applyBorder="1" applyAlignment="1">
      <alignment horizontal="right" vertical="center"/>
    </xf>
    <xf numFmtId="0" fontId="9" fillId="0" borderId="43" xfId="2" applyFont="1" applyBorder="1" applyAlignment="1">
      <alignment horizontal="center" vertical="center" wrapText="1" shrinkToFit="1"/>
    </xf>
    <xf numFmtId="38" fontId="2" fillId="0" borderId="44" xfId="1" applyFont="1" applyBorder="1" applyAlignment="1">
      <alignment horizontal="right" vertical="center" wrapText="1"/>
    </xf>
    <xf numFmtId="38" fontId="2" fillId="2" borderId="43" xfId="1" applyFont="1" applyFill="1" applyBorder="1" applyAlignment="1">
      <alignment horizontal="right" vertical="center" wrapText="1"/>
    </xf>
    <xf numFmtId="38" fontId="2" fillId="2" borderId="45" xfId="1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center" vertical="center" wrapText="1"/>
    </xf>
    <xf numFmtId="38" fontId="12" fillId="0" borderId="26" xfId="3" applyFont="1" applyFill="1" applyBorder="1" applyAlignment="1">
      <alignment horizontal="right" vertical="center"/>
    </xf>
    <xf numFmtId="0" fontId="12" fillId="0" borderId="7" xfId="0" applyFont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2" fillId="0" borderId="0" xfId="0" applyFont="1" applyAlignment="1"/>
    <xf numFmtId="0" fontId="2" fillId="4" borderId="0" xfId="0" applyFont="1" applyFill="1" applyAlignment="1"/>
    <xf numFmtId="0" fontId="2" fillId="0" borderId="7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 wrapText="1"/>
    </xf>
    <xf numFmtId="0" fontId="2" fillId="0" borderId="26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/>
    </xf>
    <xf numFmtId="0" fontId="2" fillId="0" borderId="25" xfId="2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shrinkToFit="1"/>
    </xf>
    <xf numFmtId="0" fontId="2" fillId="0" borderId="7" xfId="2" applyFont="1" applyBorder="1" applyAlignment="1">
      <alignment horizontal="right" vertical="center"/>
    </xf>
    <xf numFmtId="0" fontId="2" fillId="0" borderId="23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2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20" xfId="2" applyFont="1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1" xfId="2" applyFont="1" applyBorder="1" applyAlignment="1">
      <alignment horizontal="left"/>
    </xf>
    <xf numFmtId="0" fontId="2" fillId="0" borderId="26" xfId="2" applyFont="1" applyBorder="1" applyAlignment="1">
      <alignment horizontal="center" vertical="center"/>
    </xf>
    <xf numFmtId="38" fontId="2" fillId="0" borderId="20" xfId="1" applyFont="1" applyBorder="1" applyAlignment="1">
      <alignment horizontal="left" vertical="center" wrapText="1"/>
    </xf>
    <xf numFmtId="38" fontId="2" fillId="0" borderId="26" xfId="1" applyFont="1" applyBorder="1" applyAlignment="1">
      <alignment horizontal="left" vertical="center" wrapText="1"/>
    </xf>
    <xf numFmtId="38" fontId="2" fillId="0" borderId="15" xfId="1" applyFont="1" applyBorder="1" applyAlignment="1">
      <alignment horizontal="left" vertical="center" wrapText="1"/>
    </xf>
    <xf numFmtId="38" fontId="2" fillId="0" borderId="28" xfId="1" applyFont="1" applyBorder="1" applyAlignment="1">
      <alignment horizontal="left" vertical="center" wrapText="1"/>
    </xf>
    <xf numFmtId="38" fontId="2" fillId="0" borderId="14" xfId="1" applyFont="1" applyBorder="1" applyAlignment="1">
      <alignment horizontal="left" vertical="center" wrapText="1"/>
    </xf>
    <xf numFmtId="38" fontId="2" fillId="0" borderId="30" xfId="1" applyFont="1" applyFill="1" applyBorder="1" applyAlignment="1" applyProtection="1">
      <alignment vertical="center"/>
      <protection locked="0"/>
    </xf>
    <xf numFmtId="38" fontId="2" fillId="0" borderId="22" xfId="1" applyFont="1" applyFill="1" applyBorder="1" applyAlignment="1" applyProtection="1">
      <alignment vertical="center"/>
      <protection locked="0"/>
    </xf>
    <xf numFmtId="38" fontId="2" fillId="0" borderId="30" xfId="1" applyFont="1" applyFill="1" applyBorder="1" applyAlignment="1" applyProtection="1">
      <alignment horizontal="center" vertical="center"/>
      <protection locked="0"/>
    </xf>
    <xf numFmtId="38" fontId="2" fillId="0" borderId="31" xfId="1" applyFont="1" applyFill="1" applyBorder="1" applyAlignment="1" applyProtection="1">
      <alignment horizontal="center" vertical="center"/>
      <protection locked="0"/>
    </xf>
    <xf numFmtId="38" fontId="2" fillId="0" borderId="32" xfId="1" applyFont="1" applyFill="1" applyBorder="1" applyAlignment="1" applyProtection="1">
      <alignment horizontal="center" vertical="center"/>
      <protection locked="0"/>
    </xf>
    <xf numFmtId="38" fontId="2" fillId="0" borderId="33" xfId="1" applyFont="1" applyBorder="1" applyAlignment="1">
      <alignment vertical="center" wrapText="1"/>
    </xf>
    <xf numFmtId="38" fontId="2" fillId="0" borderId="34" xfId="1" applyFont="1" applyBorder="1" applyAlignment="1">
      <alignment vertical="center" wrapText="1"/>
    </xf>
    <xf numFmtId="38" fontId="2" fillId="2" borderId="12" xfId="1" applyFont="1" applyFill="1" applyBorder="1" applyAlignment="1">
      <alignment horizontal="left" vertical="center" wrapText="1"/>
    </xf>
    <xf numFmtId="38" fontId="2" fillId="2" borderId="27" xfId="1" applyFont="1" applyFill="1" applyBorder="1" applyAlignment="1">
      <alignment horizontal="left" vertical="center" wrapText="1"/>
    </xf>
    <xf numFmtId="38" fontId="2" fillId="2" borderId="10" xfId="1" applyFont="1" applyFill="1" applyBorder="1" applyAlignment="1">
      <alignment horizontal="left" vertical="center" wrapText="1"/>
    </xf>
    <xf numFmtId="38" fontId="2" fillId="0" borderId="18" xfId="1" applyFont="1" applyBorder="1" applyAlignment="1">
      <alignment vertical="center" wrapText="1"/>
    </xf>
    <xf numFmtId="38" fontId="2" fillId="0" borderId="17" xfId="1" applyFont="1" applyBorder="1" applyAlignment="1">
      <alignment vertical="center" wrapText="1"/>
    </xf>
    <xf numFmtId="38" fontId="2" fillId="2" borderId="18" xfId="1" applyFont="1" applyFill="1" applyBorder="1" applyAlignment="1">
      <alignment horizontal="left" vertical="center" wrapText="1"/>
    </xf>
    <xf numFmtId="38" fontId="2" fillId="2" borderId="29" xfId="1" applyFont="1" applyFill="1" applyBorder="1" applyAlignment="1">
      <alignment horizontal="left" vertical="center" wrapText="1"/>
    </xf>
    <xf numFmtId="38" fontId="2" fillId="2" borderId="17" xfId="1" applyFont="1" applyFill="1" applyBorder="1" applyAlignment="1">
      <alignment horizontal="left" vertical="center" wrapText="1"/>
    </xf>
    <xf numFmtId="38" fontId="2" fillId="0" borderId="19" xfId="1" applyFont="1" applyBorder="1" applyAlignment="1">
      <alignment horizontal="left" vertical="center" wrapText="1"/>
    </xf>
    <xf numFmtId="38" fontId="2" fillId="0" borderId="30" xfId="1" applyFont="1" applyBorder="1" applyAlignment="1">
      <alignment horizontal="left" vertical="center" wrapText="1"/>
    </xf>
    <xf numFmtId="38" fontId="2" fillId="0" borderId="31" xfId="1" applyFont="1" applyBorder="1" applyAlignment="1">
      <alignment horizontal="left" vertical="center" wrapText="1"/>
    </xf>
    <xf numFmtId="38" fontId="2" fillId="0" borderId="32" xfId="1" applyFont="1" applyBorder="1" applyAlignment="1">
      <alignment horizontal="left" vertical="center" wrapText="1"/>
    </xf>
    <xf numFmtId="38" fontId="2" fillId="0" borderId="23" xfId="1" applyFont="1" applyBorder="1" applyAlignment="1">
      <alignment horizontal="left" vertical="center" wrapText="1"/>
    </xf>
    <xf numFmtId="38" fontId="2" fillId="0" borderId="2" xfId="1" applyFont="1" applyBorder="1" applyAlignment="1">
      <alignment horizontal="left" vertical="center" wrapText="1"/>
    </xf>
    <xf numFmtId="38" fontId="2" fillId="0" borderId="24" xfId="1" applyFont="1" applyBorder="1" applyAlignment="1">
      <alignment horizontal="left" vertical="center" wrapText="1"/>
    </xf>
    <xf numFmtId="38" fontId="2" fillId="0" borderId="12" xfId="1" applyFont="1" applyBorder="1" applyAlignment="1">
      <alignment horizontal="left" vertical="center" wrapText="1"/>
    </xf>
    <xf numFmtId="38" fontId="2" fillId="0" borderId="27" xfId="1" applyFont="1" applyBorder="1" applyAlignment="1">
      <alignment horizontal="left" vertical="center" wrapText="1"/>
    </xf>
    <xf numFmtId="38" fontId="2" fillId="0" borderId="10" xfId="1" applyFont="1" applyBorder="1" applyAlignment="1">
      <alignment horizontal="left" vertical="center" wrapText="1"/>
    </xf>
    <xf numFmtId="0" fontId="2" fillId="0" borderId="3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38" fontId="2" fillId="0" borderId="18" xfId="1" applyFont="1" applyBorder="1" applyAlignment="1">
      <alignment horizontal="left" vertical="center" wrapText="1"/>
    </xf>
    <xf numFmtId="38" fontId="2" fillId="0" borderId="29" xfId="1" applyFont="1" applyBorder="1" applyAlignment="1">
      <alignment horizontal="left" vertical="center" wrapText="1"/>
    </xf>
    <xf numFmtId="38" fontId="2" fillId="0" borderId="17" xfId="1" applyFont="1" applyBorder="1" applyAlignment="1">
      <alignment horizontal="left" vertical="center" wrapText="1"/>
    </xf>
    <xf numFmtId="0" fontId="2" fillId="0" borderId="0" xfId="2" applyFont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 shrinkToFit="1"/>
    </xf>
    <xf numFmtId="0" fontId="12" fillId="0" borderId="24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right" vertical="center"/>
    </xf>
    <xf numFmtId="0" fontId="24" fillId="0" borderId="24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38" fontId="12" fillId="0" borderId="3" xfId="3" applyFont="1" applyBorder="1" applyAlignment="1">
      <alignment horizontal="right" vertical="center"/>
    </xf>
    <xf numFmtId="38" fontId="12" fillId="0" borderId="4" xfId="3" applyFont="1" applyBorder="1" applyAlignment="1">
      <alignment horizontal="right" vertical="center"/>
    </xf>
    <xf numFmtId="38" fontId="12" fillId="0" borderId="6" xfId="3" applyFont="1" applyBorder="1" applyAlignment="1">
      <alignment horizontal="right" vertical="center"/>
    </xf>
    <xf numFmtId="38" fontId="12" fillId="0" borderId="3" xfId="3" applyFont="1" applyBorder="1" applyAlignment="1">
      <alignment horizontal="center" vertical="center"/>
    </xf>
    <xf numFmtId="38" fontId="12" fillId="0" borderId="4" xfId="3" applyFont="1" applyBorder="1" applyAlignment="1">
      <alignment horizontal="center" vertical="center"/>
    </xf>
    <xf numFmtId="38" fontId="12" fillId="0" borderId="6" xfId="3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 shrinkToFit="1"/>
    </xf>
    <xf numFmtId="0" fontId="12" fillId="3" borderId="4" xfId="0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 shrinkToFit="1"/>
    </xf>
    <xf numFmtId="0" fontId="28" fillId="0" borderId="7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8" fillId="3" borderId="1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6" xfId="0" applyFont="1" applyFill="1" applyBorder="1" applyAlignment="1">
      <alignment horizontal="center" vertical="center" wrapText="1" shrinkToFit="1"/>
    </xf>
    <xf numFmtId="38" fontId="12" fillId="0" borderId="3" xfId="3" applyFont="1" applyBorder="1" applyAlignment="1">
      <alignment vertical="center"/>
    </xf>
    <xf numFmtId="38" fontId="12" fillId="0" borderId="4" xfId="3" applyFont="1" applyBorder="1" applyAlignment="1">
      <alignment vertical="center"/>
    </xf>
    <xf numFmtId="38" fontId="12" fillId="0" borderId="6" xfId="3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4" fillId="3" borderId="19" xfId="0" applyFont="1" applyFill="1" applyBorder="1" applyAlignment="1">
      <alignment horizontal="center" vertical="center" wrapText="1" shrinkToFit="1"/>
    </xf>
    <xf numFmtId="0" fontId="14" fillId="3" borderId="26" xfId="0" applyFont="1" applyFill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30" fillId="3" borderId="19" xfId="0" applyFont="1" applyFill="1" applyBorder="1" applyAlignment="1">
      <alignment horizontal="center" vertical="center" wrapText="1" shrinkToFit="1"/>
    </xf>
    <xf numFmtId="0" fontId="30" fillId="3" borderId="26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left" vertical="center"/>
    </xf>
    <xf numFmtId="0" fontId="24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668655</xdr:colOff>
      <xdr:row>30</xdr:row>
      <xdr:rowOff>180975</xdr:rowOff>
    </xdr:from>
    <xdr:to>
      <xdr:col>9</xdr:col>
      <xdr:colOff>259080</xdr:colOff>
      <xdr:row>33</xdr:row>
      <xdr:rowOff>13335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17995" y="7160895"/>
          <a:ext cx="1464945" cy="434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  <xdr:twoCellAnchor>
    <xdr:from>
      <xdr:col>6</xdr:col>
      <xdr:colOff>838200</xdr:colOff>
      <xdr:row>37</xdr:row>
      <xdr:rowOff>91440</xdr:rowOff>
    </xdr:from>
    <xdr:to>
      <xdr:col>9</xdr:col>
      <xdr:colOff>716280</xdr:colOff>
      <xdr:row>43</xdr:row>
      <xdr:rowOff>30480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50280" y="8343900"/>
          <a:ext cx="2689860" cy="944880"/>
        </a:xfrm>
        <a:prstGeom prst="borderCallout1">
          <a:avLst>
            <a:gd name="adj1" fmla="val 55417"/>
            <a:gd name="adj2" fmla="val 253"/>
            <a:gd name="adj3" fmla="val 136668"/>
            <a:gd name="adj4" fmla="val -18573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認定看護師等　</a:t>
          </a:r>
          <a:r>
            <a:rPr kumimoji="1" lang="en-US" altLang="ja-JP" sz="1000"/>
            <a:t>1,298,000</a:t>
          </a:r>
          <a:r>
            <a:rPr kumimoji="1" lang="ja-JP" altLang="en-US" sz="1000"/>
            <a:t>円</a:t>
          </a:r>
          <a:endParaRPr kumimoji="1" lang="en-US" altLang="ja-JP" sz="1000"/>
        </a:p>
        <a:p>
          <a:pPr algn="l"/>
          <a:r>
            <a:rPr kumimoji="1" lang="ja-JP" altLang="en-US" sz="1000"/>
            <a:t>認定看護師（感染管理）　</a:t>
          </a:r>
          <a:r>
            <a:rPr kumimoji="1" lang="en-US" altLang="ja-JP" sz="1000"/>
            <a:t>1,298,000</a:t>
          </a:r>
          <a:r>
            <a:rPr kumimoji="1" lang="ja-JP" altLang="en-US" sz="1000"/>
            <a:t>円</a:t>
          </a:r>
          <a:endParaRPr kumimoji="1" lang="en-US" altLang="ja-JP" sz="1000"/>
        </a:p>
        <a:p>
          <a:pPr algn="l"/>
          <a:r>
            <a:rPr kumimoji="1" lang="en-US" altLang="ja-JP" sz="1000"/>
            <a:t>NST</a:t>
          </a:r>
          <a:r>
            <a:rPr kumimoji="1" lang="ja-JP" altLang="en-US" sz="1000"/>
            <a:t>専門療法士　 </a:t>
          </a:r>
          <a:r>
            <a:rPr kumimoji="1" lang="en-US" altLang="ja-JP" sz="1000"/>
            <a:t>267,000</a:t>
          </a:r>
          <a:r>
            <a:rPr kumimoji="1" lang="ja-JP" altLang="en-US" sz="1000"/>
            <a:t>円</a:t>
          </a:r>
          <a:endParaRPr kumimoji="1" lang="en-US" altLang="ja-JP" sz="1000"/>
        </a:p>
        <a:p>
          <a:pPr algn="l"/>
          <a:r>
            <a:rPr kumimoji="1" lang="ja-JP" altLang="en-US" sz="1000"/>
            <a:t>アドバンス助産師　  </a:t>
          </a:r>
          <a:r>
            <a:rPr kumimoji="1" lang="en-US" altLang="ja-JP" sz="1000"/>
            <a:t>10,000</a:t>
          </a:r>
          <a:r>
            <a:rPr kumimoji="1" lang="ja-JP" altLang="en-US" sz="1000"/>
            <a:t>円</a:t>
          </a:r>
          <a:endParaRPr kumimoji="1" lang="en-US" altLang="ja-JP" sz="1000"/>
        </a:p>
        <a:p>
          <a:pPr algn="l"/>
          <a:r>
            <a:rPr kumimoji="1" lang="ja-JP" altLang="en-US" sz="1000"/>
            <a:t>新生児蘇生法研修インストラクター　</a:t>
          </a:r>
          <a:r>
            <a:rPr kumimoji="1" lang="en-US" altLang="ja-JP" sz="1000"/>
            <a:t>50,000</a:t>
          </a:r>
          <a:r>
            <a:rPr kumimoji="1" lang="ja-JP" altLang="en-US" sz="1000"/>
            <a:t>円</a:t>
          </a:r>
        </a:p>
      </xdr:txBody>
    </xdr:sp>
    <xdr:clientData/>
  </xdr:twoCellAnchor>
  <xdr:twoCellAnchor>
    <xdr:from>
      <xdr:col>3</xdr:col>
      <xdr:colOff>504825</xdr:colOff>
      <xdr:row>37</xdr:row>
      <xdr:rowOff>19050</xdr:rowOff>
    </xdr:from>
    <xdr:to>
      <xdr:col>4</xdr:col>
      <xdr:colOff>952500</xdr:colOff>
      <xdr:row>38</xdr:row>
      <xdr:rowOff>133350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162300" y="8401050"/>
          <a:ext cx="1485900" cy="285750"/>
        </a:xfrm>
        <a:prstGeom prst="borderCallout1">
          <a:avLst>
            <a:gd name="adj1" fmla="val 55417"/>
            <a:gd name="adj2" fmla="val 253"/>
            <a:gd name="adj3" fmla="val 210610"/>
            <a:gd name="adj4" fmla="val -14533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対象年度内とすること</a:t>
          </a:r>
        </a:p>
      </xdr:txBody>
    </xdr:sp>
    <xdr:clientData/>
  </xdr:twoCellAnchor>
  <xdr:twoCellAnchor>
    <xdr:from>
      <xdr:col>3</xdr:col>
      <xdr:colOff>609600</xdr:colOff>
      <xdr:row>48</xdr:row>
      <xdr:rowOff>403860</xdr:rowOff>
    </xdr:from>
    <xdr:to>
      <xdr:col>7</xdr:col>
      <xdr:colOff>556260</xdr:colOff>
      <xdr:row>49</xdr:row>
      <xdr:rowOff>213360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009900" y="10767060"/>
          <a:ext cx="3695700" cy="243840"/>
        </a:xfrm>
        <a:prstGeom prst="borderCallout1">
          <a:avLst>
            <a:gd name="adj1" fmla="val 55417"/>
            <a:gd name="adj2" fmla="val 253"/>
            <a:gd name="adj3" fmla="val -192962"/>
            <a:gd name="adj4" fmla="val -6015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B</a:t>
          </a:r>
          <a:r>
            <a:rPr kumimoji="1" lang="ja-JP" altLang="en-US" sz="1000"/>
            <a:t>欄以外の数値は別紙様式に入力された数値が自動で入ります。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847725</xdr:colOff>
      <xdr:row>33</xdr:row>
      <xdr:rowOff>47625</xdr:rowOff>
    </xdr:from>
    <xdr:to>
      <xdr:col>6</xdr:col>
      <xdr:colOff>2428874</xdr:colOff>
      <xdr:row>35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762875" y="7029450"/>
          <a:ext cx="1581149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590550</xdr:colOff>
      <xdr:row>24</xdr:row>
      <xdr:rowOff>123264</xdr:rowOff>
    </xdr:from>
    <xdr:to>
      <xdr:col>16</xdr:col>
      <xdr:colOff>635935</xdr:colOff>
      <xdr:row>26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614410" y="4390464"/>
          <a:ext cx="1881805" cy="3377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502920</xdr:colOff>
      <xdr:row>34</xdr:row>
      <xdr:rowOff>259080</xdr:rowOff>
    </xdr:from>
    <xdr:to>
      <xdr:col>9</xdr:col>
      <xdr:colOff>937260</xdr:colOff>
      <xdr:row>35</xdr:row>
      <xdr:rowOff>377255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823460" y="6217920"/>
          <a:ext cx="1348740" cy="163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845821</xdr:colOff>
      <xdr:row>17</xdr:row>
      <xdr:rowOff>56588</xdr:rowOff>
    </xdr:from>
    <xdr:to>
      <xdr:col>15</xdr:col>
      <xdr:colOff>874061</xdr:colOff>
      <xdr:row>18</xdr:row>
      <xdr:rowOff>327659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8641081" y="3074108"/>
          <a:ext cx="1232200" cy="2939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K61"/>
  <sheetViews>
    <sheetView showGridLines="0" tabSelected="1" view="pageBreakPreview" zoomScaleNormal="100" zoomScaleSheetLayoutView="100" workbookViewId="0">
      <selection activeCell="N49" sqref="N49"/>
    </sheetView>
  </sheetViews>
  <sheetFormatPr defaultColWidth="9" defaultRowHeight="13.2"/>
  <cols>
    <col min="1" max="1" width="8.6640625" style="1" customWidth="1"/>
    <col min="2" max="2" width="12.6640625" style="1" customWidth="1"/>
    <col min="3" max="10" width="13.6640625" style="1" customWidth="1"/>
    <col min="11" max="11" width="11.109375" style="1" customWidth="1"/>
    <col min="12" max="16384" width="9" style="1"/>
  </cols>
  <sheetData>
    <row r="1" spans="1:11" ht="15.9" customHeight="1">
      <c r="A1" s="1" t="s">
        <v>6</v>
      </c>
    </row>
    <row r="2" spans="1:11" ht="21" customHeight="1">
      <c r="A2" s="185" t="s">
        <v>7</v>
      </c>
      <c r="B2" s="185"/>
      <c r="C2" s="185"/>
      <c r="D2" s="185"/>
      <c r="E2" s="185"/>
      <c r="F2" s="185"/>
      <c r="G2" s="185"/>
      <c r="H2" s="185"/>
      <c r="I2" s="185"/>
      <c r="J2" s="185"/>
      <c r="K2" s="2"/>
    </row>
    <row r="3" spans="1:11" ht="17.25" customHeight="1">
      <c r="F3" s="184" t="s">
        <v>1</v>
      </c>
      <c r="G3" s="184"/>
      <c r="H3" s="191"/>
      <c r="I3" s="191"/>
      <c r="J3" s="191"/>
    </row>
    <row r="4" spans="1:11" ht="17.25" customHeight="1">
      <c r="F4" s="180" t="s">
        <v>2</v>
      </c>
      <c r="G4" s="180"/>
      <c r="H4" s="189"/>
      <c r="I4" s="190"/>
      <c r="J4" s="190"/>
    </row>
    <row r="5" spans="1:11" ht="17.25" customHeight="1">
      <c r="F5" s="180" t="s">
        <v>0</v>
      </c>
      <c r="G5" s="180"/>
      <c r="H5" s="189"/>
      <c r="I5" s="190"/>
      <c r="J5" s="190"/>
    </row>
    <row r="6" spans="1:11" ht="17.25" customHeight="1">
      <c r="F6" s="180" t="s">
        <v>3</v>
      </c>
      <c r="G6" s="180"/>
      <c r="H6" s="189"/>
      <c r="I6" s="190"/>
      <c r="J6" s="190"/>
    </row>
    <row r="7" spans="1:11" ht="17.25" customHeight="1">
      <c r="F7" s="180" t="s">
        <v>4</v>
      </c>
      <c r="G7" s="180"/>
      <c r="H7" s="189"/>
      <c r="I7" s="190"/>
      <c r="J7" s="190"/>
    </row>
    <row r="8" spans="1:11" ht="17.25" customHeight="1">
      <c r="F8" s="180" t="s">
        <v>5</v>
      </c>
      <c r="G8" s="180"/>
      <c r="H8" s="189"/>
      <c r="I8" s="190"/>
      <c r="J8" s="190"/>
    </row>
    <row r="9" spans="1:11" ht="17.25" customHeight="1">
      <c r="J9" s="48"/>
      <c r="K9" s="5"/>
    </row>
    <row r="10" spans="1:11" ht="17.25" customHeight="1">
      <c r="B10" s="175" t="s">
        <v>9</v>
      </c>
      <c r="C10" s="175"/>
      <c r="D10" s="181" t="s">
        <v>10</v>
      </c>
      <c r="E10" s="181"/>
      <c r="K10" s="5"/>
    </row>
    <row r="11" spans="1:11" ht="17.25" customHeight="1">
      <c r="B11" s="175" t="s">
        <v>11</v>
      </c>
      <c r="C11" s="175"/>
      <c r="D11" s="181" t="s">
        <v>12</v>
      </c>
      <c r="E11" s="181"/>
      <c r="K11" s="5"/>
    </row>
    <row r="12" spans="1:11" ht="19.5" customHeight="1">
      <c r="J12" s="7" t="s">
        <v>13</v>
      </c>
      <c r="K12" s="5"/>
    </row>
    <row r="13" spans="1:11" s="12" customFormat="1" ht="20.25" customHeight="1">
      <c r="A13" s="182"/>
      <c r="B13" s="183"/>
      <c r="C13" s="8"/>
      <c r="D13" s="8" t="s">
        <v>14</v>
      </c>
      <c r="E13" s="9" t="s">
        <v>15</v>
      </c>
      <c r="F13" s="8" t="s">
        <v>16</v>
      </c>
      <c r="G13" s="8"/>
      <c r="H13" s="8"/>
      <c r="I13" s="8"/>
      <c r="J13" s="10" t="s">
        <v>17</v>
      </c>
      <c r="K13" s="11"/>
    </row>
    <row r="14" spans="1:11" s="12" customFormat="1" ht="20.25" customHeight="1">
      <c r="A14" s="178" t="s">
        <v>18</v>
      </c>
      <c r="B14" s="179"/>
      <c r="C14" s="10" t="s">
        <v>19</v>
      </c>
      <c r="D14" s="10" t="s">
        <v>20</v>
      </c>
      <c r="E14" s="14"/>
      <c r="F14" s="10" t="s">
        <v>21</v>
      </c>
      <c r="G14" s="14" t="s">
        <v>22</v>
      </c>
      <c r="H14" s="14" t="s">
        <v>23</v>
      </c>
      <c r="I14" s="10" t="s">
        <v>24</v>
      </c>
      <c r="J14" s="10" t="s">
        <v>25</v>
      </c>
      <c r="K14" s="15"/>
    </row>
    <row r="15" spans="1:11" s="12" customFormat="1" ht="20.25" customHeight="1">
      <c r="A15" s="178"/>
      <c r="B15" s="179"/>
      <c r="C15" s="10"/>
      <c r="D15" s="10" t="s">
        <v>26</v>
      </c>
      <c r="E15" s="10" t="s">
        <v>27</v>
      </c>
      <c r="F15" s="10" t="s">
        <v>28</v>
      </c>
      <c r="G15" s="10"/>
      <c r="H15" s="10"/>
      <c r="I15" s="10"/>
      <c r="J15" s="10"/>
      <c r="K15" s="11"/>
    </row>
    <row r="16" spans="1:11" s="17" customFormat="1" ht="25.5" customHeight="1">
      <c r="A16" s="187"/>
      <c r="B16" s="188"/>
      <c r="C16" s="16" t="s">
        <v>29</v>
      </c>
      <c r="D16" s="16" t="s">
        <v>30</v>
      </c>
      <c r="E16" s="16" t="s">
        <v>31</v>
      </c>
      <c r="F16" s="16" t="s">
        <v>32</v>
      </c>
      <c r="G16" s="16" t="s">
        <v>33</v>
      </c>
      <c r="H16" s="16" t="s">
        <v>34</v>
      </c>
      <c r="I16" s="16" t="s">
        <v>35</v>
      </c>
      <c r="J16" s="16" t="s">
        <v>36</v>
      </c>
      <c r="K16" s="13"/>
    </row>
    <row r="17" spans="1:11" s="17" customFormat="1" ht="27" customHeight="1">
      <c r="A17" s="176" t="s">
        <v>164</v>
      </c>
      <c r="B17" s="192"/>
      <c r="C17" s="163">
        <f>別紙様式第２号!Q12+別紙様式第２号!O22+別紙様式第３号!H31+別紙様式第４号!N12</f>
        <v>0</v>
      </c>
      <c r="D17" s="16"/>
      <c r="E17" s="18">
        <f>C17-D17</f>
        <v>0</v>
      </c>
      <c r="F17" s="163">
        <f>C17</f>
        <v>0</v>
      </c>
      <c r="G17" s="163">
        <f>第３号様式!C21</f>
        <v>0</v>
      </c>
      <c r="H17" s="163">
        <f>第３号様式!D21</f>
        <v>0</v>
      </c>
      <c r="I17" s="163">
        <f>MIN(E17,H17)</f>
        <v>0</v>
      </c>
      <c r="J17" s="163">
        <f>ROUNDDOWN(別紙様式第２号!S12+別紙様式第２号!Q22+別紙様式第３号!J31+別紙様式第４号!P12,-3)</f>
        <v>0</v>
      </c>
      <c r="K17" s="13"/>
    </row>
    <row r="18" spans="1:11" s="17" customFormat="1" ht="27" customHeight="1">
      <c r="A18" s="176"/>
      <c r="B18" s="192"/>
      <c r="C18" s="16"/>
      <c r="D18" s="16"/>
      <c r="E18" s="18">
        <f>C18-D18</f>
        <v>0</v>
      </c>
      <c r="F18" s="16"/>
      <c r="G18" s="16"/>
      <c r="H18" s="162">
        <f>MIN(F18:G18)</f>
        <v>0</v>
      </c>
      <c r="I18" s="163">
        <f t="shared" ref="I18:I19" si="0">MIN(E18,H18)</f>
        <v>0</v>
      </c>
      <c r="J18" s="16"/>
      <c r="K18" s="13"/>
    </row>
    <row r="19" spans="1:11" s="12" customFormat="1" ht="27" customHeight="1">
      <c r="A19" s="176"/>
      <c r="B19" s="192"/>
      <c r="C19" s="18"/>
      <c r="D19" s="18"/>
      <c r="E19" s="18">
        <f>C19-D19</f>
        <v>0</v>
      </c>
      <c r="F19" s="19"/>
      <c r="G19" s="19"/>
      <c r="H19" s="163">
        <f>MIN(F19:G19)</f>
        <v>0</v>
      </c>
      <c r="I19" s="163">
        <f t="shared" si="0"/>
        <v>0</v>
      </c>
      <c r="J19" s="18"/>
      <c r="K19" s="20"/>
    </row>
    <row r="20" spans="1:11" s="12" customFormat="1" ht="3.9" customHeight="1">
      <c r="A20" s="175"/>
      <c r="B20" s="175"/>
      <c r="C20" s="21"/>
      <c r="D20" s="22"/>
      <c r="E20" s="22"/>
      <c r="F20" s="23"/>
      <c r="G20" s="23"/>
      <c r="H20" s="24"/>
      <c r="I20" s="25"/>
      <c r="J20" s="22"/>
      <c r="K20" s="20"/>
    </row>
    <row r="21" spans="1:11" s="12" customFormat="1" ht="33" customHeight="1">
      <c r="A21" s="175" t="s">
        <v>37</v>
      </c>
      <c r="B21" s="175"/>
      <c r="C21" s="26">
        <f t="shared" ref="C21:J21" si="1">SUM(C17:C20)</f>
        <v>0</v>
      </c>
      <c r="D21" s="26">
        <f t="shared" si="1"/>
        <v>0</v>
      </c>
      <c r="E21" s="26">
        <f t="shared" si="1"/>
        <v>0</v>
      </c>
      <c r="F21" s="26">
        <f t="shared" si="1"/>
        <v>0</v>
      </c>
      <c r="G21" s="26">
        <f t="shared" si="1"/>
        <v>0</v>
      </c>
      <c r="H21" s="26">
        <f t="shared" si="1"/>
        <v>0</v>
      </c>
      <c r="I21" s="26">
        <f t="shared" si="1"/>
        <v>0</v>
      </c>
      <c r="J21" s="26">
        <f t="shared" si="1"/>
        <v>0</v>
      </c>
      <c r="K21" s="20"/>
    </row>
    <row r="22" spans="1:11" ht="15.9" customHeight="1">
      <c r="A22" s="173" t="s">
        <v>38</v>
      </c>
      <c r="B22" s="173"/>
      <c r="C22" s="173"/>
      <c r="D22" s="173"/>
      <c r="E22" s="173"/>
      <c r="F22" s="173"/>
      <c r="G22" s="173"/>
      <c r="H22" s="173"/>
      <c r="I22" s="173"/>
      <c r="J22" s="173"/>
    </row>
    <row r="23" spans="1:11" ht="15.9" customHeight="1">
      <c r="A23" s="173" t="s">
        <v>172</v>
      </c>
      <c r="B23" s="173"/>
      <c r="C23" s="173"/>
      <c r="D23" s="173"/>
      <c r="E23" s="173"/>
      <c r="F23" s="173"/>
      <c r="G23" s="173"/>
      <c r="H23" s="173"/>
      <c r="I23" s="173"/>
      <c r="J23" s="173"/>
    </row>
    <row r="24" spans="1:11" ht="15.9" customHeight="1">
      <c r="A24" s="173" t="s">
        <v>173</v>
      </c>
      <c r="B24" s="173"/>
      <c r="C24" s="173"/>
      <c r="D24" s="173"/>
      <c r="E24" s="173"/>
      <c r="F24" s="173"/>
      <c r="G24" s="173"/>
      <c r="H24" s="173"/>
      <c r="I24" s="173"/>
      <c r="J24" s="173"/>
    </row>
    <row r="25" spans="1:11" s="173" customFormat="1" ht="15.9" customHeight="1">
      <c r="A25" s="174" t="s">
        <v>177</v>
      </c>
      <c r="B25" s="174"/>
      <c r="C25" s="174"/>
      <c r="D25" s="174"/>
      <c r="E25" s="174"/>
      <c r="F25" s="174"/>
      <c r="G25" s="174"/>
      <c r="H25" s="174"/>
      <c r="I25" s="174"/>
      <c r="J25" s="174"/>
    </row>
    <row r="26" spans="1:11" s="173" customFormat="1" ht="15.9" customHeight="1">
      <c r="A26" s="174"/>
      <c r="B26" s="174" t="s">
        <v>178</v>
      </c>
      <c r="C26" s="174"/>
      <c r="D26" s="174"/>
      <c r="E26" s="174"/>
      <c r="F26" s="174"/>
      <c r="G26" s="174"/>
      <c r="H26" s="174"/>
      <c r="I26" s="174"/>
      <c r="J26" s="174"/>
    </row>
    <row r="27" spans="1:11" ht="15.9" customHeight="1">
      <c r="A27" s="173" t="s">
        <v>174</v>
      </c>
      <c r="B27" s="173"/>
      <c r="C27" s="173"/>
      <c r="D27" s="173"/>
      <c r="E27" s="173"/>
      <c r="F27" s="173"/>
      <c r="G27" s="173"/>
      <c r="H27" s="173"/>
      <c r="I27" s="173"/>
      <c r="J27" s="173"/>
    </row>
    <row r="28" spans="1:11" ht="15.9" customHeight="1">
      <c r="A28" s="173" t="s">
        <v>40</v>
      </c>
      <c r="B28" s="173"/>
      <c r="C28" s="173"/>
      <c r="D28" s="173"/>
      <c r="E28" s="173"/>
      <c r="F28" s="173"/>
      <c r="G28" s="173"/>
      <c r="H28" s="173"/>
      <c r="I28" s="173"/>
      <c r="J28" s="173"/>
    </row>
    <row r="29" spans="1:11" ht="15.9" customHeight="1">
      <c r="A29" s="173" t="s">
        <v>175</v>
      </c>
      <c r="B29" s="173"/>
      <c r="C29" s="173"/>
      <c r="D29" s="173"/>
      <c r="E29" s="173"/>
      <c r="F29" s="173"/>
      <c r="G29" s="173"/>
      <c r="H29" s="173"/>
      <c r="I29" s="173"/>
      <c r="J29" s="173"/>
    </row>
    <row r="30" spans="1:11" ht="15.9" customHeight="1">
      <c r="A30" s="173" t="s">
        <v>176</v>
      </c>
      <c r="B30" s="173"/>
      <c r="C30" s="173"/>
      <c r="D30" s="173"/>
      <c r="E30" s="173"/>
      <c r="F30" s="173"/>
      <c r="G30" s="173"/>
      <c r="H30" s="173"/>
      <c r="I30" s="173"/>
      <c r="J30" s="173"/>
    </row>
    <row r="31" spans="1:11" ht="15.9" customHeight="1"/>
    <row r="32" spans="1:11" ht="15.9" customHeight="1">
      <c r="A32" s="1" t="s">
        <v>6</v>
      </c>
    </row>
    <row r="33" spans="1:10" ht="16.2">
      <c r="A33" s="185" t="s">
        <v>7</v>
      </c>
      <c r="B33" s="185"/>
      <c r="C33" s="185"/>
      <c r="D33" s="185"/>
      <c r="E33" s="185"/>
      <c r="F33" s="185"/>
      <c r="G33" s="185"/>
      <c r="H33" s="185"/>
      <c r="I33" s="185"/>
      <c r="J33" s="185"/>
    </row>
    <row r="34" spans="1:10">
      <c r="F34" s="186" t="s">
        <v>8</v>
      </c>
      <c r="G34" s="186"/>
      <c r="H34" s="3"/>
      <c r="I34" s="3"/>
      <c r="J34" s="49"/>
    </row>
    <row r="35" spans="1:10">
      <c r="F35" s="180" t="s">
        <v>2</v>
      </c>
      <c r="G35" s="180"/>
      <c r="H35" s="4"/>
      <c r="I35" s="4"/>
      <c r="J35" s="49"/>
    </row>
    <row r="36" spans="1:10">
      <c r="F36" s="180" t="s">
        <v>0</v>
      </c>
      <c r="G36" s="180"/>
      <c r="H36" s="4"/>
      <c r="I36" s="4"/>
      <c r="J36" s="49"/>
    </row>
    <row r="37" spans="1:10">
      <c r="F37" s="180" t="s">
        <v>3</v>
      </c>
      <c r="G37" s="180"/>
      <c r="H37" s="4"/>
      <c r="I37" s="4"/>
      <c r="J37" s="49"/>
    </row>
    <row r="38" spans="1:10">
      <c r="F38" s="180" t="s">
        <v>4</v>
      </c>
      <c r="G38" s="180"/>
      <c r="H38" s="4"/>
      <c r="I38" s="4"/>
      <c r="J38" s="49"/>
    </row>
    <row r="39" spans="1:10">
      <c r="F39" s="180" t="s">
        <v>5</v>
      </c>
      <c r="G39" s="180"/>
      <c r="H39" s="4"/>
      <c r="I39" s="4"/>
      <c r="J39" s="49"/>
    </row>
    <row r="40" spans="1:10">
      <c r="J40" s="6"/>
    </row>
    <row r="41" spans="1:10">
      <c r="B41" s="175" t="s">
        <v>9</v>
      </c>
      <c r="C41" s="175"/>
      <c r="D41" s="181" t="s">
        <v>179</v>
      </c>
      <c r="E41" s="181"/>
    </row>
    <row r="42" spans="1:10">
      <c r="B42" s="175" t="s">
        <v>11</v>
      </c>
      <c r="C42" s="175"/>
      <c r="D42" s="181" t="s">
        <v>180</v>
      </c>
      <c r="E42" s="181"/>
    </row>
    <row r="43" spans="1:10">
      <c r="J43" s="7" t="s">
        <v>13</v>
      </c>
    </row>
    <row r="44" spans="1:10">
      <c r="A44" s="182"/>
      <c r="B44" s="183"/>
      <c r="C44" s="8"/>
      <c r="D44" s="8" t="s">
        <v>14</v>
      </c>
      <c r="E44" s="9" t="s">
        <v>15</v>
      </c>
      <c r="F44" s="8" t="s">
        <v>16</v>
      </c>
      <c r="G44" s="8"/>
      <c r="H44" s="8"/>
      <c r="I44" s="8"/>
      <c r="J44" s="10" t="s">
        <v>17</v>
      </c>
    </row>
    <row r="45" spans="1:10">
      <c r="A45" s="178" t="s">
        <v>18</v>
      </c>
      <c r="B45" s="179"/>
      <c r="C45" s="10" t="s">
        <v>19</v>
      </c>
      <c r="D45" s="10" t="s">
        <v>20</v>
      </c>
      <c r="E45" s="14"/>
      <c r="F45" s="10" t="s">
        <v>21</v>
      </c>
      <c r="G45" s="14" t="s">
        <v>22</v>
      </c>
      <c r="H45" s="14" t="s">
        <v>23</v>
      </c>
      <c r="I45" s="10" t="s">
        <v>24</v>
      </c>
      <c r="J45" s="10" t="s">
        <v>25</v>
      </c>
    </row>
    <row r="46" spans="1:10">
      <c r="A46" s="178"/>
      <c r="B46" s="179"/>
      <c r="C46" s="10"/>
      <c r="D46" s="10" t="s">
        <v>26</v>
      </c>
      <c r="E46" s="10" t="s">
        <v>27</v>
      </c>
      <c r="F46" s="10" t="s">
        <v>28</v>
      </c>
      <c r="G46" s="10"/>
      <c r="H46" s="10"/>
      <c r="I46" s="10"/>
      <c r="J46" s="10"/>
    </row>
    <row r="47" spans="1:10">
      <c r="A47" s="187"/>
      <c r="B47" s="188"/>
      <c r="C47" s="16" t="s">
        <v>29</v>
      </c>
      <c r="D47" s="16" t="s">
        <v>30</v>
      </c>
      <c r="E47" s="16" t="s">
        <v>31</v>
      </c>
      <c r="F47" s="16" t="s">
        <v>32</v>
      </c>
      <c r="G47" s="16" t="s">
        <v>33</v>
      </c>
      <c r="H47" s="16" t="s">
        <v>34</v>
      </c>
      <c r="I47" s="16" t="s">
        <v>35</v>
      </c>
      <c r="J47" s="16" t="s">
        <v>36</v>
      </c>
    </row>
    <row r="48" spans="1:10" ht="34.5" customHeight="1">
      <c r="A48" s="176" t="s">
        <v>165</v>
      </c>
      <c r="B48" s="177"/>
      <c r="C48" s="18">
        <v>1110500</v>
      </c>
      <c r="D48" s="50">
        <v>0</v>
      </c>
      <c r="E48" s="18">
        <f>C48-D48</f>
        <v>1110500</v>
      </c>
      <c r="F48" s="19">
        <v>1110500</v>
      </c>
      <c r="G48" s="19">
        <v>1855000</v>
      </c>
      <c r="H48" s="19">
        <v>1110500</v>
      </c>
      <c r="I48" s="18">
        <v>1110500</v>
      </c>
      <c r="J48" s="18">
        <v>1110000</v>
      </c>
    </row>
    <row r="49" spans="1:10" ht="34.5" customHeight="1">
      <c r="A49" s="176"/>
      <c r="B49" s="177"/>
      <c r="C49" s="21"/>
      <c r="D49" s="56"/>
      <c r="E49" s="18"/>
      <c r="F49" s="23"/>
      <c r="G49" s="23"/>
      <c r="H49" s="24"/>
      <c r="I49" s="25"/>
      <c r="J49" s="22"/>
    </row>
    <row r="50" spans="1:10" ht="34.5" customHeight="1">
      <c r="A50" s="176"/>
      <c r="B50" s="177"/>
      <c r="C50" s="21"/>
      <c r="D50" s="56"/>
      <c r="E50" s="18"/>
      <c r="F50" s="23"/>
      <c r="G50" s="23"/>
      <c r="H50" s="24"/>
      <c r="I50" s="25"/>
      <c r="J50" s="22"/>
    </row>
    <row r="51" spans="1:10" ht="6" customHeight="1">
      <c r="A51" s="175"/>
      <c r="B51" s="175"/>
      <c r="C51" s="21"/>
      <c r="D51" s="22"/>
      <c r="E51" s="22"/>
      <c r="F51" s="23"/>
      <c r="G51" s="23"/>
      <c r="H51" s="24"/>
      <c r="I51" s="25"/>
      <c r="J51" s="22"/>
    </row>
    <row r="52" spans="1:10">
      <c r="A52" s="175" t="s">
        <v>37</v>
      </c>
      <c r="B52" s="175"/>
      <c r="C52" s="26">
        <f>SUM(C48:C51)</f>
        <v>1110500</v>
      </c>
      <c r="D52" s="26">
        <f t="shared" ref="D52:J52" si="2">SUM(D48:D51)</f>
        <v>0</v>
      </c>
      <c r="E52" s="26">
        <f t="shared" si="2"/>
        <v>1110500</v>
      </c>
      <c r="F52" s="26">
        <f t="shared" si="2"/>
        <v>1110500</v>
      </c>
      <c r="G52" s="26">
        <f t="shared" si="2"/>
        <v>1855000</v>
      </c>
      <c r="H52" s="26">
        <f t="shared" si="2"/>
        <v>1110500</v>
      </c>
      <c r="I52" s="26">
        <f t="shared" si="2"/>
        <v>1110500</v>
      </c>
      <c r="J52" s="26">
        <f t="shared" si="2"/>
        <v>1110000</v>
      </c>
    </row>
    <row r="53" spans="1:10">
      <c r="A53" s="173" t="s">
        <v>38</v>
      </c>
      <c r="B53" s="173"/>
      <c r="C53" s="173"/>
      <c r="D53" s="173"/>
      <c r="E53" s="173"/>
      <c r="F53" s="173"/>
      <c r="G53" s="173"/>
      <c r="H53" s="173"/>
      <c r="I53" s="173"/>
      <c r="J53" s="173"/>
    </row>
    <row r="54" spans="1:10">
      <c r="A54" s="173" t="s">
        <v>172</v>
      </c>
      <c r="B54" s="173"/>
      <c r="C54" s="173"/>
      <c r="D54" s="173"/>
      <c r="E54" s="173"/>
      <c r="F54" s="173"/>
      <c r="G54" s="173"/>
      <c r="H54" s="173"/>
      <c r="I54" s="173"/>
      <c r="J54" s="173"/>
    </row>
    <row r="55" spans="1:10">
      <c r="A55" s="173" t="s">
        <v>173</v>
      </c>
      <c r="B55" s="173"/>
      <c r="C55" s="173"/>
      <c r="D55" s="173"/>
      <c r="E55" s="173"/>
      <c r="F55" s="173"/>
      <c r="G55" s="173"/>
      <c r="H55" s="173"/>
      <c r="I55" s="173"/>
      <c r="J55" s="173"/>
    </row>
    <row r="56" spans="1:10">
      <c r="A56" s="174" t="s">
        <v>177</v>
      </c>
      <c r="B56" s="173"/>
      <c r="C56" s="173"/>
      <c r="D56" s="173"/>
      <c r="E56" s="173"/>
      <c r="F56" s="173"/>
      <c r="G56" s="173"/>
      <c r="H56" s="173"/>
      <c r="I56" s="173"/>
      <c r="J56" s="173"/>
    </row>
    <row r="57" spans="1:10">
      <c r="A57" s="173"/>
      <c r="B57" s="174" t="s">
        <v>178</v>
      </c>
      <c r="C57" s="173"/>
      <c r="D57" s="173"/>
      <c r="E57" s="173"/>
      <c r="F57" s="173"/>
      <c r="G57" s="173"/>
      <c r="H57" s="173"/>
      <c r="I57" s="173"/>
      <c r="J57" s="173"/>
    </row>
    <row r="58" spans="1:10">
      <c r="A58" s="173" t="s">
        <v>174</v>
      </c>
      <c r="B58" s="173"/>
      <c r="C58" s="173"/>
      <c r="D58" s="173"/>
      <c r="E58" s="173"/>
      <c r="F58" s="173"/>
      <c r="G58" s="173"/>
      <c r="H58" s="173"/>
      <c r="I58" s="173"/>
      <c r="J58" s="173"/>
    </row>
    <row r="59" spans="1:10">
      <c r="A59" s="173" t="s">
        <v>40</v>
      </c>
      <c r="B59" s="173"/>
      <c r="C59" s="173"/>
      <c r="D59" s="173"/>
      <c r="E59" s="173"/>
      <c r="F59" s="173"/>
      <c r="G59" s="173"/>
      <c r="H59" s="173"/>
      <c r="I59" s="173"/>
      <c r="J59" s="173"/>
    </row>
    <row r="60" spans="1:10">
      <c r="A60" s="173" t="s">
        <v>175</v>
      </c>
      <c r="B60" s="173"/>
      <c r="C60" s="173"/>
      <c r="D60" s="173"/>
      <c r="E60" s="173"/>
      <c r="F60" s="173"/>
      <c r="G60" s="173"/>
      <c r="H60" s="173"/>
      <c r="I60" s="173"/>
      <c r="J60" s="173"/>
    </row>
    <row r="61" spans="1:10">
      <c r="A61" s="173" t="s">
        <v>176</v>
      </c>
      <c r="B61" s="173"/>
      <c r="C61" s="173"/>
      <c r="D61" s="173"/>
      <c r="E61" s="173"/>
      <c r="F61" s="173"/>
      <c r="G61" s="173"/>
      <c r="H61" s="173"/>
      <c r="I61" s="173"/>
      <c r="J61" s="173"/>
    </row>
  </sheetData>
  <mergeCells count="46">
    <mergeCell ref="H6:J6"/>
    <mergeCell ref="H7:J7"/>
    <mergeCell ref="H8:J8"/>
    <mergeCell ref="F36:G36"/>
    <mergeCell ref="A2:J2"/>
    <mergeCell ref="B10:C10"/>
    <mergeCell ref="D10:E10"/>
    <mergeCell ref="H3:J3"/>
    <mergeCell ref="H4:J4"/>
    <mergeCell ref="H5:J5"/>
    <mergeCell ref="A16:B16"/>
    <mergeCell ref="A19:B19"/>
    <mergeCell ref="A20:B20"/>
    <mergeCell ref="A17:B17"/>
    <mergeCell ref="A18:B18"/>
    <mergeCell ref="A21:B21"/>
    <mergeCell ref="A33:J33"/>
    <mergeCell ref="F39:G39"/>
    <mergeCell ref="A44:B44"/>
    <mergeCell ref="A49:B49"/>
    <mergeCell ref="D41:E41"/>
    <mergeCell ref="F34:G34"/>
    <mergeCell ref="F35:G35"/>
    <mergeCell ref="A47:B47"/>
    <mergeCell ref="A48:B48"/>
    <mergeCell ref="B42:C42"/>
    <mergeCell ref="A46:B46"/>
    <mergeCell ref="B41:C41"/>
    <mergeCell ref="A13:B13"/>
    <mergeCell ref="A14:B14"/>
    <mergeCell ref="A15:B15"/>
    <mergeCell ref="F3:G3"/>
    <mergeCell ref="F4:G4"/>
    <mergeCell ref="F5:G5"/>
    <mergeCell ref="F6:G6"/>
    <mergeCell ref="F7:G7"/>
    <mergeCell ref="F8:G8"/>
    <mergeCell ref="B11:C11"/>
    <mergeCell ref="D11:E11"/>
    <mergeCell ref="A52:B52"/>
    <mergeCell ref="A50:B50"/>
    <mergeCell ref="A51:B51"/>
    <mergeCell ref="A45:B45"/>
    <mergeCell ref="F37:G37"/>
    <mergeCell ref="F38:G38"/>
    <mergeCell ref="D42:E42"/>
  </mergeCells>
  <phoneticPr fontId="1"/>
  <pageMargins left="0.78740157480314965" right="0.78740157480314965" top="0.98425196850393704" bottom="0.59055118110236227" header="0.51181102362204722" footer="0.51181102362204722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H66"/>
  <sheetViews>
    <sheetView showGridLines="0" showZeros="0" view="pageBreakPreview" zoomScaleNormal="100" zoomScaleSheetLayoutView="100" workbookViewId="0">
      <selection activeCell="E12" sqref="E12:G12"/>
    </sheetView>
  </sheetViews>
  <sheetFormatPr defaultColWidth="9" defaultRowHeight="13.2"/>
  <cols>
    <col min="1" max="1" width="20.6640625" style="1" customWidth="1"/>
    <col min="2" max="4" width="14.6640625" style="1" customWidth="1"/>
    <col min="5" max="5" width="12.6640625" style="1" customWidth="1"/>
    <col min="6" max="6" width="13.6640625" style="1" customWidth="1"/>
    <col min="7" max="7" width="40.6640625" style="1" customWidth="1"/>
    <col min="8" max="8" width="11.109375" style="1" customWidth="1"/>
    <col min="9" max="16384" width="9" style="1"/>
  </cols>
  <sheetData>
    <row r="1" spans="1:8" ht="15.9" customHeight="1">
      <c r="A1" s="1" t="s">
        <v>41</v>
      </c>
    </row>
    <row r="2" spans="1:8" ht="21" customHeight="1">
      <c r="A2" s="185" t="s">
        <v>42</v>
      </c>
      <c r="B2" s="185"/>
      <c r="C2" s="185"/>
      <c r="D2" s="185"/>
      <c r="E2" s="185"/>
      <c r="F2" s="185"/>
      <c r="G2" s="185"/>
      <c r="H2" s="2"/>
    </row>
    <row r="3" spans="1:8" ht="17.25" customHeight="1">
      <c r="F3" s="3" t="s">
        <v>8</v>
      </c>
      <c r="G3" s="4"/>
      <c r="H3" s="5"/>
    </row>
    <row r="4" spans="1:8" ht="9.75" customHeight="1">
      <c r="H4" s="5"/>
    </row>
    <row r="5" spans="1:8" ht="19.5" customHeight="1">
      <c r="A5" s="27" t="s">
        <v>43</v>
      </c>
      <c r="E5" s="3"/>
      <c r="F5" s="3"/>
      <c r="G5" s="7" t="s">
        <v>13</v>
      </c>
      <c r="H5" s="5"/>
    </row>
    <row r="6" spans="1:8" s="12" customFormat="1" ht="20.100000000000001" customHeight="1">
      <c r="A6" s="223" t="s">
        <v>44</v>
      </c>
      <c r="B6" s="8" t="s">
        <v>45</v>
      </c>
      <c r="C6" s="9" t="s">
        <v>22</v>
      </c>
      <c r="D6" s="9" t="s">
        <v>23</v>
      </c>
      <c r="E6" s="178" t="s">
        <v>46</v>
      </c>
      <c r="F6" s="230"/>
      <c r="G6" s="179"/>
      <c r="H6" s="15"/>
    </row>
    <row r="7" spans="1:8" s="17" customFormat="1" ht="20.100000000000001" customHeight="1">
      <c r="A7" s="224"/>
      <c r="B7" s="16" t="s">
        <v>47</v>
      </c>
      <c r="C7" s="16" t="s">
        <v>48</v>
      </c>
      <c r="D7" s="16" t="s">
        <v>49</v>
      </c>
      <c r="E7" s="178" t="s">
        <v>50</v>
      </c>
      <c r="F7" s="230"/>
      <c r="G7" s="179"/>
      <c r="H7" s="13"/>
    </row>
    <row r="8" spans="1:8" s="12" customFormat="1" ht="15.9" customHeight="1">
      <c r="A8" s="28" t="s">
        <v>51</v>
      </c>
      <c r="B8" s="29"/>
      <c r="C8" s="30"/>
      <c r="D8" s="30"/>
      <c r="E8" s="217"/>
      <c r="F8" s="218"/>
      <c r="G8" s="219"/>
      <c r="H8" s="20"/>
    </row>
    <row r="9" spans="1:8" s="12" customFormat="1" ht="25.8" customHeight="1">
      <c r="A9" s="52" t="s">
        <v>156</v>
      </c>
      <c r="B9" s="31">
        <f>別紙様式第２号!Q12</f>
        <v>0</v>
      </c>
      <c r="C9" s="32">
        <f>別紙様式第２号!R12</f>
        <v>0</v>
      </c>
      <c r="D9" s="33">
        <f>MIN(B9,C9)</f>
        <v>0</v>
      </c>
      <c r="E9" s="220" t="s">
        <v>64</v>
      </c>
      <c r="F9" s="221"/>
      <c r="G9" s="222"/>
      <c r="H9" s="20"/>
    </row>
    <row r="10" spans="1:8" s="12" customFormat="1" ht="25.8" customHeight="1">
      <c r="A10" s="52" t="s">
        <v>158</v>
      </c>
      <c r="B10" s="31">
        <f>別紙様式第２号!O22</f>
        <v>0</v>
      </c>
      <c r="C10" s="32">
        <f>別紙様式第２号!P22</f>
        <v>0</v>
      </c>
      <c r="D10" s="33">
        <f>MIN(B10,C10)</f>
        <v>0</v>
      </c>
      <c r="E10" s="195" t="s">
        <v>162</v>
      </c>
      <c r="F10" s="196"/>
      <c r="G10" s="197"/>
      <c r="H10" s="20"/>
    </row>
    <row r="11" spans="1:8" s="12" customFormat="1" ht="25.8" customHeight="1">
      <c r="A11" s="53" t="s">
        <v>157</v>
      </c>
      <c r="B11" s="35">
        <f>別紙様式第３号!H31</f>
        <v>0</v>
      </c>
      <c r="C11" s="36">
        <f>別紙様式第３号!I31</f>
        <v>0</v>
      </c>
      <c r="D11" s="33">
        <f>MIN(B11,C11)</f>
        <v>0</v>
      </c>
      <c r="E11" s="195" t="s">
        <v>66</v>
      </c>
      <c r="F11" s="196"/>
      <c r="G11" s="197"/>
      <c r="H11" s="20"/>
    </row>
    <row r="12" spans="1:8" s="12" customFormat="1" ht="25.8" customHeight="1">
      <c r="A12" s="160" t="s">
        <v>159</v>
      </c>
      <c r="B12" s="39">
        <f>別紙様式第４号!N12</f>
        <v>0</v>
      </c>
      <c r="C12" s="40">
        <f>別紙様式第４号!O12</f>
        <v>0</v>
      </c>
      <c r="D12" s="33">
        <f>MIN(B12,C12)</f>
        <v>0</v>
      </c>
      <c r="E12" s="227" t="s">
        <v>163</v>
      </c>
      <c r="F12" s="228"/>
      <c r="G12" s="229"/>
      <c r="H12" s="20"/>
    </row>
    <row r="13" spans="1:8" s="12" customFormat="1" ht="3.9" customHeight="1">
      <c r="A13" s="42"/>
      <c r="B13" s="43"/>
      <c r="C13" s="44"/>
      <c r="D13" s="44"/>
      <c r="E13" s="193"/>
      <c r="F13" s="193"/>
      <c r="G13" s="194"/>
      <c r="H13" s="20"/>
    </row>
    <row r="14" spans="1:8" s="12" customFormat="1" ht="20.100000000000001" customHeight="1">
      <c r="A14" s="16" t="s">
        <v>52</v>
      </c>
      <c r="B14" s="26">
        <f>SUM(B8:B13)</f>
        <v>0</v>
      </c>
      <c r="C14" s="26">
        <f>SUM(C8:C13)</f>
        <v>0</v>
      </c>
      <c r="D14" s="26">
        <f>SUM(D8:D13)</f>
        <v>0</v>
      </c>
      <c r="E14" s="213"/>
      <c r="F14" s="193"/>
      <c r="G14" s="194"/>
      <c r="H14" s="20"/>
    </row>
    <row r="15" spans="1:8" s="12" customFormat="1" ht="15.9" customHeight="1">
      <c r="A15" s="28" t="s">
        <v>53</v>
      </c>
      <c r="B15" s="29"/>
      <c r="C15" s="30"/>
      <c r="D15" s="30"/>
      <c r="E15" s="217"/>
      <c r="F15" s="218"/>
      <c r="G15" s="219"/>
      <c r="H15" s="20"/>
    </row>
    <row r="16" spans="1:8" s="12" customFormat="1" ht="24" customHeight="1">
      <c r="A16" s="51"/>
      <c r="B16" s="31"/>
      <c r="C16" s="32"/>
      <c r="D16" s="33"/>
      <c r="E16" s="220"/>
      <c r="F16" s="221"/>
      <c r="G16" s="222"/>
      <c r="H16" s="20"/>
    </row>
    <row r="17" spans="1:8" s="12" customFormat="1" ht="24" customHeight="1">
      <c r="A17" s="54"/>
      <c r="B17" s="39"/>
      <c r="C17" s="40"/>
      <c r="D17" s="41"/>
      <c r="E17" s="227"/>
      <c r="F17" s="228"/>
      <c r="G17" s="229"/>
      <c r="H17" s="20"/>
    </row>
    <row r="18" spans="1:8" s="12" customFormat="1" ht="3.9" customHeight="1">
      <c r="A18" s="42"/>
      <c r="B18" s="43"/>
      <c r="C18" s="44"/>
      <c r="D18" s="44"/>
      <c r="E18" s="193"/>
      <c r="F18" s="193"/>
      <c r="G18" s="194"/>
      <c r="H18" s="20"/>
    </row>
    <row r="19" spans="1:8" s="12" customFormat="1" ht="20.100000000000001" customHeight="1">
      <c r="A19" s="16" t="s">
        <v>54</v>
      </c>
      <c r="B19" s="26">
        <f>SUM(B15:B18)</f>
        <v>0</v>
      </c>
      <c r="C19" s="26">
        <f>SUM(C15:C18)</f>
        <v>0</v>
      </c>
      <c r="D19" s="26">
        <f>SUM(D15:D18)</f>
        <v>0</v>
      </c>
      <c r="E19" s="213"/>
      <c r="F19" s="193"/>
      <c r="G19" s="194"/>
      <c r="H19" s="20"/>
    </row>
    <row r="20" spans="1:8" s="12" customFormat="1" ht="3.9" customHeight="1" thickBot="1">
      <c r="A20" s="42"/>
      <c r="B20" s="43"/>
      <c r="C20" s="44"/>
      <c r="D20" s="44"/>
      <c r="E20" s="193"/>
      <c r="F20" s="193"/>
      <c r="G20" s="194"/>
      <c r="H20" s="20"/>
    </row>
    <row r="21" spans="1:8" s="12" customFormat="1" ht="20.100000000000001" customHeight="1" thickBot="1">
      <c r="A21" s="45" t="s">
        <v>55</v>
      </c>
      <c r="B21" s="46">
        <f>SUM(B14,B19)</f>
        <v>0</v>
      </c>
      <c r="C21" s="46">
        <f>SUM(C14,C19)</f>
        <v>0</v>
      </c>
      <c r="D21" s="46">
        <f>SUM(D14,D19)</f>
        <v>0</v>
      </c>
      <c r="E21" s="214"/>
      <c r="F21" s="215"/>
      <c r="G21" s="216"/>
      <c r="H21" s="47"/>
    </row>
    <row r="22" spans="1:8" ht="16.5" customHeight="1">
      <c r="A22" s="1" t="s">
        <v>56</v>
      </c>
    </row>
    <row r="23" spans="1:8" ht="16.5" customHeight="1">
      <c r="A23" s="1" t="s">
        <v>57</v>
      </c>
    </row>
    <row r="24" spans="1:8" ht="16.5" customHeight="1">
      <c r="A24" s="1" t="s">
        <v>39</v>
      </c>
    </row>
    <row r="26" spans="1:8" ht="19.5" customHeight="1">
      <c r="A26" s="27" t="s">
        <v>58</v>
      </c>
      <c r="E26" s="3"/>
      <c r="F26" s="3"/>
      <c r="G26" s="7" t="s">
        <v>13</v>
      </c>
      <c r="H26" s="5"/>
    </row>
    <row r="27" spans="1:8" s="12" customFormat="1" ht="20.100000000000001" customHeight="1">
      <c r="A27" s="223" t="s">
        <v>59</v>
      </c>
      <c r="B27" s="182" t="s">
        <v>60</v>
      </c>
      <c r="C27" s="183"/>
      <c r="D27" s="182" t="s">
        <v>46</v>
      </c>
      <c r="E27" s="225"/>
      <c r="F27" s="225"/>
      <c r="G27" s="183"/>
      <c r="H27" s="15"/>
    </row>
    <row r="28" spans="1:8" s="17" customFormat="1" ht="20.100000000000001" customHeight="1">
      <c r="A28" s="224"/>
      <c r="B28" s="187"/>
      <c r="C28" s="188"/>
      <c r="D28" s="187" t="s">
        <v>61</v>
      </c>
      <c r="E28" s="226"/>
      <c r="F28" s="226"/>
      <c r="G28" s="188"/>
      <c r="H28" s="13"/>
    </row>
    <row r="29" spans="1:8" s="12" customFormat="1" ht="24" customHeight="1">
      <c r="A29" s="34" t="s">
        <v>152</v>
      </c>
      <c r="B29" s="203"/>
      <c r="C29" s="204"/>
      <c r="D29" s="161" t="s">
        <v>154</v>
      </c>
      <c r="E29" s="57"/>
      <c r="F29" s="57"/>
      <c r="G29" s="58"/>
      <c r="H29" s="20"/>
    </row>
    <row r="30" spans="1:8" s="12" customFormat="1" ht="24" customHeight="1">
      <c r="A30" s="38" t="s">
        <v>153</v>
      </c>
      <c r="B30" s="208"/>
      <c r="C30" s="209"/>
      <c r="D30" s="210"/>
      <c r="E30" s="211"/>
      <c r="F30" s="211"/>
      <c r="G30" s="212"/>
      <c r="H30" s="20"/>
    </row>
    <row r="31" spans="1:8" s="12" customFormat="1" ht="3.9" customHeight="1" thickBot="1">
      <c r="A31" s="42"/>
      <c r="B31" s="43"/>
      <c r="C31" s="44"/>
      <c r="D31" s="44"/>
      <c r="E31" s="193"/>
      <c r="F31" s="193"/>
      <c r="G31" s="194"/>
      <c r="H31" s="20"/>
    </row>
    <row r="32" spans="1:8" s="12" customFormat="1" ht="20.100000000000001" customHeight="1" thickBot="1">
      <c r="A32" s="45" t="s">
        <v>62</v>
      </c>
      <c r="B32" s="198">
        <f>SUM(B29:C31)</f>
        <v>0</v>
      </c>
      <c r="C32" s="199"/>
      <c r="D32" s="200">
        <f>SUM(D28:D31)</f>
        <v>0</v>
      </c>
      <c r="E32" s="201"/>
      <c r="F32" s="201"/>
      <c r="G32" s="202"/>
      <c r="H32" s="47"/>
    </row>
    <row r="34" spans="1:7" ht="11.25" customHeight="1"/>
    <row r="35" spans="1:7">
      <c r="A35" s="1" t="s">
        <v>41</v>
      </c>
    </row>
    <row r="36" spans="1:7" ht="16.2">
      <c r="A36" s="185" t="s">
        <v>42</v>
      </c>
      <c r="B36" s="185"/>
      <c r="C36" s="185"/>
      <c r="D36" s="185"/>
      <c r="E36" s="185"/>
      <c r="F36" s="185"/>
      <c r="G36" s="185"/>
    </row>
    <row r="37" spans="1:7">
      <c r="F37" s="3" t="s">
        <v>8</v>
      </c>
      <c r="G37" s="4" t="s">
        <v>63</v>
      </c>
    </row>
    <row r="39" spans="1:7" ht="14.4">
      <c r="A39" s="27" t="s">
        <v>43</v>
      </c>
      <c r="E39" s="3"/>
      <c r="F39" s="3"/>
      <c r="G39" s="7" t="s">
        <v>13</v>
      </c>
    </row>
    <row r="40" spans="1:7">
      <c r="A40" s="223" t="s">
        <v>44</v>
      </c>
      <c r="B40" s="8" t="s">
        <v>45</v>
      </c>
      <c r="C40" s="9" t="s">
        <v>22</v>
      </c>
      <c r="D40" s="9" t="s">
        <v>23</v>
      </c>
      <c r="E40" s="178" t="s">
        <v>46</v>
      </c>
      <c r="F40" s="230"/>
      <c r="G40" s="179"/>
    </row>
    <row r="41" spans="1:7">
      <c r="A41" s="224"/>
      <c r="B41" s="16" t="s">
        <v>47</v>
      </c>
      <c r="C41" s="16" t="s">
        <v>48</v>
      </c>
      <c r="D41" s="16" t="s">
        <v>49</v>
      </c>
      <c r="E41" s="178" t="s">
        <v>50</v>
      </c>
      <c r="F41" s="230"/>
      <c r="G41" s="179"/>
    </row>
    <row r="42" spans="1:7">
      <c r="A42" s="28" t="s">
        <v>51</v>
      </c>
      <c r="B42" s="29"/>
      <c r="C42" s="30"/>
      <c r="D42" s="30"/>
      <c r="E42" s="217"/>
      <c r="F42" s="218"/>
      <c r="G42" s="219"/>
    </row>
    <row r="43" spans="1:7" ht="25.8" customHeight="1">
      <c r="A43" s="52" t="s">
        <v>160</v>
      </c>
      <c r="B43" s="31">
        <f>1110500</f>
        <v>1110500</v>
      </c>
      <c r="C43" s="32">
        <v>1298000</v>
      </c>
      <c r="D43" s="33">
        <v>1110500</v>
      </c>
      <c r="E43" s="220" t="s">
        <v>64</v>
      </c>
      <c r="F43" s="221"/>
      <c r="G43" s="222"/>
    </row>
    <row r="44" spans="1:7" ht="25.8" customHeight="1">
      <c r="A44" s="53" t="s">
        <v>161</v>
      </c>
      <c r="B44" s="35">
        <v>15000</v>
      </c>
      <c r="C44" s="36">
        <v>267000</v>
      </c>
      <c r="D44" s="37">
        <v>15000</v>
      </c>
      <c r="E44" s="195" t="s">
        <v>162</v>
      </c>
      <c r="F44" s="196"/>
      <c r="G44" s="197"/>
    </row>
    <row r="45" spans="1:7" ht="25.8" customHeight="1">
      <c r="A45" s="164" t="s">
        <v>157</v>
      </c>
      <c r="B45" s="165">
        <v>10000</v>
      </c>
      <c r="C45" s="166">
        <v>10000</v>
      </c>
      <c r="D45" s="167">
        <v>10000</v>
      </c>
      <c r="E45" s="195" t="s">
        <v>66</v>
      </c>
      <c r="F45" s="196"/>
      <c r="G45" s="197"/>
    </row>
    <row r="46" spans="1:7" ht="25.8" customHeight="1">
      <c r="A46" s="55" t="s">
        <v>110</v>
      </c>
      <c r="B46" s="39">
        <v>74440</v>
      </c>
      <c r="C46" s="40">
        <v>100000</v>
      </c>
      <c r="D46" s="41">
        <v>74440</v>
      </c>
      <c r="E46" s="227" t="s">
        <v>163</v>
      </c>
      <c r="F46" s="228"/>
      <c r="G46" s="229"/>
    </row>
    <row r="47" spans="1:7" ht="9.6" customHeight="1">
      <c r="A47" s="42"/>
      <c r="B47" s="43"/>
      <c r="C47" s="44"/>
      <c r="D47" s="44"/>
      <c r="E47" s="193"/>
      <c r="F47" s="193"/>
      <c r="G47" s="194"/>
    </row>
    <row r="48" spans="1:7">
      <c r="A48" s="16" t="s">
        <v>52</v>
      </c>
      <c r="B48" s="26">
        <f>SUM(B42:B47)</f>
        <v>1209940</v>
      </c>
      <c r="C48" s="26">
        <f>SUM(C42:C47)</f>
        <v>1675000</v>
      </c>
      <c r="D48" s="26">
        <f>SUM(D42:D47)</f>
        <v>1209940</v>
      </c>
      <c r="E48" s="213"/>
      <c r="F48" s="193"/>
      <c r="G48" s="194"/>
    </row>
    <row r="49" spans="1:7" ht="15.75" customHeight="1">
      <c r="A49" s="28" t="s">
        <v>53</v>
      </c>
      <c r="B49" s="29"/>
      <c r="C49" s="30"/>
      <c r="D49" s="30"/>
      <c r="E49" s="217"/>
      <c r="F49" s="218"/>
      <c r="G49" s="219"/>
    </row>
    <row r="50" spans="1:7">
      <c r="A50" s="52"/>
      <c r="B50" s="31"/>
      <c r="C50" s="32"/>
      <c r="D50" s="33"/>
      <c r="E50" s="220"/>
      <c r="F50" s="221"/>
      <c r="G50" s="222"/>
    </row>
    <row r="51" spans="1:7" ht="11.25" customHeight="1">
      <c r="A51" s="38"/>
      <c r="B51" s="39"/>
      <c r="C51" s="40"/>
      <c r="D51" s="41"/>
      <c r="E51" s="227"/>
      <c r="F51" s="228"/>
      <c r="G51" s="229"/>
    </row>
    <row r="52" spans="1:7">
      <c r="A52" s="42"/>
      <c r="B52" s="43"/>
      <c r="C52" s="44"/>
      <c r="D52" s="44"/>
      <c r="E52" s="193"/>
      <c r="F52" s="193"/>
      <c r="G52" s="194"/>
    </row>
    <row r="53" spans="1:7">
      <c r="A53" s="16" t="s">
        <v>54</v>
      </c>
      <c r="B53" s="26">
        <f>SUM(B49:B52)</f>
        <v>0</v>
      </c>
      <c r="C53" s="26">
        <f>SUM(C49:C52)</f>
        <v>0</v>
      </c>
      <c r="D53" s="26">
        <f>SUM(D49:D52)</f>
        <v>0</v>
      </c>
      <c r="E53" s="213"/>
      <c r="F53" s="193"/>
      <c r="G53" s="194"/>
    </row>
    <row r="54" spans="1:7" ht="13.8" thickBot="1">
      <c r="A54" s="42"/>
      <c r="B54" s="43"/>
      <c r="C54" s="44"/>
      <c r="D54" s="44"/>
      <c r="E54" s="193"/>
      <c r="F54" s="193"/>
      <c r="G54" s="194"/>
    </row>
    <row r="55" spans="1:7" ht="13.8" thickBot="1">
      <c r="A55" s="45" t="s">
        <v>55</v>
      </c>
      <c r="B55" s="46">
        <f>SUM(B48,B53)</f>
        <v>1209940</v>
      </c>
      <c r="C55" s="46">
        <f>SUM(C48,C53)</f>
        <v>1675000</v>
      </c>
      <c r="D55" s="46">
        <f>SUM(D48,D53)</f>
        <v>1209940</v>
      </c>
      <c r="E55" s="214"/>
      <c r="F55" s="215"/>
      <c r="G55" s="216"/>
    </row>
    <row r="56" spans="1:7">
      <c r="A56" s="1" t="s">
        <v>56</v>
      </c>
    </row>
    <row r="57" spans="1:7">
      <c r="A57" s="1" t="s">
        <v>57</v>
      </c>
    </row>
    <row r="58" spans="1:7">
      <c r="A58" s="1" t="s">
        <v>39</v>
      </c>
    </row>
    <row r="60" spans="1:7" ht="14.4">
      <c r="A60" s="27" t="s">
        <v>58</v>
      </c>
      <c r="E60" s="3"/>
      <c r="F60" s="3"/>
      <c r="G60" s="7" t="s">
        <v>13</v>
      </c>
    </row>
    <row r="61" spans="1:7">
      <c r="A61" s="223" t="s">
        <v>59</v>
      </c>
      <c r="B61" s="182" t="s">
        <v>60</v>
      </c>
      <c r="C61" s="183"/>
      <c r="D61" s="182" t="s">
        <v>46</v>
      </c>
      <c r="E61" s="225"/>
      <c r="F61" s="225"/>
      <c r="G61" s="183"/>
    </row>
    <row r="62" spans="1:7">
      <c r="A62" s="224"/>
      <c r="B62" s="187"/>
      <c r="C62" s="188"/>
      <c r="D62" s="187" t="s">
        <v>61</v>
      </c>
      <c r="E62" s="226"/>
      <c r="F62" s="226"/>
      <c r="G62" s="188"/>
    </row>
    <row r="63" spans="1:7" ht="30" customHeight="1">
      <c r="A63" s="34" t="s">
        <v>155</v>
      </c>
      <c r="B63" s="203">
        <v>1209000</v>
      </c>
      <c r="C63" s="204"/>
      <c r="D63" s="205" t="s">
        <v>154</v>
      </c>
      <c r="E63" s="206"/>
      <c r="F63" s="206"/>
      <c r="G63" s="207"/>
    </row>
    <row r="64" spans="1:7" ht="26.25" customHeight="1">
      <c r="A64" s="38" t="s">
        <v>65</v>
      </c>
      <c r="B64" s="208">
        <v>940</v>
      </c>
      <c r="C64" s="209"/>
      <c r="D64" s="210"/>
      <c r="E64" s="211"/>
      <c r="F64" s="211"/>
      <c r="G64" s="212"/>
    </row>
    <row r="65" spans="1:7" ht="13.8" thickBot="1">
      <c r="A65" s="42"/>
      <c r="B65" s="43"/>
      <c r="C65" s="44"/>
      <c r="D65" s="44"/>
      <c r="E65" s="193"/>
      <c r="F65" s="193"/>
      <c r="G65" s="194"/>
    </row>
    <row r="66" spans="1:7" ht="13.8" thickBot="1">
      <c r="A66" s="45" t="s">
        <v>62</v>
      </c>
      <c r="B66" s="198">
        <f>SUM(B63:C65)</f>
        <v>1209940</v>
      </c>
      <c r="C66" s="199"/>
      <c r="D66" s="200">
        <f>SUM(D62:D65)</f>
        <v>0</v>
      </c>
      <c r="E66" s="201"/>
      <c r="F66" s="201"/>
      <c r="G66" s="202"/>
    </row>
  </sheetData>
  <mergeCells count="57">
    <mergeCell ref="A2:G2"/>
    <mergeCell ref="A6:A7"/>
    <mergeCell ref="E6:G6"/>
    <mergeCell ref="E7:G7"/>
    <mergeCell ref="E8:G8"/>
    <mergeCell ref="E9:G9"/>
    <mergeCell ref="E11:G11"/>
    <mergeCell ref="E12:G12"/>
    <mergeCell ref="E13:G13"/>
    <mergeCell ref="E14:G14"/>
    <mergeCell ref="A27:A28"/>
    <mergeCell ref="B27:C28"/>
    <mergeCell ref="D27:G27"/>
    <mergeCell ref="D28:G28"/>
    <mergeCell ref="E15:G15"/>
    <mergeCell ref="E16:G16"/>
    <mergeCell ref="E17:G17"/>
    <mergeCell ref="E18:G18"/>
    <mergeCell ref="E19:G19"/>
    <mergeCell ref="B29:C29"/>
    <mergeCell ref="B30:C30"/>
    <mergeCell ref="D30:G30"/>
    <mergeCell ref="E31:G31"/>
    <mergeCell ref="E20:G20"/>
    <mergeCell ref="E21:G21"/>
    <mergeCell ref="E46:G46"/>
    <mergeCell ref="B32:C32"/>
    <mergeCell ref="D32:G32"/>
    <mergeCell ref="A36:G36"/>
    <mergeCell ref="A40:A41"/>
    <mergeCell ref="E40:G40"/>
    <mergeCell ref="E41:G41"/>
    <mergeCell ref="A61:A62"/>
    <mergeCell ref="B61:C62"/>
    <mergeCell ref="D61:G61"/>
    <mergeCell ref="D62:G62"/>
    <mergeCell ref="E48:G48"/>
    <mergeCell ref="E49:G49"/>
    <mergeCell ref="E50:G50"/>
    <mergeCell ref="E51:G51"/>
    <mergeCell ref="E52:G52"/>
    <mergeCell ref="E47:G47"/>
    <mergeCell ref="E45:G45"/>
    <mergeCell ref="E10:G10"/>
    <mergeCell ref="B66:C66"/>
    <mergeCell ref="D66:G66"/>
    <mergeCell ref="B63:C63"/>
    <mergeCell ref="D63:G63"/>
    <mergeCell ref="B64:C64"/>
    <mergeCell ref="D64:G64"/>
    <mergeCell ref="E65:G65"/>
    <mergeCell ref="E53:G53"/>
    <mergeCell ref="E54:G54"/>
    <mergeCell ref="E55:G55"/>
    <mergeCell ref="E42:G42"/>
    <mergeCell ref="E43:G43"/>
    <mergeCell ref="E44:G44"/>
  </mergeCells>
  <phoneticPr fontId="1"/>
  <pageMargins left="0.78740157480314965" right="0.78740157480314965" top="0.82677165354330717" bottom="0.59055118110236227" header="0.51181102362204722" footer="0.51181102362204722"/>
  <pageSetup paperSize="9" scale="93" orientation="landscape" r:id="rId1"/>
  <headerFooter alignWithMargins="0"/>
  <rowBreaks count="1" manualBreakCount="1">
    <brk id="32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view="pageBreakPreview" zoomScale="141" zoomScaleNormal="100" zoomScaleSheetLayoutView="141" workbookViewId="0">
      <selection activeCell="B6" sqref="B6"/>
    </sheetView>
  </sheetViews>
  <sheetFormatPr defaultColWidth="9" defaultRowHeight="27" customHeight="1"/>
  <cols>
    <col min="1" max="1" width="27.6640625" style="59" customWidth="1"/>
    <col min="2" max="3" width="13.88671875" style="59" bestFit="1" customWidth="1"/>
    <col min="4" max="4" width="9.44140625" style="60" bestFit="1" customWidth="1"/>
    <col min="5" max="5" width="34" style="60" customWidth="1"/>
    <col min="6" max="6" width="39.44140625" style="60" customWidth="1"/>
    <col min="7" max="7" width="24.5546875" style="60" customWidth="1"/>
    <col min="8" max="8" width="11" style="60" customWidth="1"/>
    <col min="9" max="9" width="7.44140625" style="59" customWidth="1"/>
    <col min="10" max="10" width="17.21875" style="59" bestFit="1" customWidth="1"/>
    <col min="11" max="16384" width="9" style="59"/>
  </cols>
  <sheetData>
    <row r="1" spans="1:10" ht="22.5" customHeight="1">
      <c r="A1" s="119" t="s">
        <v>116</v>
      </c>
      <c r="B1" s="119"/>
      <c r="C1" s="119"/>
      <c r="D1" s="119"/>
      <c r="E1" s="119"/>
      <c r="F1" s="119"/>
      <c r="G1" s="119"/>
      <c r="H1" s="119"/>
      <c r="I1" s="119"/>
      <c r="J1" s="59" t="s">
        <v>85</v>
      </c>
    </row>
    <row r="2" spans="1:10" ht="31.8" customHeight="1">
      <c r="A2" s="234" t="s">
        <v>115</v>
      </c>
      <c r="B2" s="234"/>
      <c r="C2" s="234"/>
      <c r="D2" s="234"/>
      <c r="E2" s="234"/>
      <c r="F2" s="234"/>
      <c r="G2" s="234"/>
      <c r="H2" s="114"/>
      <c r="I2" s="114"/>
      <c r="J2" s="59" t="s">
        <v>103</v>
      </c>
    </row>
    <row r="3" spans="1:10" ht="22.8" customHeight="1">
      <c r="A3" s="93"/>
      <c r="B3" s="93"/>
      <c r="C3" s="93"/>
      <c r="D3" s="93"/>
      <c r="E3" s="118" t="s">
        <v>114</v>
      </c>
      <c r="F3" s="235"/>
      <c r="G3" s="235"/>
      <c r="H3" s="114"/>
      <c r="I3" s="114"/>
      <c r="J3" s="59" t="s">
        <v>102</v>
      </c>
    </row>
    <row r="4" spans="1:10" ht="27" customHeight="1">
      <c r="A4" s="115" t="s">
        <v>113</v>
      </c>
      <c r="B4" s="93"/>
      <c r="C4" s="93"/>
      <c r="D4" s="93"/>
      <c r="E4" s="93"/>
      <c r="F4" s="93"/>
      <c r="G4" s="114"/>
      <c r="H4" s="114"/>
      <c r="I4" s="114"/>
      <c r="J4" s="59" t="s">
        <v>101</v>
      </c>
    </row>
    <row r="5" spans="1:10" ht="27" customHeight="1">
      <c r="A5" s="112" t="s">
        <v>93</v>
      </c>
      <c r="B5" s="112" t="s">
        <v>109</v>
      </c>
      <c r="C5" s="112" t="s">
        <v>108</v>
      </c>
      <c r="D5" s="112" t="s">
        <v>107</v>
      </c>
      <c r="E5" s="112" t="s">
        <v>106</v>
      </c>
      <c r="F5" s="111" t="s">
        <v>105</v>
      </c>
      <c r="G5" s="111" t="s">
        <v>104</v>
      </c>
      <c r="I5" s="92"/>
    </row>
    <row r="6" spans="1:10" ht="27" customHeight="1">
      <c r="A6" s="117"/>
      <c r="B6" s="117"/>
      <c r="C6" s="116"/>
      <c r="D6" s="116"/>
      <c r="E6" s="116"/>
      <c r="F6" s="116"/>
      <c r="G6" s="116"/>
    </row>
    <row r="7" spans="1:10" ht="27" customHeight="1">
      <c r="A7" s="117"/>
      <c r="B7" s="117"/>
      <c r="C7" s="116"/>
      <c r="D7" s="116"/>
      <c r="E7" s="116"/>
      <c r="F7" s="116"/>
      <c r="G7" s="116"/>
    </row>
    <row r="8" spans="1:10" ht="27" customHeight="1">
      <c r="A8" s="117"/>
      <c r="B8" s="117"/>
      <c r="C8" s="116"/>
      <c r="D8" s="116"/>
      <c r="E8" s="116"/>
      <c r="F8" s="116"/>
      <c r="G8" s="116"/>
    </row>
    <row r="9" spans="1:10" ht="27" customHeight="1">
      <c r="A9" s="110"/>
      <c r="B9" s="110"/>
      <c r="C9" s="109"/>
      <c r="D9" s="109"/>
      <c r="E9" s="109"/>
      <c r="F9" s="109"/>
      <c r="G9" s="109"/>
    </row>
    <row r="10" spans="1:10" ht="27" customHeight="1">
      <c r="A10" s="115" t="s">
        <v>112</v>
      </c>
      <c r="B10" s="93"/>
      <c r="C10" s="93"/>
      <c r="D10" s="93"/>
      <c r="E10" s="93"/>
      <c r="F10" s="93"/>
      <c r="G10" s="114"/>
      <c r="H10" s="114"/>
    </row>
    <row r="11" spans="1:10" ht="27" customHeight="1">
      <c r="A11" s="112" t="s">
        <v>93</v>
      </c>
      <c r="B11" s="112" t="s">
        <v>109</v>
      </c>
      <c r="C11" s="112" t="s">
        <v>108</v>
      </c>
      <c r="D11" s="112" t="s">
        <v>107</v>
      </c>
      <c r="E11" s="112" t="s">
        <v>106</v>
      </c>
      <c r="F11" s="111" t="s">
        <v>105</v>
      </c>
      <c r="G11" s="111" t="s">
        <v>104</v>
      </c>
    </row>
    <row r="12" spans="1:10" ht="27" customHeight="1">
      <c r="A12" s="231"/>
      <c r="B12" s="110"/>
      <c r="C12" s="109"/>
      <c r="D12" s="109"/>
      <c r="E12" s="231"/>
      <c r="F12" s="109"/>
      <c r="G12" s="109"/>
    </row>
    <row r="13" spans="1:10" ht="27" customHeight="1">
      <c r="A13" s="232"/>
      <c r="B13" s="110"/>
      <c r="C13" s="109"/>
      <c r="D13" s="109"/>
      <c r="E13" s="232"/>
      <c r="F13" s="109"/>
      <c r="G13" s="109"/>
    </row>
    <row r="14" spans="1:10" ht="27" customHeight="1">
      <c r="A14" s="233"/>
      <c r="B14" s="109"/>
      <c r="C14" s="109"/>
      <c r="D14" s="109"/>
      <c r="E14" s="233"/>
      <c r="F14" s="109"/>
      <c r="G14" s="109"/>
    </row>
    <row r="15" spans="1:10" ht="27" customHeight="1">
      <c r="A15" s="115" t="s">
        <v>111</v>
      </c>
      <c r="B15" s="93"/>
      <c r="C15" s="93"/>
      <c r="D15" s="93"/>
      <c r="E15" s="93"/>
      <c r="F15" s="93"/>
      <c r="G15" s="114"/>
      <c r="H15" s="114"/>
    </row>
    <row r="16" spans="1:10" ht="27" customHeight="1">
      <c r="A16" s="112" t="s">
        <v>93</v>
      </c>
      <c r="B16" s="112" t="s">
        <v>109</v>
      </c>
      <c r="C16" s="112" t="s">
        <v>108</v>
      </c>
      <c r="D16" s="112" t="s">
        <v>107</v>
      </c>
      <c r="E16" s="112" t="s">
        <v>106</v>
      </c>
      <c r="F16" s="111" t="s">
        <v>105</v>
      </c>
      <c r="G16" s="111" t="s">
        <v>104</v>
      </c>
    </row>
    <row r="17" spans="1:7" ht="27" customHeight="1">
      <c r="A17" s="231"/>
      <c r="B17" s="110"/>
      <c r="C17" s="109"/>
      <c r="D17" s="109"/>
      <c r="E17" s="231"/>
      <c r="F17" s="109"/>
      <c r="G17" s="109"/>
    </row>
    <row r="18" spans="1:7" ht="27" customHeight="1">
      <c r="A18" s="232"/>
      <c r="B18" s="110"/>
      <c r="C18" s="109"/>
      <c r="D18" s="109"/>
      <c r="E18" s="232"/>
      <c r="F18" s="109"/>
      <c r="G18" s="109"/>
    </row>
    <row r="19" spans="1:7" ht="27" customHeight="1">
      <c r="A19" s="233"/>
      <c r="B19" s="109"/>
      <c r="C19" s="109"/>
      <c r="D19" s="109"/>
      <c r="E19" s="233"/>
      <c r="F19" s="109"/>
      <c r="G19" s="109"/>
    </row>
    <row r="20" spans="1:7" ht="27" customHeight="1">
      <c r="A20" s="113" t="s">
        <v>110</v>
      </c>
    </row>
    <row r="21" spans="1:7" ht="27" customHeight="1">
      <c r="A21" s="112" t="s">
        <v>93</v>
      </c>
      <c r="B21" s="112" t="s">
        <v>109</v>
      </c>
      <c r="C21" s="112" t="s">
        <v>108</v>
      </c>
      <c r="D21" s="112" t="s">
        <v>107</v>
      </c>
      <c r="E21" s="112" t="s">
        <v>106</v>
      </c>
      <c r="F21" s="111" t="s">
        <v>105</v>
      </c>
      <c r="G21" s="111" t="s">
        <v>104</v>
      </c>
    </row>
    <row r="22" spans="1:7" ht="27" customHeight="1">
      <c r="A22" s="231"/>
      <c r="B22" s="110"/>
      <c r="C22" s="109"/>
      <c r="D22" s="109"/>
      <c r="E22" s="231"/>
      <c r="F22" s="109"/>
      <c r="G22" s="109"/>
    </row>
    <row r="23" spans="1:7" ht="27" customHeight="1">
      <c r="A23" s="232"/>
      <c r="B23" s="110"/>
      <c r="C23" s="109"/>
      <c r="D23" s="109"/>
      <c r="E23" s="232"/>
      <c r="F23" s="109"/>
      <c r="G23" s="109"/>
    </row>
    <row r="24" spans="1:7" ht="27" customHeight="1">
      <c r="A24" s="233"/>
      <c r="B24" s="109"/>
      <c r="C24" s="109"/>
      <c r="D24" s="109"/>
      <c r="E24" s="233"/>
      <c r="F24" s="109"/>
      <c r="G24" s="109"/>
    </row>
  </sheetData>
  <mergeCells count="8">
    <mergeCell ref="A22:A24"/>
    <mergeCell ref="E22:E24"/>
    <mergeCell ref="A2:G2"/>
    <mergeCell ref="A12:A14"/>
    <mergeCell ref="A17:A19"/>
    <mergeCell ref="E17:E19"/>
    <mergeCell ref="E12:E14"/>
    <mergeCell ref="F3:G3"/>
  </mergeCells>
  <phoneticPr fontId="1"/>
  <dataValidations count="1">
    <dataValidation type="list" allowBlank="1" showInputMessage="1" showErrorMessage="1" sqref="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5542:A65545 IW65542:IW65545 SS65542:SS65545 ACO65542:ACO65545 AMK65542:AMK65545 AWG65542:AWG65545 BGC65542:BGC65545 BPY65542:BPY65545 BZU65542:BZU65545 CJQ65542:CJQ65545 CTM65542:CTM65545 DDI65542:DDI65545 DNE65542:DNE65545 DXA65542:DXA65545 EGW65542:EGW65545 EQS65542:EQS65545 FAO65542:FAO65545 FKK65542:FKK65545 FUG65542:FUG65545 GEC65542:GEC65545 GNY65542:GNY65545 GXU65542:GXU65545 HHQ65542:HHQ65545 HRM65542:HRM65545 IBI65542:IBI65545 ILE65542:ILE65545 IVA65542:IVA65545 JEW65542:JEW65545 JOS65542:JOS65545 JYO65542:JYO65545 KIK65542:KIK65545 KSG65542:KSG65545 LCC65542:LCC65545 LLY65542:LLY65545 LVU65542:LVU65545 MFQ65542:MFQ65545 MPM65542:MPM65545 MZI65542:MZI65545 NJE65542:NJE65545 NTA65542:NTA65545 OCW65542:OCW65545 OMS65542:OMS65545 OWO65542:OWO65545 PGK65542:PGK65545 PQG65542:PQG65545 QAC65542:QAC65545 QJY65542:QJY65545 QTU65542:QTU65545 RDQ65542:RDQ65545 RNM65542:RNM65545 RXI65542:RXI65545 SHE65542:SHE65545 SRA65542:SRA65545 TAW65542:TAW65545 TKS65542:TKS65545 TUO65542:TUO65545 UEK65542:UEK65545 UOG65542:UOG65545 UYC65542:UYC65545 VHY65542:VHY65545 VRU65542:VRU65545 WBQ65542:WBQ65545 WLM65542:WLM65545 WVI65542:WVI65545 A131078:A131081 IW131078:IW131081 SS131078:SS131081 ACO131078:ACO131081 AMK131078:AMK131081 AWG131078:AWG131081 BGC131078:BGC131081 BPY131078:BPY131081 BZU131078:BZU131081 CJQ131078:CJQ131081 CTM131078:CTM131081 DDI131078:DDI131081 DNE131078:DNE131081 DXA131078:DXA131081 EGW131078:EGW131081 EQS131078:EQS131081 FAO131078:FAO131081 FKK131078:FKK131081 FUG131078:FUG131081 GEC131078:GEC131081 GNY131078:GNY131081 GXU131078:GXU131081 HHQ131078:HHQ131081 HRM131078:HRM131081 IBI131078:IBI131081 ILE131078:ILE131081 IVA131078:IVA131081 JEW131078:JEW131081 JOS131078:JOS131081 JYO131078:JYO131081 KIK131078:KIK131081 KSG131078:KSG131081 LCC131078:LCC131081 LLY131078:LLY131081 LVU131078:LVU131081 MFQ131078:MFQ131081 MPM131078:MPM131081 MZI131078:MZI131081 NJE131078:NJE131081 NTA131078:NTA131081 OCW131078:OCW131081 OMS131078:OMS131081 OWO131078:OWO131081 PGK131078:PGK131081 PQG131078:PQG131081 QAC131078:QAC131081 QJY131078:QJY131081 QTU131078:QTU131081 RDQ131078:RDQ131081 RNM131078:RNM131081 RXI131078:RXI131081 SHE131078:SHE131081 SRA131078:SRA131081 TAW131078:TAW131081 TKS131078:TKS131081 TUO131078:TUO131081 UEK131078:UEK131081 UOG131078:UOG131081 UYC131078:UYC131081 VHY131078:VHY131081 VRU131078:VRU131081 WBQ131078:WBQ131081 WLM131078:WLM131081 WVI131078:WVI131081 A196614:A196617 IW196614:IW196617 SS196614:SS196617 ACO196614:ACO196617 AMK196614:AMK196617 AWG196614:AWG196617 BGC196614:BGC196617 BPY196614:BPY196617 BZU196614:BZU196617 CJQ196614:CJQ196617 CTM196614:CTM196617 DDI196614:DDI196617 DNE196614:DNE196617 DXA196614:DXA196617 EGW196614:EGW196617 EQS196614:EQS196617 FAO196614:FAO196617 FKK196614:FKK196617 FUG196614:FUG196617 GEC196614:GEC196617 GNY196614:GNY196617 GXU196614:GXU196617 HHQ196614:HHQ196617 HRM196614:HRM196617 IBI196614:IBI196617 ILE196614:ILE196617 IVA196614:IVA196617 JEW196614:JEW196617 JOS196614:JOS196617 JYO196614:JYO196617 KIK196614:KIK196617 KSG196614:KSG196617 LCC196614:LCC196617 LLY196614:LLY196617 LVU196614:LVU196617 MFQ196614:MFQ196617 MPM196614:MPM196617 MZI196614:MZI196617 NJE196614:NJE196617 NTA196614:NTA196617 OCW196614:OCW196617 OMS196614:OMS196617 OWO196614:OWO196617 PGK196614:PGK196617 PQG196614:PQG196617 QAC196614:QAC196617 QJY196614:QJY196617 QTU196614:QTU196617 RDQ196614:RDQ196617 RNM196614:RNM196617 RXI196614:RXI196617 SHE196614:SHE196617 SRA196614:SRA196617 TAW196614:TAW196617 TKS196614:TKS196617 TUO196614:TUO196617 UEK196614:UEK196617 UOG196614:UOG196617 UYC196614:UYC196617 VHY196614:VHY196617 VRU196614:VRU196617 WBQ196614:WBQ196617 WLM196614:WLM196617 WVI196614:WVI196617 A262150:A262153 IW262150:IW262153 SS262150:SS262153 ACO262150:ACO262153 AMK262150:AMK262153 AWG262150:AWG262153 BGC262150:BGC262153 BPY262150:BPY262153 BZU262150:BZU262153 CJQ262150:CJQ262153 CTM262150:CTM262153 DDI262150:DDI262153 DNE262150:DNE262153 DXA262150:DXA262153 EGW262150:EGW262153 EQS262150:EQS262153 FAO262150:FAO262153 FKK262150:FKK262153 FUG262150:FUG262153 GEC262150:GEC262153 GNY262150:GNY262153 GXU262150:GXU262153 HHQ262150:HHQ262153 HRM262150:HRM262153 IBI262150:IBI262153 ILE262150:ILE262153 IVA262150:IVA262153 JEW262150:JEW262153 JOS262150:JOS262153 JYO262150:JYO262153 KIK262150:KIK262153 KSG262150:KSG262153 LCC262150:LCC262153 LLY262150:LLY262153 LVU262150:LVU262153 MFQ262150:MFQ262153 MPM262150:MPM262153 MZI262150:MZI262153 NJE262150:NJE262153 NTA262150:NTA262153 OCW262150:OCW262153 OMS262150:OMS262153 OWO262150:OWO262153 PGK262150:PGK262153 PQG262150:PQG262153 QAC262150:QAC262153 QJY262150:QJY262153 QTU262150:QTU262153 RDQ262150:RDQ262153 RNM262150:RNM262153 RXI262150:RXI262153 SHE262150:SHE262153 SRA262150:SRA262153 TAW262150:TAW262153 TKS262150:TKS262153 TUO262150:TUO262153 UEK262150:UEK262153 UOG262150:UOG262153 UYC262150:UYC262153 VHY262150:VHY262153 VRU262150:VRU262153 WBQ262150:WBQ262153 WLM262150:WLM262153 WVI262150:WVI262153 A327686:A327689 IW327686:IW327689 SS327686:SS327689 ACO327686:ACO327689 AMK327686:AMK327689 AWG327686:AWG327689 BGC327686:BGC327689 BPY327686:BPY327689 BZU327686:BZU327689 CJQ327686:CJQ327689 CTM327686:CTM327689 DDI327686:DDI327689 DNE327686:DNE327689 DXA327686:DXA327689 EGW327686:EGW327689 EQS327686:EQS327689 FAO327686:FAO327689 FKK327686:FKK327689 FUG327686:FUG327689 GEC327686:GEC327689 GNY327686:GNY327689 GXU327686:GXU327689 HHQ327686:HHQ327689 HRM327686:HRM327689 IBI327686:IBI327689 ILE327686:ILE327689 IVA327686:IVA327689 JEW327686:JEW327689 JOS327686:JOS327689 JYO327686:JYO327689 KIK327686:KIK327689 KSG327686:KSG327689 LCC327686:LCC327689 LLY327686:LLY327689 LVU327686:LVU327689 MFQ327686:MFQ327689 MPM327686:MPM327689 MZI327686:MZI327689 NJE327686:NJE327689 NTA327686:NTA327689 OCW327686:OCW327689 OMS327686:OMS327689 OWO327686:OWO327689 PGK327686:PGK327689 PQG327686:PQG327689 QAC327686:QAC327689 QJY327686:QJY327689 QTU327686:QTU327689 RDQ327686:RDQ327689 RNM327686:RNM327689 RXI327686:RXI327689 SHE327686:SHE327689 SRA327686:SRA327689 TAW327686:TAW327689 TKS327686:TKS327689 TUO327686:TUO327689 UEK327686:UEK327689 UOG327686:UOG327689 UYC327686:UYC327689 VHY327686:VHY327689 VRU327686:VRU327689 WBQ327686:WBQ327689 WLM327686:WLM327689 WVI327686:WVI327689 A393222:A393225 IW393222:IW393225 SS393222:SS393225 ACO393222:ACO393225 AMK393222:AMK393225 AWG393222:AWG393225 BGC393222:BGC393225 BPY393222:BPY393225 BZU393222:BZU393225 CJQ393222:CJQ393225 CTM393222:CTM393225 DDI393222:DDI393225 DNE393222:DNE393225 DXA393222:DXA393225 EGW393222:EGW393225 EQS393222:EQS393225 FAO393222:FAO393225 FKK393222:FKK393225 FUG393222:FUG393225 GEC393222:GEC393225 GNY393222:GNY393225 GXU393222:GXU393225 HHQ393222:HHQ393225 HRM393222:HRM393225 IBI393222:IBI393225 ILE393222:ILE393225 IVA393222:IVA393225 JEW393222:JEW393225 JOS393222:JOS393225 JYO393222:JYO393225 KIK393222:KIK393225 KSG393222:KSG393225 LCC393222:LCC393225 LLY393222:LLY393225 LVU393222:LVU393225 MFQ393222:MFQ393225 MPM393222:MPM393225 MZI393222:MZI393225 NJE393222:NJE393225 NTA393222:NTA393225 OCW393222:OCW393225 OMS393222:OMS393225 OWO393222:OWO393225 PGK393222:PGK393225 PQG393222:PQG393225 QAC393222:QAC393225 QJY393222:QJY393225 QTU393222:QTU393225 RDQ393222:RDQ393225 RNM393222:RNM393225 RXI393222:RXI393225 SHE393222:SHE393225 SRA393222:SRA393225 TAW393222:TAW393225 TKS393222:TKS393225 TUO393222:TUO393225 UEK393222:UEK393225 UOG393222:UOG393225 UYC393222:UYC393225 VHY393222:VHY393225 VRU393222:VRU393225 WBQ393222:WBQ393225 WLM393222:WLM393225 WVI393222:WVI393225 A458758:A458761 IW458758:IW458761 SS458758:SS458761 ACO458758:ACO458761 AMK458758:AMK458761 AWG458758:AWG458761 BGC458758:BGC458761 BPY458758:BPY458761 BZU458758:BZU458761 CJQ458758:CJQ458761 CTM458758:CTM458761 DDI458758:DDI458761 DNE458758:DNE458761 DXA458758:DXA458761 EGW458758:EGW458761 EQS458758:EQS458761 FAO458758:FAO458761 FKK458758:FKK458761 FUG458758:FUG458761 GEC458758:GEC458761 GNY458758:GNY458761 GXU458758:GXU458761 HHQ458758:HHQ458761 HRM458758:HRM458761 IBI458758:IBI458761 ILE458758:ILE458761 IVA458758:IVA458761 JEW458758:JEW458761 JOS458758:JOS458761 JYO458758:JYO458761 KIK458758:KIK458761 KSG458758:KSG458761 LCC458758:LCC458761 LLY458758:LLY458761 LVU458758:LVU458761 MFQ458758:MFQ458761 MPM458758:MPM458761 MZI458758:MZI458761 NJE458758:NJE458761 NTA458758:NTA458761 OCW458758:OCW458761 OMS458758:OMS458761 OWO458758:OWO458761 PGK458758:PGK458761 PQG458758:PQG458761 QAC458758:QAC458761 QJY458758:QJY458761 QTU458758:QTU458761 RDQ458758:RDQ458761 RNM458758:RNM458761 RXI458758:RXI458761 SHE458758:SHE458761 SRA458758:SRA458761 TAW458758:TAW458761 TKS458758:TKS458761 TUO458758:TUO458761 UEK458758:UEK458761 UOG458758:UOG458761 UYC458758:UYC458761 VHY458758:VHY458761 VRU458758:VRU458761 WBQ458758:WBQ458761 WLM458758:WLM458761 WVI458758:WVI458761 A524294:A524297 IW524294:IW524297 SS524294:SS524297 ACO524294:ACO524297 AMK524294:AMK524297 AWG524294:AWG524297 BGC524294:BGC524297 BPY524294:BPY524297 BZU524294:BZU524297 CJQ524294:CJQ524297 CTM524294:CTM524297 DDI524294:DDI524297 DNE524294:DNE524297 DXA524294:DXA524297 EGW524294:EGW524297 EQS524294:EQS524297 FAO524294:FAO524297 FKK524294:FKK524297 FUG524294:FUG524297 GEC524294:GEC524297 GNY524294:GNY524297 GXU524294:GXU524297 HHQ524294:HHQ524297 HRM524294:HRM524297 IBI524294:IBI524297 ILE524294:ILE524297 IVA524294:IVA524297 JEW524294:JEW524297 JOS524294:JOS524297 JYO524294:JYO524297 KIK524294:KIK524297 KSG524294:KSG524297 LCC524294:LCC524297 LLY524294:LLY524297 LVU524294:LVU524297 MFQ524294:MFQ524297 MPM524294:MPM524297 MZI524294:MZI524297 NJE524294:NJE524297 NTA524294:NTA524297 OCW524294:OCW524297 OMS524294:OMS524297 OWO524294:OWO524297 PGK524294:PGK524297 PQG524294:PQG524297 QAC524294:QAC524297 QJY524294:QJY524297 QTU524294:QTU524297 RDQ524294:RDQ524297 RNM524294:RNM524297 RXI524294:RXI524297 SHE524294:SHE524297 SRA524294:SRA524297 TAW524294:TAW524297 TKS524294:TKS524297 TUO524294:TUO524297 UEK524294:UEK524297 UOG524294:UOG524297 UYC524294:UYC524297 VHY524294:VHY524297 VRU524294:VRU524297 WBQ524294:WBQ524297 WLM524294:WLM524297 WVI524294:WVI524297 A589830:A589833 IW589830:IW589833 SS589830:SS589833 ACO589830:ACO589833 AMK589830:AMK589833 AWG589830:AWG589833 BGC589830:BGC589833 BPY589830:BPY589833 BZU589830:BZU589833 CJQ589830:CJQ589833 CTM589830:CTM589833 DDI589830:DDI589833 DNE589830:DNE589833 DXA589830:DXA589833 EGW589830:EGW589833 EQS589830:EQS589833 FAO589830:FAO589833 FKK589830:FKK589833 FUG589830:FUG589833 GEC589830:GEC589833 GNY589830:GNY589833 GXU589830:GXU589833 HHQ589830:HHQ589833 HRM589830:HRM589833 IBI589830:IBI589833 ILE589830:ILE589833 IVA589830:IVA589833 JEW589830:JEW589833 JOS589830:JOS589833 JYO589830:JYO589833 KIK589830:KIK589833 KSG589830:KSG589833 LCC589830:LCC589833 LLY589830:LLY589833 LVU589830:LVU589833 MFQ589830:MFQ589833 MPM589830:MPM589833 MZI589830:MZI589833 NJE589830:NJE589833 NTA589830:NTA589833 OCW589830:OCW589833 OMS589830:OMS589833 OWO589830:OWO589833 PGK589830:PGK589833 PQG589830:PQG589833 QAC589830:QAC589833 QJY589830:QJY589833 QTU589830:QTU589833 RDQ589830:RDQ589833 RNM589830:RNM589833 RXI589830:RXI589833 SHE589830:SHE589833 SRA589830:SRA589833 TAW589830:TAW589833 TKS589830:TKS589833 TUO589830:TUO589833 UEK589830:UEK589833 UOG589830:UOG589833 UYC589830:UYC589833 VHY589830:VHY589833 VRU589830:VRU589833 WBQ589830:WBQ589833 WLM589830:WLM589833 WVI589830:WVI589833 A655366:A655369 IW655366:IW655369 SS655366:SS655369 ACO655366:ACO655369 AMK655366:AMK655369 AWG655366:AWG655369 BGC655366:BGC655369 BPY655366:BPY655369 BZU655366:BZU655369 CJQ655366:CJQ655369 CTM655366:CTM655369 DDI655366:DDI655369 DNE655366:DNE655369 DXA655366:DXA655369 EGW655366:EGW655369 EQS655366:EQS655369 FAO655366:FAO655369 FKK655366:FKK655369 FUG655366:FUG655369 GEC655366:GEC655369 GNY655366:GNY655369 GXU655366:GXU655369 HHQ655366:HHQ655369 HRM655366:HRM655369 IBI655366:IBI655369 ILE655366:ILE655369 IVA655366:IVA655369 JEW655366:JEW655369 JOS655366:JOS655369 JYO655366:JYO655369 KIK655366:KIK655369 KSG655366:KSG655369 LCC655366:LCC655369 LLY655366:LLY655369 LVU655366:LVU655369 MFQ655366:MFQ655369 MPM655366:MPM655369 MZI655366:MZI655369 NJE655366:NJE655369 NTA655366:NTA655369 OCW655366:OCW655369 OMS655366:OMS655369 OWO655366:OWO655369 PGK655366:PGK655369 PQG655366:PQG655369 QAC655366:QAC655369 QJY655366:QJY655369 QTU655366:QTU655369 RDQ655366:RDQ655369 RNM655366:RNM655369 RXI655366:RXI655369 SHE655366:SHE655369 SRA655366:SRA655369 TAW655366:TAW655369 TKS655366:TKS655369 TUO655366:TUO655369 UEK655366:UEK655369 UOG655366:UOG655369 UYC655366:UYC655369 VHY655366:VHY655369 VRU655366:VRU655369 WBQ655366:WBQ655369 WLM655366:WLM655369 WVI655366:WVI655369 A720902:A720905 IW720902:IW720905 SS720902:SS720905 ACO720902:ACO720905 AMK720902:AMK720905 AWG720902:AWG720905 BGC720902:BGC720905 BPY720902:BPY720905 BZU720902:BZU720905 CJQ720902:CJQ720905 CTM720902:CTM720905 DDI720902:DDI720905 DNE720902:DNE720905 DXA720902:DXA720905 EGW720902:EGW720905 EQS720902:EQS720905 FAO720902:FAO720905 FKK720902:FKK720905 FUG720902:FUG720905 GEC720902:GEC720905 GNY720902:GNY720905 GXU720902:GXU720905 HHQ720902:HHQ720905 HRM720902:HRM720905 IBI720902:IBI720905 ILE720902:ILE720905 IVA720902:IVA720905 JEW720902:JEW720905 JOS720902:JOS720905 JYO720902:JYO720905 KIK720902:KIK720905 KSG720902:KSG720905 LCC720902:LCC720905 LLY720902:LLY720905 LVU720902:LVU720905 MFQ720902:MFQ720905 MPM720902:MPM720905 MZI720902:MZI720905 NJE720902:NJE720905 NTA720902:NTA720905 OCW720902:OCW720905 OMS720902:OMS720905 OWO720902:OWO720905 PGK720902:PGK720905 PQG720902:PQG720905 QAC720902:QAC720905 QJY720902:QJY720905 QTU720902:QTU720905 RDQ720902:RDQ720905 RNM720902:RNM720905 RXI720902:RXI720905 SHE720902:SHE720905 SRA720902:SRA720905 TAW720902:TAW720905 TKS720902:TKS720905 TUO720902:TUO720905 UEK720902:UEK720905 UOG720902:UOG720905 UYC720902:UYC720905 VHY720902:VHY720905 VRU720902:VRU720905 WBQ720902:WBQ720905 WLM720902:WLM720905 WVI720902:WVI720905 A786438:A786441 IW786438:IW786441 SS786438:SS786441 ACO786438:ACO786441 AMK786438:AMK786441 AWG786438:AWG786441 BGC786438:BGC786441 BPY786438:BPY786441 BZU786438:BZU786441 CJQ786438:CJQ786441 CTM786438:CTM786441 DDI786438:DDI786441 DNE786438:DNE786441 DXA786438:DXA786441 EGW786438:EGW786441 EQS786438:EQS786441 FAO786438:FAO786441 FKK786438:FKK786441 FUG786438:FUG786441 GEC786438:GEC786441 GNY786438:GNY786441 GXU786438:GXU786441 HHQ786438:HHQ786441 HRM786438:HRM786441 IBI786438:IBI786441 ILE786438:ILE786441 IVA786438:IVA786441 JEW786438:JEW786441 JOS786438:JOS786441 JYO786438:JYO786441 KIK786438:KIK786441 KSG786438:KSG786441 LCC786438:LCC786441 LLY786438:LLY786441 LVU786438:LVU786441 MFQ786438:MFQ786441 MPM786438:MPM786441 MZI786438:MZI786441 NJE786438:NJE786441 NTA786438:NTA786441 OCW786438:OCW786441 OMS786438:OMS786441 OWO786438:OWO786441 PGK786438:PGK786441 PQG786438:PQG786441 QAC786438:QAC786441 QJY786438:QJY786441 QTU786438:QTU786441 RDQ786438:RDQ786441 RNM786438:RNM786441 RXI786438:RXI786441 SHE786438:SHE786441 SRA786438:SRA786441 TAW786438:TAW786441 TKS786438:TKS786441 TUO786438:TUO786441 UEK786438:UEK786441 UOG786438:UOG786441 UYC786438:UYC786441 VHY786438:VHY786441 VRU786438:VRU786441 WBQ786438:WBQ786441 WLM786438:WLM786441 WVI786438:WVI786441 A851974:A851977 IW851974:IW851977 SS851974:SS851977 ACO851974:ACO851977 AMK851974:AMK851977 AWG851974:AWG851977 BGC851974:BGC851977 BPY851974:BPY851977 BZU851974:BZU851977 CJQ851974:CJQ851977 CTM851974:CTM851977 DDI851974:DDI851977 DNE851974:DNE851977 DXA851974:DXA851977 EGW851974:EGW851977 EQS851974:EQS851977 FAO851974:FAO851977 FKK851974:FKK851977 FUG851974:FUG851977 GEC851974:GEC851977 GNY851974:GNY851977 GXU851974:GXU851977 HHQ851974:HHQ851977 HRM851974:HRM851977 IBI851974:IBI851977 ILE851974:ILE851977 IVA851974:IVA851977 JEW851974:JEW851977 JOS851974:JOS851977 JYO851974:JYO851977 KIK851974:KIK851977 KSG851974:KSG851977 LCC851974:LCC851977 LLY851974:LLY851977 LVU851974:LVU851977 MFQ851974:MFQ851977 MPM851974:MPM851977 MZI851974:MZI851977 NJE851974:NJE851977 NTA851974:NTA851977 OCW851974:OCW851977 OMS851974:OMS851977 OWO851974:OWO851977 PGK851974:PGK851977 PQG851974:PQG851977 QAC851974:QAC851977 QJY851974:QJY851977 QTU851974:QTU851977 RDQ851974:RDQ851977 RNM851974:RNM851977 RXI851974:RXI851977 SHE851974:SHE851977 SRA851974:SRA851977 TAW851974:TAW851977 TKS851974:TKS851977 TUO851974:TUO851977 UEK851974:UEK851977 UOG851974:UOG851977 UYC851974:UYC851977 VHY851974:VHY851977 VRU851974:VRU851977 WBQ851974:WBQ851977 WLM851974:WLM851977 WVI851974:WVI851977 A917510:A917513 IW917510:IW917513 SS917510:SS917513 ACO917510:ACO917513 AMK917510:AMK917513 AWG917510:AWG917513 BGC917510:BGC917513 BPY917510:BPY917513 BZU917510:BZU917513 CJQ917510:CJQ917513 CTM917510:CTM917513 DDI917510:DDI917513 DNE917510:DNE917513 DXA917510:DXA917513 EGW917510:EGW917513 EQS917510:EQS917513 FAO917510:FAO917513 FKK917510:FKK917513 FUG917510:FUG917513 GEC917510:GEC917513 GNY917510:GNY917513 GXU917510:GXU917513 HHQ917510:HHQ917513 HRM917510:HRM917513 IBI917510:IBI917513 ILE917510:ILE917513 IVA917510:IVA917513 JEW917510:JEW917513 JOS917510:JOS917513 JYO917510:JYO917513 KIK917510:KIK917513 KSG917510:KSG917513 LCC917510:LCC917513 LLY917510:LLY917513 LVU917510:LVU917513 MFQ917510:MFQ917513 MPM917510:MPM917513 MZI917510:MZI917513 NJE917510:NJE917513 NTA917510:NTA917513 OCW917510:OCW917513 OMS917510:OMS917513 OWO917510:OWO917513 PGK917510:PGK917513 PQG917510:PQG917513 QAC917510:QAC917513 QJY917510:QJY917513 QTU917510:QTU917513 RDQ917510:RDQ917513 RNM917510:RNM917513 RXI917510:RXI917513 SHE917510:SHE917513 SRA917510:SRA917513 TAW917510:TAW917513 TKS917510:TKS917513 TUO917510:TUO917513 UEK917510:UEK917513 UOG917510:UOG917513 UYC917510:UYC917513 VHY917510:VHY917513 VRU917510:VRU917513 WBQ917510:WBQ917513 WLM917510:WLM917513 WVI917510:WVI917513 A983046:A983049 IW983046:IW983049 SS983046:SS983049 ACO983046:ACO983049 AMK983046:AMK983049 AWG983046:AWG983049 BGC983046:BGC983049 BPY983046:BPY983049 BZU983046:BZU983049 CJQ983046:CJQ983049 CTM983046:CTM983049 DDI983046:DDI983049 DNE983046:DNE983049 DXA983046:DXA983049 EGW983046:EGW983049 EQS983046:EQS983049 FAO983046:FAO983049 FKK983046:FKK983049 FUG983046:FUG983049 GEC983046:GEC983049 GNY983046:GNY983049 GXU983046:GXU983049 HHQ983046:HHQ983049 HRM983046:HRM983049 IBI983046:IBI983049 ILE983046:ILE983049 IVA983046:IVA983049 JEW983046:JEW983049 JOS983046:JOS983049 JYO983046:JYO983049 KIK983046:KIK983049 KSG983046:KSG983049 LCC983046:LCC983049 LLY983046:LLY983049 LVU983046:LVU983049 MFQ983046:MFQ983049 MPM983046:MPM983049 MZI983046:MZI983049 NJE983046:NJE983049 NTA983046:NTA983049 OCW983046:OCW983049 OMS983046:OMS983049 OWO983046:OWO983049 PGK983046:PGK983049 PQG983046:PQG983049 QAC983046:QAC983049 QJY983046:QJY983049 QTU983046:QTU983049 RDQ983046:RDQ983049 RNM983046:RNM983049 RXI983046:RXI983049 SHE983046:SHE983049 SRA983046:SRA983049 TAW983046:TAW983049 TKS983046:TKS983049 TUO983046:TUO983049 UEK983046:UEK983049 UOG983046:UOG983049 UYC983046:UYC983049 VHY983046:VHY983049 VRU983046:VRU983049 WBQ983046:WBQ983049 WLM983046:WLM983049 WVI983046:WVI983049" xr:uid="{00000000-0002-0000-0200-000000000000}">
      <formula1>$J$1:$J$4</formula1>
    </dataValidation>
  </dataValidations>
  <printOptions horizontalCentered="1"/>
  <pageMargins left="0.6692913385826772" right="0.31496062992125984" top="1.1811023622047245" bottom="0.59055118110236227" header="0.86614173228346458" footer="0.51181102362204722"/>
  <pageSetup paperSize="9" scale="76" orientation="landscape" r:id="rId1"/>
  <headerFooter alignWithMargins="0"/>
  <rowBreaks count="1" manualBreakCount="1">
    <brk id="24" max="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2"/>
  <sheetViews>
    <sheetView view="pageBreakPreview" zoomScale="80" zoomScaleNormal="80" zoomScaleSheetLayoutView="80" zoomScalePageLayoutView="70" workbookViewId="0">
      <selection activeCell="Q12" sqref="Q12"/>
    </sheetView>
  </sheetViews>
  <sheetFormatPr defaultColWidth="9" defaultRowHeight="24.9" customHeight="1"/>
  <cols>
    <col min="1" max="1" width="20.109375" style="59" customWidth="1"/>
    <col min="2" max="3" width="9.6640625" style="60" customWidth="1"/>
    <col min="4" max="4" width="12.44140625" style="60" customWidth="1"/>
    <col min="5" max="6" width="9.6640625" style="60" customWidth="1"/>
    <col min="7" max="7" width="10.6640625" style="60" customWidth="1"/>
    <col min="8" max="8" width="9.6640625" style="60" customWidth="1"/>
    <col min="9" max="9" width="8.21875" style="60" customWidth="1"/>
    <col min="10" max="10" width="11.6640625" style="60" customWidth="1"/>
    <col min="11" max="11" width="9.6640625" style="60" customWidth="1"/>
    <col min="12" max="12" width="11.77734375" style="60" customWidth="1"/>
    <col min="13" max="13" width="8.33203125" style="60" customWidth="1"/>
    <col min="14" max="14" width="11.6640625" style="60" customWidth="1"/>
    <col min="15" max="15" width="10.21875" style="60" customWidth="1"/>
    <col min="16" max="16" width="11.109375" style="60" customWidth="1"/>
    <col min="17" max="17" width="14.77734375" style="60" customWidth="1"/>
    <col min="18" max="18" width="13.21875" style="59" customWidth="1"/>
    <col min="19" max="19" width="15.21875" style="59" customWidth="1"/>
    <col min="20" max="16384" width="9" style="59"/>
  </cols>
  <sheetData>
    <row r="1" spans="1:20" ht="24.9" customHeight="1">
      <c r="A1" s="108" t="s">
        <v>98</v>
      </c>
      <c r="T1" s="59" t="s">
        <v>85</v>
      </c>
    </row>
    <row r="2" spans="1:20" ht="23.4" customHeight="1">
      <c r="A2" s="249" t="s">
        <v>97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107"/>
      <c r="Q2" s="107"/>
      <c r="T2" s="59" t="s">
        <v>170</v>
      </c>
    </row>
    <row r="3" spans="1:20" ht="29.25" customHeight="1">
      <c r="A3" s="93"/>
      <c r="B3" s="92"/>
      <c r="C3" s="92"/>
      <c r="D3" s="92"/>
      <c r="E3" s="92"/>
      <c r="F3" s="92"/>
      <c r="G3" s="92"/>
      <c r="H3" s="92"/>
      <c r="K3" s="172" t="s">
        <v>96</v>
      </c>
      <c r="L3" s="268"/>
      <c r="M3" s="268"/>
      <c r="N3" s="268"/>
      <c r="O3" s="268"/>
      <c r="P3" s="268"/>
      <c r="Q3" s="268"/>
      <c r="R3" s="268"/>
      <c r="T3" s="59" t="s">
        <v>103</v>
      </c>
    </row>
    <row r="4" spans="1:20" ht="25.2" customHeight="1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  <c r="K4" s="104"/>
      <c r="L4" s="62"/>
      <c r="M4" s="62"/>
      <c r="N4" s="62"/>
      <c r="O4" s="62"/>
      <c r="P4" s="107"/>
      <c r="Q4" s="107"/>
      <c r="T4" s="59" t="s">
        <v>102</v>
      </c>
    </row>
    <row r="5" spans="1:20" ht="25.5" customHeight="1">
      <c r="A5" s="236" t="s">
        <v>82</v>
      </c>
      <c r="B5" s="245" t="s">
        <v>93</v>
      </c>
      <c r="C5" s="246"/>
      <c r="D5" s="257" t="s">
        <v>80</v>
      </c>
      <c r="E5" s="238" t="s">
        <v>75</v>
      </c>
      <c r="F5" s="239"/>
      <c r="G5" s="239"/>
      <c r="H5" s="239"/>
      <c r="I5" s="239"/>
      <c r="J5" s="240"/>
      <c r="K5" s="238" t="s">
        <v>79</v>
      </c>
      <c r="L5" s="239"/>
      <c r="M5" s="239"/>
      <c r="N5" s="239"/>
      <c r="O5" s="238" t="s">
        <v>166</v>
      </c>
      <c r="P5" s="240"/>
      <c r="Q5" s="260" t="s">
        <v>168</v>
      </c>
      <c r="R5" s="262" t="s">
        <v>100</v>
      </c>
      <c r="S5" s="241" t="s">
        <v>76</v>
      </c>
      <c r="T5" s="59" t="s">
        <v>101</v>
      </c>
    </row>
    <row r="6" spans="1:20" ht="30.75" customHeight="1">
      <c r="A6" s="237"/>
      <c r="B6" s="247"/>
      <c r="C6" s="248"/>
      <c r="D6" s="258"/>
      <c r="E6" s="81" t="s">
        <v>92</v>
      </c>
      <c r="F6" s="82" t="s">
        <v>91</v>
      </c>
      <c r="G6" s="82" t="s">
        <v>90</v>
      </c>
      <c r="H6" s="82" t="s">
        <v>99</v>
      </c>
      <c r="I6" s="82"/>
      <c r="J6" s="81" t="s">
        <v>74</v>
      </c>
      <c r="K6" s="80" t="s">
        <v>73</v>
      </c>
      <c r="L6" s="79" t="s">
        <v>72</v>
      </c>
      <c r="M6" s="79"/>
      <c r="N6" s="168" t="s">
        <v>71</v>
      </c>
      <c r="O6" s="168" t="s">
        <v>169</v>
      </c>
      <c r="P6" s="170" t="s">
        <v>167</v>
      </c>
      <c r="Q6" s="261"/>
      <c r="R6" s="263"/>
      <c r="S6" s="242"/>
    </row>
    <row r="7" spans="1:20" s="64" customFormat="1" ht="41.4" customHeight="1">
      <c r="A7" s="103"/>
      <c r="B7" s="264"/>
      <c r="C7" s="265"/>
      <c r="D7" s="101"/>
      <c r="E7" s="106"/>
      <c r="F7" s="106"/>
      <c r="G7" s="106"/>
      <c r="H7" s="106"/>
      <c r="I7" s="106"/>
      <c r="J7" s="88" t="str">
        <f>IF(B7="","",E7+F7+G7+H7+I7)</f>
        <v/>
      </c>
      <c r="K7" s="106"/>
      <c r="L7" s="106"/>
      <c r="M7" s="106"/>
      <c r="N7" s="105" t="str">
        <f>IF(B7="","",K7+L7+M7)</f>
        <v/>
      </c>
      <c r="O7" s="106"/>
      <c r="P7" s="88" t="str">
        <f>IF(B7="","",O7)</f>
        <v/>
      </c>
      <c r="Q7" s="169" t="str">
        <f>IF(B7="","",J7+N7+P7)</f>
        <v/>
      </c>
      <c r="R7" s="171" t="str">
        <f>IF(B7="","0",IF(B7="認定看護師（感染管理）","1,298,000","1,298,000"))</f>
        <v>0</v>
      </c>
      <c r="S7" s="76" t="str">
        <f>IF(B7="","",IF(B7="","",MIN(Q7,VALUE(R7))))</f>
        <v/>
      </c>
    </row>
    <row r="8" spans="1:20" s="64" customFormat="1" ht="41.4" customHeight="1">
      <c r="A8" s="101"/>
      <c r="B8" s="264"/>
      <c r="C8" s="265"/>
      <c r="D8" s="101"/>
      <c r="E8" s="106"/>
      <c r="F8" s="106"/>
      <c r="G8" s="106"/>
      <c r="H8" s="106"/>
      <c r="I8" s="106"/>
      <c r="J8" s="88" t="str">
        <f>IF(B8="","",E8+F8+G8+H8+I8)</f>
        <v/>
      </c>
      <c r="K8" s="106"/>
      <c r="L8" s="106"/>
      <c r="M8" s="106"/>
      <c r="N8" s="105" t="str">
        <f>IF(B8="","",K8+L8+M8)</f>
        <v/>
      </c>
      <c r="O8" s="106"/>
      <c r="P8" s="88" t="str">
        <f>IF(B8="","",O8)</f>
        <v/>
      </c>
      <c r="Q8" s="169" t="str">
        <f>IF(B8="","",J8+N8+P8)</f>
        <v/>
      </c>
      <c r="R8" s="171" t="str">
        <f t="shared" ref="R8:R11" si="0">IF(B8="","0",IF(B8="認定看護師（感染管理）","1,298,000","1,298,000"))</f>
        <v>0</v>
      </c>
      <c r="S8" s="76" t="str">
        <f t="shared" ref="S8:S11" si="1">IF(B8="","",IF(B8="","",MIN(Q8,VALUE(R8))))</f>
        <v/>
      </c>
    </row>
    <row r="9" spans="1:20" s="64" customFormat="1" ht="41.4" customHeight="1">
      <c r="A9" s="101"/>
      <c r="B9" s="264"/>
      <c r="C9" s="265"/>
      <c r="D9" s="101"/>
      <c r="E9" s="106"/>
      <c r="F9" s="106"/>
      <c r="G9" s="106"/>
      <c r="H9" s="106"/>
      <c r="I9" s="106"/>
      <c r="J9" s="88" t="str">
        <f>IF(B9="","",E9+F9+G9+H9+I9)</f>
        <v/>
      </c>
      <c r="K9" s="106"/>
      <c r="L9" s="106"/>
      <c r="M9" s="106"/>
      <c r="N9" s="105" t="str">
        <f>IF(B9="","",K9+L9+M9)</f>
        <v/>
      </c>
      <c r="O9" s="106"/>
      <c r="P9" s="88" t="str">
        <f>IF(B9="","",O9)</f>
        <v/>
      </c>
      <c r="Q9" s="169" t="str">
        <f>IF(B9="","",J9+N9+P9)</f>
        <v/>
      </c>
      <c r="R9" s="171" t="str">
        <f t="shared" si="0"/>
        <v>0</v>
      </c>
      <c r="S9" s="76" t="str">
        <f t="shared" si="1"/>
        <v/>
      </c>
    </row>
    <row r="10" spans="1:20" s="64" customFormat="1" ht="41.4" customHeight="1">
      <c r="A10" s="101"/>
      <c r="B10" s="264"/>
      <c r="C10" s="265"/>
      <c r="D10" s="101"/>
      <c r="E10" s="106"/>
      <c r="F10" s="106"/>
      <c r="G10" s="106"/>
      <c r="H10" s="106"/>
      <c r="I10" s="106"/>
      <c r="J10" s="88" t="str">
        <f>IF(B10="","",E10+F10+G10+H10+I10)</f>
        <v/>
      </c>
      <c r="K10" s="106"/>
      <c r="L10" s="106"/>
      <c r="M10" s="106"/>
      <c r="N10" s="105" t="str">
        <f>IF(B10="","",K10+L10+M10)</f>
        <v/>
      </c>
      <c r="O10" s="106"/>
      <c r="P10" s="88" t="str">
        <f>IF(B10="","",O10)</f>
        <v/>
      </c>
      <c r="Q10" s="169" t="str">
        <f>IF(B10="","",J10+N10+P10)</f>
        <v/>
      </c>
      <c r="R10" s="171" t="str">
        <f t="shared" si="0"/>
        <v>0</v>
      </c>
      <c r="S10" s="76" t="str">
        <f t="shared" si="1"/>
        <v/>
      </c>
    </row>
    <row r="11" spans="1:20" s="64" customFormat="1" ht="41.4" customHeight="1" thickBot="1">
      <c r="A11" s="101"/>
      <c r="B11" s="264"/>
      <c r="C11" s="265"/>
      <c r="D11" s="101"/>
      <c r="E11" s="106"/>
      <c r="F11" s="106"/>
      <c r="G11" s="106"/>
      <c r="H11" s="106"/>
      <c r="I11" s="106"/>
      <c r="J11" s="88" t="str">
        <f>IF(B11="","",E11+F11+G11+H11+I11)</f>
        <v/>
      </c>
      <c r="K11" s="106"/>
      <c r="L11" s="106"/>
      <c r="M11" s="106"/>
      <c r="N11" s="105" t="str">
        <f>IF(B11="","",K11+L11+M11)</f>
        <v/>
      </c>
      <c r="O11" s="106"/>
      <c r="P11" s="88" t="str">
        <f>IF(B11="","",O11)</f>
        <v/>
      </c>
      <c r="Q11" s="169" t="str">
        <f>IF(B11="","",J11+N11+P11)</f>
        <v/>
      </c>
      <c r="R11" s="171" t="str">
        <f t="shared" si="0"/>
        <v>0</v>
      </c>
      <c r="S11" s="76" t="str">
        <f t="shared" si="1"/>
        <v/>
      </c>
    </row>
    <row r="12" spans="1:20" s="64" customFormat="1" ht="30" customHeight="1" thickBot="1">
      <c r="A12" s="70" t="s">
        <v>67</v>
      </c>
      <c r="B12" s="238"/>
      <c r="C12" s="240"/>
      <c r="D12" s="70"/>
      <c r="E12" s="88"/>
      <c r="F12" s="88"/>
      <c r="G12" s="88"/>
      <c r="H12" s="88"/>
      <c r="I12" s="88"/>
      <c r="J12" s="88">
        <f>SUM(J7:J11)</f>
        <v>0</v>
      </c>
      <c r="K12" s="88"/>
      <c r="L12" s="88"/>
      <c r="M12" s="105"/>
      <c r="N12" s="105">
        <f>SUM(N7:N11)</f>
        <v>0</v>
      </c>
      <c r="O12" s="105"/>
      <c r="P12" s="105">
        <f>SUM(P7:P11)</f>
        <v>0</v>
      </c>
      <c r="Q12" s="98">
        <f>SUM(Q7:Q11)</f>
        <v>0</v>
      </c>
      <c r="R12" s="98">
        <f>R7+R8+R9+R10+R11</f>
        <v>0</v>
      </c>
      <c r="S12" s="97">
        <f>SUM(S7:S11)</f>
        <v>0</v>
      </c>
    </row>
    <row r="13" spans="1:20" s="64" customFormat="1" ht="34.200000000000003" customHeight="1">
      <c r="A13" s="62"/>
      <c r="B13" s="62"/>
      <c r="C13" s="62"/>
      <c r="D13" s="62"/>
      <c r="E13" s="84"/>
      <c r="F13" s="84"/>
      <c r="G13" s="84"/>
      <c r="H13" s="84"/>
      <c r="I13" s="84"/>
      <c r="J13" s="84"/>
      <c r="K13" s="84"/>
      <c r="L13" s="84"/>
      <c r="M13" s="84"/>
      <c r="N13" s="251"/>
      <c r="O13" s="251"/>
      <c r="P13" s="251"/>
      <c r="Q13" s="96"/>
    </row>
    <row r="14" spans="1:20" s="64" customFormat="1" ht="24.9" customHeight="1">
      <c r="A14" s="83" t="s">
        <v>83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104"/>
    </row>
    <row r="15" spans="1:20" ht="25.5" customHeight="1">
      <c r="A15" s="236" t="s">
        <v>82</v>
      </c>
      <c r="B15" s="245" t="s">
        <v>93</v>
      </c>
      <c r="C15" s="246"/>
      <c r="D15" s="257" t="s">
        <v>80</v>
      </c>
      <c r="E15" s="238" t="s">
        <v>75</v>
      </c>
      <c r="F15" s="239"/>
      <c r="G15" s="239"/>
      <c r="H15" s="239"/>
      <c r="I15" s="239"/>
      <c r="J15" s="240"/>
      <c r="K15" s="238" t="s">
        <v>79</v>
      </c>
      <c r="L15" s="239"/>
      <c r="M15" s="239"/>
      <c r="N15" s="240"/>
      <c r="O15" s="255" t="s">
        <v>78</v>
      </c>
      <c r="P15" s="241" t="s">
        <v>77</v>
      </c>
      <c r="Q15" s="241" t="s">
        <v>76</v>
      </c>
      <c r="T15" s="59" t="s">
        <v>68</v>
      </c>
    </row>
    <row r="16" spans="1:20" ht="30.75" customHeight="1">
      <c r="A16" s="237"/>
      <c r="B16" s="247"/>
      <c r="C16" s="248"/>
      <c r="D16" s="258"/>
      <c r="E16" s="81" t="s">
        <v>75</v>
      </c>
      <c r="F16" s="82"/>
      <c r="G16" s="82"/>
      <c r="H16" s="82"/>
      <c r="I16" s="82"/>
      <c r="J16" s="81" t="s">
        <v>74</v>
      </c>
      <c r="K16" s="80" t="s">
        <v>73</v>
      </c>
      <c r="L16" s="79" t="s">
        <v>72</v>
      </c>
      <c r="M16" s="79"/>
      <c r="N16" s="78" t="s">
        <v>71</v>
      </c>
      <c r="O16" s="266"/>
      <c r="P16" s="242"/>
      <c r="Q16" s="242"/>
    </row>
    <row r="17" spans="1:22" s="64" customFormat="1" ht="41.4" customHeight="1">
      <c r="A17" s="103"/>
      <c r="B17" s="264"/>
      <c r="C17" s="265"/>
      <c r="D17" s="101"/>
      <c r="E17" s="100"/>
      <c r="F17" s="100"/>
      <c r="G17" s="100"/>
      <c r="H17" s="100"/>
      <c r="I17" s="100"/>
      <c r="J17" s="69" t="str">
        <f>IF(B17="","",E17+F17+G17+H17+I17)</f>
        <v/>
      </c>
      <c r="K17" s="100"/>
      <c r="L17" s="100"/>
      <c r="M17" s="100"/>
      <c r="N17" s="69" t="str">
        <f>IF(B17="","",K17+L17+M17)</f>
        <v/>
      </c>
      <c r="O17" s="69" t="str">
        <f>IF(B17="","",J17+N17)</f>
        <v/>
      </c>
      <c r="P17" s="69" t="str">
        <f>IF(B17="","",267000)</f>
        <v/>
      </c>
      <c r="Q17" s="76" t="str">
        <f>IF(B17="","",MIN(O17,P17))</f>
        <v/>
      </c>
    </row>
    <row r="18" spans="1:22" s="64" customFormat="1" ht="41.4" customHeight="1">
      <c r="A18" s="101"/>
      <c r="B18" s="264"/>
      <c r="C18" s="265"/>
      <c r="D18" s="101"/>
      <c r="E18" s="100"/>
      <c r="F18" s="100"/>
      <c r="G18" s="100"/>
      <c r="H18" s="100"/>
      <c r="I18" s="100"/>
      <c r="J18" s="69" t="str">
        <f>IF(B18="","",E18+F18+G18+H18+I18)</f>
        <v/>
      </c>
      <c r="K18" s="100"/>
      <c r="L18" s="100"/>
      <c r="M18" s="100"/>
      <c r="N18" s="69" t="str">
        <f>IF(B18="","",K18+L18+M18)</f>
        <v/>
      </c>
      <c r="O18" s="69" t="str">
        <f>IF(B18="","",J18+N18)</f>
        <v/>
      </c>
      <c r="P18" s="69" t="str">
        <f>IF(B18="","",267000)</f>
        <v/>
      </c>
      <c r="Q18" s="76" t="str">
        <f>IF(B18="","",MIN(O18,P18))</f>
        <v/>
      </c>
    </row>
    <row r="19" spans="1:22" s="64" customFormat="1" ht="41.4" customHeight="1">
      <c r="A19" s="101"/>
      <c r="B19" s="264"/>
      <c r="C19" s="265"/>
      <c r="D19" s="101"/>
      <c r="E19" s="100"/>
      <c r="F19" s="100"/>
      <c r="G19" s="100"/>
      <c r="H19" s="100"/>
      <c r="I19" s="100"/>
      <c r="J19" s="69" t="str">
        <f>IF(B19="","",E19+F19+G19+H19+I19)</f>
        <v/>
      </c>
      <c r="K19" s="100"/>
      <c r="L19" s="100"/>
      <c r="M19" s="100"/>
      <c r="N19" s="69" t="str">
        <f>IF(B19="","",K19+L19+M19)</f>
        <v/>
      </c>
      <c r="O19" s="69" t="str">
        <f>IF(B19="","",J19+N19)</f>
        <v/>
      </c>
      <c r="P19" s="69" t="str">
        <f>IF(B19="","",267000)</f>
        <v/>
      </c>
      <c r="Q19" s="76" t="str">
        <f>IF(B19="","",MIN(O19,P19))</f>
        <v/>
      </c>
      <c r="V19" s="102"/>
    </row>
    <row r="20" spans="1:22" s="64" customFormat="1" ht="41.4" customHeight="1">
      <c r="A20" s="101"/>
      <c r="B20" s="264"/>
      <c r="C20" s="265"/>
      <c r="D20" s="101"/>
      <c r="E20" s="100"/>
      <c r="F20" s="100"/>
      <c r="G20" s="100"/>
      <c r="H20" s="100"/>
      <c r="I20" s="100"/>
      <c r="J20" s="69" t="str">
        <f>IF(B20="","",E20+F20+G20+H20+I20)</f>
        <v/>
      </c>
      <c r="K20" s="100"/>
      <c r="L20" s="100"/>
      <c r="M20" s="100"/>
      <c r="N20" s="69" t="str">
        <f>IF(B20="","",K20+L20+M20)</f>
        <v/>
      </c>
      <c r="O20" s="69" t="str">
        <f>IF(B20="","",J20+N20)</f>
        <v/>
      </c>
      <c r="P20" s="69" t="str">
        <f>IF(B20="","",267000)</f>
        <v/>
      </c>
      <c r="Q20" s="76" t="str">
        <f>IF(B20="","",MIN(O20,P20))</f>
        <v/>
      </c>
    </row>
    <row r="21" spans="1:22" s="64" customFormat="1" ht="41.4" customHeight="1" thickBot="1">
      <c r="A21" s="101"/>
      <c r="B21" s="264"/>
      <c r="C21" s="265"/>
      <c r="D21" s="101"/>
      <c r="E21" s="100"/>
      <c r="F21" s="100"/>
      <c r="G21" s="100"/>
      <c r="H21" s="100"/>
      <c r="I21" s="100"/>
      <c r="J21" s="69" t="str">
        <f>IF(B21="","",E21+F21+G21+H21+I21)</f>
        <v/>
      </c>
      <c r="K21" s="100"/>
      <c r="L21" s="100"/>
      <c r="M21" s="100"/>
      <c r="N21" s="69" t="str">
        <f>IF(B21="","",K21+L21+M21)</f>
        <v/>
      </c>
      <c r="O21" s="72" t="str">
        <f>IF(B21="","",J21+N21)</f>
        <v/>
      </c>
      <c r="P21" s="72" t="str">
        <f>IF(B21="","",267000)</f>
        <v/>
      </c>
      <c r="Q21" s="71" t="str">
        <f>IF(B21="","",MIN(O21,P21))</f>
        <v/>
      </c>
    </row>
    <row r="22" spans="1:22" s="64" customFormat="1" ht="30.6" customHeight="1" thickBot="1">
      <c r="A22" s="70" t="s">
        <v>67</v>
      </c>
      <c r="B22" s="238"/>
      <c r="C22" s="240"/>
      <c r="D22" s="70"/>
      <c r="E22" s="69"/>
      <c r="F22" s="69"/>
      <c r="G22" s="69"/>
      <c r="H22" s="69"/>
      <c r="I22" s="69"/>
      <c r="J22" s="69">
        <f>SUM(J17:J21)</f>
        <v>0</v>
      </c>
      <c r="K22" s="69"/>
      <c r="L22" s="69"/>
      <c r="M22" s="68"/>
      <c r="N22" s="68">
        <f>SUM(N17:N21)</f>
        <v>0</v>
      </c>
      <c r="O22" s="99">
        <f>SUM(O17:O21)</f>
        <v>0</v>
      </c>
      <c r="P22" s="98">
        <f>SUM(P17:P21)</f>
        <v>0</v>
      </c>
      <c r="Q22" s="97">
        <f>SUM(Q17:Q21)</f>
        <v>0</v>
      </c>
    </row>
    <row r="23" spans="1:22" s="64" customFormat="1" ht="24.9" customHeight="1">
      <c r="B23" s="62"/>
      <c r="C23" s="62"/>
      <c r="D23" s="62"/>
      <c r="E23" s="62"/>
      <c r="F23" s="62"/>
      <c r="G23" s="62"/>
      <c r="H23" s="62"/>
      <c r="I23" s="63"/>
      <c r="J23" s="62"/>
      <c r="K23" s="62"/>
      <c r="L23" s="62"/>
      <c r="M23" s="62"/>
      <c r="N23" s="251"/>
      <c r="O23" s="251"/>
      <c r="P23" s="251"/>
      <c r="Q23" s="96"/>
    </row>
    <row r="24" spans="1:22" s="64" customFormat="1" ht="24.9" customHeight="1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22" s="64" customFormat="1" ht="24.9" customHeight="1">
      <c r="B25" s="62"/>
      <c r="C25" s="62"/>
      <c r="D25" s="62"/>
      <c r="E25" s="62"/>
      <c r="F25" s="62"/>
      <c r="G25" s="62"/>
      <c r="H25" s="62"/>
      <c r="I25" s="62"/>
      <c r="J25" s="95"/>
      <c r="L25" s="62"/>
      <c r="M25" s="62"/>
      <c r="O25" s="94"/>
      <c r="P25" s="62"/>
      <c r="Q25" s="62"/>
    </row>
    <row r="26" spans="1:22" s="64" customFormat="1" ht="24.9" customHeight="1">
      <c r="A26" s="64" t="s">
        <v>98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2"/>
      <c r="Q26" s="62"/>
    </row>
    <row r="27" spans="1:22" ht="31.2" customHeight="1">
      <c r="A27" s="249" t="s">
        <v>97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</row>
    <row r="28" spans="1:22" ht="24.9" customHeight="1">
      <c r="A28" s="93"/>
      <c r="B28" s="92"/>
      <c r="C28" s="92"/>
      <c r="D28" s="92"/>
      <c r="E28" s="92"/>
      <c r="F28" s="92"/>
      <c r="G28" s="92"/>
      <c r="H28" s="92"/>
      <c r="K28" s="91" t="s">
        <v>96</v>
      </c>
      <c r="L28" s="250" t="s">
        <v>95</v>
      </c>
      <c r="M28" s="250"/>
      <c r="N28" s="250"/>
      <c r="O28" s="250"/>
      <c r="P28" s="250"/>
      <c r="Q28" s="250"/>
      <c r="R28" s="250"/>
    </row>
    <row r="29" spans="1:22" ht="24.9" customHeight="1">
      <c r="A29" s="62" t="s">
        <v>94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Q29" s="90"/>
    </row>
    <row r="30" spans="1:22" ht="24.9" customHeight="1">
      <c r="A30" s="236" t="s">
        <v>82</v>
      </c>
      <c r="B30" s="245" t="s">
        <v>93</v>
      </c>
      <c r="C30" s="246"/>
      <c r="D30" s="257" t="s">
        <v>80</v>
      </c>
      <c r="E30" s="238" t="s">
        <v>75</v>
      </c>
      <c r="F30" s="239"/>
      <c r="G30" s="239"/>
      <c r="H30" s="239"/>
      <c r="I30" s="239"/>
      <c r="J30" s="240"/>
      <c r="K30" s="238" t="s">
        <v>79</v>
      </c>
      <c r="L30" s="239"/>
      <c r="M30" s="239"/>
      <c r="N30" s="240"/>
      <c r="O30" s="238" t="s">
        <v>166</v>
      </c>
      <c r="P30" s="240"/>
      <c r="Q30" s="252" t="s">
        <v>171</v>
      </c>
      <c r="R30" s="241" t="s">
        <v>77</v>
      </c>
      <c r="S30" s="241" t="s">
        <v>76</v>
      </c>
    </row>
    <row r="31" spans="1:22" ht="36.75" customHeight="1">
      <c r="A31" s="237"/>
      <c r="B31" s="247"/>
      <c r="C31" s="248"/>
      <c r="D31" s="258"/>
      <c r="E31" s="81" t="s">
        <v>92</v>
      </c>
      <c r="F31" s="82" t="s">
        <v>91</v>
      </c>
      <c r="G31" s="82" t="s">
        <v>90</v>
      </c>
      <c r="H31" s="82" t="s">
        <v>89</v>
      </c>
      <c r="I31" s="82"/>
      <c r="J31" s="81" t="s">
        <v>74</v>
      </c>
      <c r="K31" s="80" t="s">
        <v>73</v>
      </c>
      <c r="L31" s="79" t="s">
        <v>72</v>
      </c>
      <c r="M31" s="79"/>
      <c r="N31" s="78" t="s">
        <v>71</v>
      </c>
      <c r="O31" s="168" t="s">
        <v>169</v>
      </c>
      <c r="P31" s="170" t="s">
        <v>167</v>
      </c>
      <c r="Q31" s="253"/>
      <c r="R31" s="242"/>
      <c r="S31" s="242"/>
    </row>
    <row r="32" spans="1:22" ht="42" customHeight="1">
      <c r="A32" s="77" t="s">
        <v>88</v>
      </c>
      <c r="B32" s="243" t="s">
        <v>85</v>
      </c>
      <c r="C32" s="244"/>
      <c r="D32" s="77" t="s">
        <v>87</v>
      </c>
      <c r="E32" s="89">
        <v>50000</v>
      </c>
      <c r="F32" s="89">
        <v>50000</v>
      </c>
      <c r="G32" s="89">
        <v>1017000</v>
      </c>
      <c r="H32" s="89"/>
      <c r="I32" s="89"/>
      <c r="J32" s="88">
        <f>IF(B32="","",E32+F32+G32+H32+I32)</f>
        <v>1117000</v>
      </c>
      <c r="K32" s="89">
        <v>141200</v>
      </c>
      <c r="L32" s="89">
        <v>216000</v>
      </c>
      <c r="M32" s="89"/>
      <c r="N32" s="88">
        <f>IF(B32="","",K32+L32+M32)</f>
        <v>357200</v>
      </c>
      <c r="O32" s="106"/>
      <c r="P32" s="88">
        <f>IF(B32="","",O32)</f>
        <v>0</v>
      </c>
      <c r="Q32" s="169">
        <f>IF(B32="","",J32+N32+P32)</f>
        <v>1474200</v>
      </c>
      <c r="R32" s="171" t="str">
        <f>IF(B32="","",IF(B32="認定看護師（感染管理）","1,298,000","1,298,000"))</f>
        <v>1,298,000</v>
      </c>
      <c r="S32" s="76">
        <f>IF(B32="","",IF(B32="","",MIN(Q32,VALUE(R32))))</f>
        <v>1298000</v>
      </c>
    </row>
    <row r="33" spans="1:19" ht="42" customHeight="1" thickBot="1">
      <c r="A33" s="75" t="s">
        <v>86</v>
      </c>
      <c r="B33" s="243" t="s">
        <v>170</v>
      </c>
      <c r="C33" s="244"/>
      <c r="D33" s="77" t="s">
        <v>84</v>
      </c>
      <c r="E33" s="89">
        <v>53000</v>
      </c>
      <c r="F33" s="89">
        <v>53000</v>
      </c>
      <c r="G33" s="89">
        <v>978000</v>
      </c>
      <c r="H33" s="89">
        <v>3300</v>
      </c>
      <c r="I33" s="89"/>
      <c r="J33" s="88">
        <f>IF(B33="","",E33+F33+G33+H33+I33)</f>
        <v>1087300</v>
      </c>
      <c r="K33" s="89">
        <v>24540</v>
      </c>
      <c r="L33" s="89">
        <v>3000</v>
      </c>
      <c r="M33" s="89"/>
      <c r="N33" s="88">
        <f>IF(B33="","",K33+L33+M33)</f>
        <v>27540</v>
      </c>
      <c r="O33" s="89">
        <v>1880000</v>
      </c>
      <c r="P33" s="88">
        <f>IF(B33="","",O33)</f>
        <v>1880000</v>
      </c>
      <c r="Q33" s="169">
        <f>IF(B33="","",J33+N33+P33)</f>
        <v>2994840</v>
      </c>
      <c r="R33" s="171" t="str">
        <f>IF(B33="","",IF(B33="認定看護師（感染管理）","1,298,000","1,298,000"))</f>
        <v>1,298,000</v>
      </c>
      <c r="S33" s="76">
        <f t="shared" ref="S33" si="2">IF(B33="","",IF(B33="","",MIN(Q33,VALUE(R33))))</f>
        <v>1298000</v>
      </c>
    </row>
    <row r="34" spans="1:19" s="60" customFormat="1" ht="24.9" customHeight="1" thickBot="1">
      <c r="A34" s="70" t="s">
        <v>67</v>
      </c>
      <c r="B34" s="238"/>
      <c r="C34" s="240"/>
      <c r="D34" s="70"/>
      <c r="E34" s="69"/>
      <c r="F34" s="69"/>
      <c r="G34" s="69"/>
      <c r="H34" s="69"/>
      <c r="I34" s="69"/>
      <c r="J34" s="69">
        <f>SUM(J32:J33)</f>
        <v>2204300</v>
      </c>
      <c r="K34" s="69"/>
      <c r="L34" s="69"/>
      <c r="M34" s="69"/>
      <c r="N34" s="87">
        <f t="shared" ref="N34:S34" si="3">SUM(N32:N33)</f>
        <v>384740</v>
      </c>
      <c r="O34" s="67">
        <f t="shared" si="3"/>
        <v>1880000</v>
      </c>
      <c r="P34" s="86">
        <f t="shared" si="3"/>
        <v>1880000</v>
      </c>
      <c r="Q34" s="67">
        <f t="shared" si="3"/>
        <v>4469040</v>
      </c>
      <c r="R34" s="86">
        <f t="shared" si="3"/>
        <v>0</v>
      </c>
      <c r="S34" s="85">
        <f t="shared" si="3"/>
        <v>2596000</v>
      </c>
    </row>
    <row r="35" spans="1:19" s="60" customFormat="1" ht="24.9" customHeight="1">
      <c r="A35" s="62"/>
      <c r="B35" s="62"/>
      <c r="C35" s="62"/>
      <c r="D35" s="62"/>
      <c r="E35" s="84"/>
      <c r="F35" s="84"/>
      <c r="G35" s="84"/>
      <c r="H35" s="84"/>
      <c r="I35" s="84"/>
      <c r="J35" s="84"/>
      <c r="K35" s="84"/>
      <c r="L35" s="84"/>
      <c r="M35" s="84"/>
      <c r="N35" s="259"/>
      <c r="O35" s="251"/>
      <c r="P35" s="251"/>
      <c r="Q35" s="61"/>
    </row>
    <row r="36" spans="1:19" s="64" customFormat="1" ht="24.9" customHeight="1">
      <c r="A36" s="83" t="s">
        <v>83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</row>
    <row r="37" spans="1:19" ht="25.5" customHeight="1">
      <c r="A37" s="236" t="s">
        <v>82</v>
      </c>
      <c r="B37" s="245" t="s">
        <v>81</v>
      </c>
      <c r="C37" s="246"/>
      <c r="D37" s="257" t="s">
        <v>80</v>
      </c>
      <c r="E37" s="238" t="s">
        <v>75</v>
      </c>
      <c r="F37" s="239"/>
      <c r="G37" s="239"/>
      <c r="H37" s="239"/>
      <c r="I37" s="239"/>
      <c r="J37" s="240"/>
      <c r="K37" s="238" t="s">
        <v>79</v>
      </c>
      <c r="L37" s="239"/>
      <c r="M37" s="239"/>
      <c r="N37" s="240"/>
      <c r="O37" s="255" t="s">
        <v>78</v>
      </c>
      <c r="P37" s="241" t="s">
        <v>77</v>
      </c>
      <c r="Q37" s="254" t="s">
        <v>76</v>
      </c>
    </row>
    <row r="38" spans="1:19" ht="30.75" customHeight="1">
      <c r="A38" s="237"/>
      <c r="B38" s="247"/>
      <c r="C38" s="248"/>
      <c r="D38" s="258"/>
      <c r="E38" s="81" t="s">
        <v>75</v>
      </c>
      <c r="F38" s="82"/>
      <c r="G38" s="82"/>
      <c r="H38" s="82"/>
      <c r="I38" s="82"/>
      <c r="J38" s="81" t="s">
        <v>74</v>
      </c>
      <c r="K38" s="80" t="s">
        <v>73</v>
      </c>
      <c r="L38" s="79" t="s">
        <v>72</v>
      </c>
      <c r="M38" s="79"/>
      <c r="N38" s="78" t="s">
        <v>71</v>
      </c>
      <c r="O38" s="256"/>
      <c r="P38" s="242"/>
      <c r="Q38" s="254"/>
    </row>
    <row r="39" spans="1:19" s="64" customFormat="1" ht="41.4" customHeight="1">
      <c r="A39" s="77" t="s">
        <v>70</v>
      </c>
      <c r="B39" s="243" t="s">
        <v>68</v>
      </c>
      <c r="C39" s="244"/>
      <c r="D39" s="74">
        <v>44844</v>
      </c>
      <c r="E39" s="73">
        <v>10000</v>
      </c>
      <c r="F39" s="73"/>
      <c r="G39" s="73"/>
      <c r="H39" s="73"/>
      <c r="I39" s="73"/>
      <c r="J39" s="69">
        <f>IF(B39="","",E39+F39+G39+H39+I39)</f>
        <v>10000</v>
      </c>
      <c r="K39" s="73"/>
      <c r="L39" s="73"/>
      <c r="M39" s="73"/>
      <c r="N39" s="69">
        <f>IF(B39="","",K39+L39+M39)</f>
        <v>0</v>
      </c>
      <c r="O39" s="69">
        <f>IF(B39="","",J39+N39)</f>
        <v>10000</v>
      </c>
      <c r="P39" s="69">
        <f>IF(B39="","",267000)</f>
        <v>267000</v>
      </c>
      <c r="Q39" s="76">
        <f>IF(B39="","",MIN(O39,P39))</f>
        <v>10000</v>
      </c>
    </row>
    <row r="40" spans="1:19" s="64" customFormat="1" ht="41.4" customHeight="1" thickBot="1">
      <c r="A40" s="75" t="s">
        <v>69</v>
      </c>
      <c r="B40" s="243" t="s">
        <v>68</v>
      </c>
      <c r="C40" s="244"/>
      <c r="D40" s="74">
        <v>44844</v>
      </c>
      <c r="E40" s="73">
        <v>30000</v>
      </c>
      <c r="F40" s="73"/>
      <c r="G40" s="73"/>
      <c r="H40" s="73"/>
      <c r="I40" s="73"/>
      <c r="J40" s="69">
        <f>IF(B40="","",E40+F40+G40+H40+I40)</f>
        <v>30000</v>
      </c>
      <c r="K40" s="73">
        <v>18600</v>
      </c>
      <c r="L40" s="73">
        <v>10800</v>
      </c>
      <c r="M40" s="73"/>
      <c r="N40" s="69">
        <f>IF(B40="","",K40+L40+M40)</f>
        <v>29400</v>
      </c>
      <c r="O40" s="72">
        <f>IF(B40="","",J40+N40)</f>
        <v>59400</v>
      </c>
      <c r="P40" s="72">
        <f>IF(B40="","",267000)</f>
        <v>267000</v>
      </c>
      <c r="Q40" s="71">
        <f>IF(B40="","",MIN(O40,P40))</f>
        <v>59400</v>
      </c>
    </row>
    <row r="41" spans="1:19" s="64" customFormat="1" ht="25.8" customHeight="1" thickBot="1">
      <c r="A41" s="70" t="s">
        <v>67</v>
      </c>
      <c r="B41" s="238"/>
      <c r="C41" s="240"/>
      <c r="D41" s="70"/>
      <c r="E41" s="69"/>
      <c r="F41" s="69"/>
      <c r="G41" s="69"/>
      <c r="H41" s="69"/>
      <c r="I41" s="69"/>
      <c r="J41" s="69">
        <f>SUM(J36:J40)</f>
        <v>40000</v>
      </c>
      <c r="K41" s="69"/>
      <c r="L41" s="69"/>
      <c r="M41" s="68"/>
      <c r="N41" s="68">
        <f>SUM(N36:N40)</f>
        <v>29400</v>
      </c>
      <c r="O41" s="67">
        <f>SUM(O36:O40)</f>
        <v>69400</v>
      </c>
      <c r="P41" s="66">
        <f>SUM(P36:P40)</f>
        <v>534000</v>
      </c>
      <c r="Q41" s="65">
        <f>SUM(Q36:Q40)</f>
        <v>69400</v>
      </c>
    </row>
    <row r="42" spans="1:19" ht="24.9" customHeight="1">
      <c r="A42" s="64"/>
      <c r="B42" s="62"/>
      <c r="C42" s="62"/>
      <c r="D42" s="62"/>
      <c r="E42" s="62"/>
      <c r="F42" s="62"/>
      <c r="G42" s="62"/>
      <c r="H42" s="62"/>
      <c r="I42" s="63"/>
      <c r="J42" s="62"/>
      <c r="K42" s="62"/>
      <c r="L42" s="62"/>
      <c r="M42" s="62"/>
      <c r="N42" s="251"/>
      <c r="O42" s="251"/>
      <c r="P42" s="251"/>
      <c r="Q42" s="61"/>
    </row>
  </sheetData>
  <mergeCells count="60">
    <mergeCell ref="B20:C20"/>
    <mergeCell ref="B21:C21"/>
    <mergeCell ref="B17:C17"/>
    <mergeCell ref="B18:C18"/>
    <mergeCell ref="B19:C19"/>
    <mergeCell ref="B8:C8"/>
    <mergeCell ref="B9:C9"/>
    <mergeCell ref="B10:C10"/>
    <mergeCell ref="O5:P5"/>
    <mergeCell ref="A2:O2"/>
    <mergeCell ref="A5:A6"/>
    <mergeCell ref="D5:D6"/>
    <mergeCell ref="E5:J5"/>
    <mergeCell ref="K5:N5"/>
    <mergeCell ref="L3:R3"/>
    <mergeCell ref="A15:A16"/>
    <mergeCell ref="B15:C16"/>
    <mergeCell ref="Q5:Q6"/>
    <mergeCell ref="B5:C6"/>
    <mergeCell ref="S5:S6"/>
    <mergeCell ref="R5:R6"/>
    <mergeCell ref="Q15:Q16"/>
    <mergeCell ref="N13:P13"/>
    <mergeCell ref="P15:P16"/>
    <mergeCell ref="B11:C11"/>
    <mergeCell ref="B12:C12"/>
    <mergeCell ref="E15:J15"/>
    <mergeCell ref="K15:N15"/>
    <mergeCell ref="O15:O16"/>
    <mergeCell ref="D15:D16"/>
    <mergeCell ref="B7:C7"/>
    <mergeCell ref="N42:P42"/>
    <mergeCell ref="Q30:Q31"/>
    <mergeCell ref="Q37:Q38"/>
    <mergeCell ref="B34:C34"/>
    <mergeCell ref="B41:C41"/>
    <mergeCell ref="P37:P38"/>
    <mergeCell ref="O37:O38"/>
    <mergeCell ref="B39:C39"/>
    <mergeCell ref="E30:J30"/>
    <mergeCell ref="K30:N30"/>
    <mergeCell ref="D30:D31"/>
    <mergeCell ref="B37:C38"/>
    <mergeCell ref="D37:D38"/>
    <mergeCell ref="E37:J37"/>
    <mergeCell ref="N35:P35"/>
    <mergeCell ref="B40:C40"/>
    <mergeCell ref="B22:C22"/>
    <mergeCell ref="B32:C32"/>
    <mergeCell ref="B33:C33"/>
    <mergeCell ref="B30:C31"/>
    <mergeCell ref="A27:O27"/>
    <mergeCell ref="A30:A31"/>
    <mergeCell ref="L28:R28"/>
    <mergeCell ref="N23:P23"/>
    <mergeCell ref="A37:A38"/>
    <mergeCell ref="K37:N37"/>
    <mergeCell ref="R30:R31"/>
    <mergeCell ref="O30:P30"/>
    <mergeCell ref="S30:S31"/>
  </mergeCells>
  <phoneticPr fontId="1"/>
  <dataValidations count="6">
    <dataValidation type="list" allowBlank="1" showInputMessage="1" showErrorMessage="1" sqref="WVJ983079:WVK983080 IX17:IY21 ST17:SU21 ACP17:ACQ21 AML17:AMM21 AWH17:AWI21 BGD17:BGE21 BPZ17:BQA21 BZV17:BZW21 CJR17:CJS21 CTN17:CTO21 DDJ17:DDK21 DNF17:DNG21 DXB17:DXC21 EGX17:EGY21 EQT17:EQU21 FAP17:FAQ21 FKL17:FKM21 FUH17:FUI21 GED17:GEE21 GNZ17:GOA21 GXV17:GXW21 HHR17:HHS21 HRN17:HRO21 IBJ17:IBK21 ILF17:ILG21 IVB17:IVC21 JEX17:JEY21 JOT17:JOU21 JYP17:JYQ21 KIL17:KIM21 KSH17:KSI21 LCD17:LCE21 LLZ17:LMA21 LVV17:LVW21 MFR17:MFS21 MPN17:MPO21 MZJ17:MZK21 NJF17:NJG21 NTB17:NTC21 OCX17:OCY21 OMT17:OMU21 OWP17:OWQ21 PGL17:PGM21 PQH17:PQI21 QAD17:QAE21 QJZ17:QKA21 QTV17:QTW21 RDR17:RDS21 RNN17:RNO21 RXJ17:RXK21 SHF17:SHG21 SRB17:SRC21 TAX17:TAY21 TKT17:TKU21 TUP17:TUQ21 UEL17:UEM21 UOH17:UOI21 UYD17:UYE21 VHZ17:VIA21 VRV17:VRW21 WBR17:WBS21 WLN17:WLO21 WVJ17:WVK21 B65553:C65557 IX65553:IY65557 ST65553:SU65557 ACP65553:ACQ65557 AML65553:AMM65557 AWH65553:AWI65557 BGD65553:BGE65557 BPZ65553:BQA65557 BZV65553:BZW65557 CJR65553:CJS65557 CTN65553:CTO65557 DDJ65553:DDK65557 DNF65553:DNG65557 DXB65553:DXC65557 EGX65553:EGY65557 EQT65553:EQU65557 FAP65553:FAQ65557 FKL65553:FKM65557 FUH65553:FUI65557 GED65553:GEE65557 GNZ65553:GOA65557 GXV65553:GXW65557 HHR65553:HHS65557 HRN65553:HRO65557 IBJ65553:IBK65557 ILF65553:ILG65557 IVB65553:IVC65557 JEX65553:JEY65557 JOT65553:JOU65557 JYP65553:JYQ65557 KIL65553:KIM65557 KSH65553:KSI65557 LCD65553:LCE65557 LLZ65553:LMA65557 LVV65553:LVW65557 MFR65553:MFS65557 MPN65553:MPO65557 MZJ65553:MZK65557 NJF65553:NJG65557 NTB65553:NTC65557 OCX65553:OCY65557 OMT65553:OMU65557 OWP65553:OWQ65557 PGL65553:PGM65557 PQH65553:PQI65557 QAD65553:QAE65557 QJZ65553:QKA65557 QTV65553:QTW65557 RDR65553:RDS65557 RNN65553:RNO65557 RXJ65553:RXK65557 SHF65553:SHG65557 SRB65553:SRC65557 TAX65553:TAY65557 TKT65553:TKU65557 TUP65553:TUQ65557 UEL65553:UEM65557 UOH65553:UOI65557 UYD65553:UYE65557 VHZ65553:VIA65557 VRV65553:VRW65557 WBR65553:WBS65557 WLN65553:WLO65557 WVJ65553:WVK65557 B131089:C131093 IX131089:IY131093 ST131089:SU131093 ACP131089:ACQ131093 AML131089:AMM131093 AWH131089:AWI131093 BGD131089:BGE131093 BPZ131089:BQA131093 BZV131089:BZW131093 CJR131089:CJS131093 CTN131089:CTO131093 DDJ131089:DDK131093 DNF131089:DNG131093 DXB131089:DXC131093 EGX131089:EGY131093 EQT131089:EQU131093 FAP131089:FAQ131093 FKL131089:FKM131093 FUH131089:FUI131093 GED131089:GEE131093 GNZ131089:GOA131093 GXV131089:GXW131093 HHR131089:HHS131093 HRN131089:HRO131093 IBJ131089:IBK131093 ILF131089:ILG131093 IVB131089:IVC131093 JEX131089:JEY131093 JOT131089:JOU131093 JYP131089:JYQ131093 KIL131089:KIM131093 KSH131089:KSI131093 LCD131089:LCE131093 LLZ131089:LMA131093 LVV131089:LVW131093 MFR131089:MFS131093 MPN131089:MPO131093 MZJ131089:MZK131093 NJF131089:NJG131093 NTB131089:NTC131093 OCX131089:OCY131093 OMT131089:OMU131093 OWP131089:OWQ131093 PGL131089:PGM131093 PQH131089:PQI131093 QAD131089:QAE131093 QJZ131089:QKA131093 QTV131089:QTW131093 RDR131089:RDS131093 RNN131089:RNO131093 RXJ131089:RXK131093 SHF131089:SHG131093 SRB131089:SRC131093 TAX131089:TAY131093 TKT131089:TKU131093 TUP131089:TUQ131093 UEL131089:UEM131093 UOH131089:UOI131093 UYD131089:UYE131093 VHZ131089:VIA131093 VRV131089:VRW131093 WBR131089:WBS131093 WLN131089:WLO131093 WVJ131089:WVK131093 B196625:C196629 IX196625:IY196629 ST196625:SU196629 ACP196625:ACQ196629 AML196625:AMM196629 AWH196625:AWI196629 BGD196625:BGE196629 BPZ196625:BQA196629 BZV196625:BZW196629 CJR196625:CJS196629 CTN196625:CTO196629 DDJ196625:DDK196629 DNF196625:DNG196629 DXB196625:DXC196629 EGX196625:EGY196629 EQT196625:EQU196629 FAP196625:FAQ196629 FKL196625:FKM196629 FUH196625:FUI196629 GED196625:GEE196629 GNZ196625:GOA196629 GXV196625:GXW196629 HHR196625:HHS196629 HRN196625:HRO196629 IBJ196625:IBK196629 ILF196625:ILG196629 IVB196625:IVC196629 JEX196625:JEY196629 JOT196625:JOU196629 JYP196625:JYQ196629 KIL196625:KIM196629 KSH196625:KSI196629 LCD196625:LCE196629 LLZ196625:LMA196629 LVV196625:LVW196629 MFR196625:MFS196629 MPN196625:MPO196629 MZJ196625:MZK196629 NJF196625:NJG196629 NTB196625:NTC196629 OCX196625:OCY196629 OMT196625:OMU196629 OWP196625:OWQ196629 PGL196625:PGM196629 PQH196625:PQI196629 QAD196625:QAE196629 QJZ196625:QKA196629 QTV196625:QTW196629 RDR196625:RDS196629 RNN196625:RNO196629 RXJ196625:RXK196629 SHF196625:SHG196629 SRB196625:SRC196629 TAX196625:TAY196629 TKT196625:TKU196629 TUP196625:TUQ196629 UEL196625:UEM196629 UOH196625:UOI196629 UYD196625:UYE196629 VHZ196625:VIA196629 VRV196625:VRW196629 WBR196625:WBS196629 WLN196625:WLO196629 WVJ196625:WVK196629 B262161:C262165 IX262161:IY262165 ST262161:SU262165 ACP262161:ACQ262165 AML262161:AMM262165 AWH262161:AWI262165 BGD262161:BGE262165 BPZ262161:BQA262165 BZV262161:BZW262165 CJR262161:CJS262165 CTN262161:CTO262165 DDJ262161:DDK262165 DNF262161:DNG262165 DXB262161:DXC262165 EGX262161:EGY262165 EQT262161:EQU262165 FAP262161:FAQ262165 FKL262161:FKM262165 FUH262161:FUI262165 GED262161:GEE262165 GNZ262161:GOA262165 GXV262161:GXW262165 HHR262161:HHS262165 HRN262161:HRO262165 IBJ262161:IBK262165 ILF262161:ILG262165 IVB262161:IVC262165 JEX262161:JEY262165 JOT262161:JOU262165 JYP262161:JYQ262165 KIL262161:KIM262165 KSH262161:KSI262165 LCD262161:LCE262165 LLZ262161:LMA262165 LVV262161:LVW262165 MFR262161:MFS262165 MPN262161:MPO262165 MZJ262161:MZK262165 NJF262161:NJG262165 NTB262161:NTC262165 OCX262161:OCY262165 OMT262161:OMU262165 OWP262161:OWQ262165 PGL262161:PGM262165 PQH262161:PQI262165 QAD262161:QAE262165 QJZ262161:QKA262165 QTV262161:QTW262165 RDR262161:RDS262165 RNN262161:RNO262165 RXJ262161:RXK262165 SHF262161:SHG262165 SRB262161:SRC262165 TAX262161:TAY262165 TKT262161:TKU262165 TUP262161:TUQ262165 UEL262161:UEM262165 UOH262161:UOI262165 UYD262161:UYE262165 VHZ262161:VIA262165 VRV262161:VRW262165 WBR262161:WBS262165 WLN262161:WLO262165 WVJ262161:WVK262165 B327697:C327701 IX327697:IY327701 ST327697:SU327701 ACP327697:ACQ327701 AML327697:AMM327701 AWH327697:AWI327701 BGD327697:BGE327701 BPZ327697:BQA327701 BZV327697:BZW327701 CJR327697:CJS327701 CTN327697:CTO327701 DDJ327697:DDK327701 DNF327697:DNG327701 DXB327697:DXC327701 EGX327697:EGY327701 EQT327697:EQU327701 FAP327697:FAQ327701 FKL327697:FKM327701 FUH327697:FUI327701 GED327697:GEE327701 GNZ327697:GOA327701 GXV327697:GXW327701 HHR327697:HHS327701 HRN327697:HRO327701 IBJ327697:IBK327701 ILF327697:ILG327701 IVB327697:IVC327701 JEX327697:JEY327701 JOT327697:JOU327701 JYP327697:JYQ327701 KIL327697:KIM327701 KSH327697:KSI327701 LCD327697:LCE327701 LLZ327697:LMA327701 LVV327697:LVW327701 MFR327697:MFS327701 MPN327697:MPO327701 MZJ327697:MZK327701 NJF327697:NJG327701 NTB327697:NTC327701 OCX327697:OCY327701 OMT327697:OMU327701 OWP327697:OWQ327701 PGL327697:PGM327701 PQH327697:PQI327701 QAD327697:QAE327701 QJZ327697:QKA327701 QTV327697:QTW327701 RDR327697:RDS327701 RNN327697:RNO327701 RXJ327697:RXK327701 SHF327697:SHG327701 SRB327697:SRC327701 TAX327697:TAY327701 TKT327697:TKU327701 TUP327697:TUQ327701 UEL327697:UEM327701 UOH327697:UOI327701 UYD327697:UYE327701 VHZ327697:VIA327701 VRV327697:VRW327701 WBR327697:WBS327701 WLN327697:WLO327701 WVJ327697:WVK327701 B393233:C393237 IX393233:IY393237 ST393233:SU393237 ACP393233:ACQ393237 AML393233:AMM393237 AWH393233:AWI393237 BGD393233:BGE393237 BPZ393233:BQA393237 BZV393233:BZW393237 CJR393233:CJS393237 CTN393233:CTO393237 DDJ393233:DDK393237 DNF393233:DNG393237 DXB393233:DXC393237 EGX393233:EGY393237 EQT393233:EQU393237 FAP393233:FAQ393237 FKL393233:FKM393237 FUH393233:FUI393237 GED393233:GEE393237 GNZ393233:GOA393237 GXV393233:GXW393237 HHR393233:HHS393237 HRN393233:HRO393237 IBJ393233:IBK393237 ILF393233:ILG393237 IVB393233:IVC393237 JEX393233:JEY393237 JOT393233:JOU393237 JYP393233:JYQ393237 KIL393233:KIM393237 KSH393233:KSI393237 LCD393233:LCE393237 LLZ393233:LMA393237 LVV393233:LVW393237 MFR393233:MFS393237 MPN393233:MPO393237 MZJ393233:MZK393237 NJF393233:NJG393237 NTB393233:NTC393237 OCX393233:OCY393237 OMT393233:OMU393237 OWP393233:OWQ393237 PGL393233:PGM393237 PQH393233:PQI393237 QAD393233:QAE393237 QJZ393233:QKA393237 QTV393233:QTW393237 RDR393233:RDS393237 RNN393233:RNO393237 RXJ393233:RXK393237 SHF393233:SHG393237 SRB393233:SRC393237 TAX393233:TAY393237 TKT393233:TKU393237 TUP393233:TUQ393237 UEL393233:UEM393237 UOH393233:UOI393237 UYD393233:UYE393237 VHZ393233:VIA393237 VRV393233:VRW393237 WBR393233:WBS393237 WLN393233:WLO393237 WVJ393233:WVK393237 B458769:C458773 IX458769:IY458773 ST458769:SU458773 ACP458769:ACQ458773 AML458769:AMM458773 AWH458769:AWI458773 BGD458769:BGE458773 BPZ458769:BQA458773 BZV458769:BZW458773 CJR458769:CJS458773 CTN458769:CTO458773 DDJ458769:DDK458773 DNF458769:DNG458773 DXB458769:DXC458773 EGX458769:EGY458773 EQT458769:EQU458773 FAP458769:FAQ458773 FKL458769:FKM458773 FUH458769:FUI458773 GED458769:GEE458773 GNZ458769:GOA458773 GXV458769:GXW458773 HHR458769:HHS458773 HRN458769:HRO458773 IBJ458769:IBK458773 ILF458769:ILG458773 IVB458769:IVC458773 JEX458769:JEY458773 JOT458769:JOU458773 JYP458769:JYQ458773 KIL458769:KIM458773 KSH458769:KSI458773 LCD458769:LCE458773 LLZ458769:LMA458773 LVV458769:LVW458773 MFR458769:MFS458773 MPN458769:MPO458773 MZJ458769:MZK458773 NJF458769:NJG458773 NTB458769:NTC458773 OCX458769:OCY458773 OMT458769:OMU458773 OWP458769:OWQ458773 PGL458769:PGM458773 PQH458769:PQI458773 QAD458769:QAE458773 QJZ458769:QKA458773 QTV458769:QTW458773 RDR458769:RDS458773 RNN458769:RNO458773 RXJ458769:RXK458773 SHF458769:SHG458773 SRB458769:SRC458773 TAX458769:TAY458773 TKT458769:TKU458773 TUP458769:TUQ458773 UEL458769:UEM458773 UOH458769:UOI458773 UYD458769:UYE458773 VHZ458769:VIA458773 VRV458769:VRW458773 WBR458769:WBS458773 WLN458769:WLO458773 WVJ458769:WVK458773 B524305:C524309 IX524305:IY524309 ST524305:SU524309 ACP524305:ACQ524309 AML524305:AMM524309 AWH524305:AWI524309 BGD524305:BGE524309 BPZ524305:BQA524309 BZV524305:BZW524309 CJR524305:CJS524309 CTN524305:CTO524309 DDJ524305:DDK524309 DNF524305:DNG524309 DXB524305:DXC524309 EGX524305:EGY524309 EQT524305:EQU524309 FAP524305:FAQ524309 FKL524305:FKM524309 FUH524305:FUI524309 GED524305:GEE524309 GNZ524305:GOA524309 GXV524305:GXW524309 HHR524305:HHS524309 HRN524305:HRO524309 IBJ524305:IBK524309 ILF524305:ILG524309 IVB524305:IVC524309 JEX524305:JEY524309 JOT524305:JOU524309 JYP524305:JYQ524309 KIL524305:KIM524309 KSH524305:KSI524309 LCD524305:LCE524309 LLZ524305:LMA524309 LVV524305:LVW524309 MFR524305:MFS524309 MPN524305:MPO524309 MZJ524305:MZK524309 NJF524305:NJG524309 NTB524305:NTC524309 OCX524305:OCY524309 OMT524305:OMU524309 OWP524305:OWQ524309 PGL524305:PGM524309 PQH524305:PQI524309 QAD524305:QAE524309 QJZ524305:QKA524309 QTV524305:QTW524309 RDR524305:RDS524309 RNN524305:RNO524309 RXJ524305:RXK524309 SHF524305:SHG524309 SRB524305:SRC524309 TAX524305:TAY524309 TKT524305:TKU524309 TUP524305:TUQ524309 UEL524305:UEM524309 UOH524305:UOI524309 UYD524305:UYE524309 VHZ524305:VIA524309 VRV524305:VRW524309 WBR524305:WBS524309 WLN524305:WLO524309 WVJ524305:WVK524309 B589841:C589845 IX589841:IY589845 ST589841:SU589845 ACP589841:ACQ589845 AML589841:AMM589845 AWH589841:AWI589845 BGD589841:BGE589845 BPZ589841:BQA589845 BZV589841:BZW589845 CJR589841:CJS589845 CTN589841:CTO589845 DDJ589841:DDK589845 DNF589841:DNG589845 DXB589841:DXC589845 EGX589841:EGY589845 EQT589841:EQU589845 FAP589841:FAQ589845 FKL589841:FKM589845 FUH589841:FUI589845 GED589841:GEE589845 GNZ589841:GOA589845 GXV589841:GXW589845 HHR589841:HHS589845 HRN589841:HRO589845 IBJ589841:IBK589845 ILF589841:ILG589845 IVB589841:IVC589845 JEX589841:JEY589845 JOT589841:JOU589845 JYP589841:JYQ589845 KIL589841:KIM589845 KSH589841:KSI589845 LCD589841:LCE589845 LLZ589841:LMA589845 LVV589841:LVW589845 MFR589841:MFS589845 MPN589841:MPO589845 MZJ589841:MZK589845 NJF589841:NJG589845 NTB589841:NTC589845 OCX589841:OCY589845 OMT589841:OMU589845 OWP589841:OWQ589845 PGL589841:PGM589845 PQH589841:PQI589845 QAD589841:QAE589845 QJZ589841:QKA589845 QTV589841:QTW589845 RDR589841:RDS589845 RNN589841:RNO589845 RXJ589841:RXK589845 SHF589841:SHG589845 SRB589841:SRC589845 TAX589841:TAY589845 TKT589841:TKU589845 TUP589841:TUQ589845 UEL589841:UEM589845 UOH589841:UOI589845 UYD589841:UYE589845 VHZ589841:VIA589845 VRV589841:VRW589845 WBR589841:WBS589845 WLN589841:WLO589845 WVJ589841:WVK589845 B655377:C655381 IX655377:IY655381 ST655377:SU655381 ACP655377:ACQ655381 AML655377:AMM655381 AWH655377:AWI655381 BGD655377:BGE655381 BPZ655377:BQA655381 BZV655377:BZW655381 CJR655377:CJS655381 CTN655377:CTO655381 DDJ655377:DDK655381 DNF655377:DNG655381 DXB655377:DXC655381 EGX655377:EGY655381 EQT655377:EQU655381 FAP655377:FAQ655381 FKL655377:FKM655381 FUH655377:FUI655381 GED655377:GEE655381 GNZ655377:GOA655381 GXV655377:GXW655381 HHR655377:HHS655381 HRN655377:HRO655381 IBJ655377:IBK655381 ILF655377:ILG655381 IVB655377:IVC655381 JEX655377:JEY655381 JOT655377:JOU655381 JYP655377:JYQ655381 KIL655377:KIM655381 KSH655377:KSI655381 LCD655377:LCE655381 LLZ655377:LMA655381 LVV655377:LVW655381 MFR655377:MFS655381 MPN655377:MPO655381 MZJ655377:MZK655381 NJF655377:NJG655381 NTB655377:NTC655381 OCX655377:OCY655381 OMT655377:OMU655381 OWP655377:OWQ655381 PGL655377:PGM655381 PQH655377:PQI655381 QAD655377:QAE655381 QJZ655377:QKA655381 QTV655377:QTW655381 RDR655377:RDS655381 RNN655377:RNO655381 RXJ655377:RXK655381 SHF655377:SHG655381 SRB655377:SRC655381 TAX655377:TAY655381 TKT655377:TKU655381 TUP655377:TUQ655381 UEL655377:UEM655381 UOH655377:UOI655381 UYD655377:UYE655381 VHZ655377:VIA655381 VRV655377:VRW655381 WBR655377:WBS655381 WLN655377:WLO655381 WVJ655377:WVK655381 B720913:C720917 IX720913:IY720917 ST720913:SU720917 ACP720913:ACQ720917 AML720913:AMM720917 AWH720913:AWI720917 BGD720913:BGE720917 BPZ720913:BQA720917 BZV720913:BZW720917 CJR720913:CJS720917 CTN720913:CTO720917 DDJ720913:DDK720917 DNF720913:DNG720917 DXB720913:DXC720917 EGX720913:EGY720917 EQT720913:EQU720917 FAP720913:FAQ720917 FKL720913:FKM720917 FUH720913:FUI720917 GED720913:GEE720917 GNZ720913:GOA720917 GXV720913:GXW720917 HHR720913:HHS720917 HRN720913:HRO720917 IBJ720913:IBK720917 ILF720913:ILG720917 IVB720913:IVC720917 JEX720913:JEY720917 JOT720913:JOU720917 JYP720913:JYQ720917 KIL720913:KIM720917 KSH720913:KSI720917 LCD720913:LCE720917 LLZ720913:LMA720917 LVV720913:LVW720917 MFR720913:MFS720917 MPN720913:MPO720917 MZJ720913:MZK720917 NJF720913:NJG720917 NTB720913:NTC720917 OCX720913:OCY720917 OMT720913:OMU720917 OWP720913:OWQ720917 PGL720913:PGM720917 PQH720913:PQI720917 QAD720913:QAE720917 QJZ720913:QKA720917 QTV720913:QTW720917 RDR720913:RDS720917 RNN720913:RNO720917 RXJ720913:RXK720917 SHF720913:SHG720917 SRB720913:SRC720917 TAX720913:TAY720917 TKT720913:TKU720917 TUP720913:TUQ720917 UEL720913:UEM720917 UOH720913:UOI720917 UYD720913:UYE720917 VHZ720913:VIA720917 VRV720913:VRW720917 WBR720913:WBS720917 WLN720913:WLO720917 WVJ720913:WVK720917 B786449:C786453 IX786449:IY786453 ST786449:SU786453 ACP786449:ACQ786453 AML786449:AMM786453 AWH786449:AWI786453 BGD786449:BGE786453 BPZ786449:BQA786453 BZV786449:BZW786453 CJR786449:CJS786453 CTN786449:CTO786453 DDJ786449:DDK786453 DNF786449:DNG786453 DXB786449:DXC786453 EGX786449:EGY786453 EQT786449:EQU786453 FAP786449:FAQ786453 FKL786449:FKM786453 FUH786449:FUI786453 GED786449:GEE786453 GNZ786449:GOA786453 GXV786449:GXW786453 HHR786449:HHS786453 HRN786449:HRO786453 IBJ786449:IBK786453 ILF786449:ILG786453 IVB786449:IVC786453 JEX786449:JEY786453 JOT786449:JOU786453 JYP786449:JYQ786453 KIL786449:KIM786453 KSH786449:KSI786453 LCD786449:LCE786453 LLZ786449:LMA786453 LVV786449:LVW786453 MFR786449:MFS786453 MPN786449:MPO786453 MZJ786449:MZK786453 NJF786449:NJG786453 NTB786449:NTC786453 OCX786449:OCY786453 OMT786449:OMU786453 OWP786449:OWQ786453 PGL786449:PGM786453 PQH786449:PQI786453 QAD786449:QAE786453 QJZ786449:QKA786453 QTV786449:QTW786453 RDR786449:RDS786453 RNN786449:RNO786453 RXJ786449:RXK786453 SHF786449:SHG786453 SRB786449:SRC786453 TAX786449:TAY786453 TKT786449:TKU786453 TUP786449:TUQ786453 UEL786449:UEM786453 UOH786449:UOI786453 UYD786449:UYE786453 VHZ786449:VIA786453 VRV786449:VRW786453 WBR786449:WBS786453 WLN786449:WLO786453 WVJ786449:WVK786453 B851985:C851989 IX851985:IY851989 ST851985:SU851989 ACP851985:ACQ851989 AML851985:AMM851989 AWH851985:AWI851989 BGD851985:BGE851989 BPZ851985:BQA851989 BZV851985:BZW851989 CJR851985:CJS851989 CTN851985:CTO851989 DDJ851985:DDK851989 DNF851985:DNG851989 DXB851985:DXC851989 EGX851985:EGY851989 EQT851985:EQU851989 FAP851985:FAQ851989 FKL851985:FKM851989 FUH851985:FUI851989 GED851985:GEE851989 GNZ851985:GOA851989 GXV851985:GXW851989 HHR851985:HHS851989 HRN851985:HRO851989 IBJ851985:IBK851989 ILF851985:ILG851989 IVB851985:IVC851989 JEX851985:JEY851989 JOT851985:JOU851989 JYP851985:JYQ851989 KIL851985:KIM851989 KSH851985:KSI851989 LCD851985:LCE851989 LLZ851985:LMA851989 LVV851985:LVW851989 MFR851985:MFS851989 MPN851985:MPO851989 MZJ851985:MZK851989 NJF851985:NJG851989 NTB851985:NTC851989 OCX851985:OCY851989 OMT851985:OMU851989 OWP851985:OWQ851989 PGL851985:PGM851989 PQH851985:PQI851989 QAD851985:QAE851989 QJZ851985:QKA851989 QTV851985:QTW851989 RDR851985:RDS851989 RNN851985:RNO851989 RXJ851985:RXK851989 SHF851985:SHG851989 SRB851985:SRC851989 TAX851985:TAY851989 TKT851985:TKU851989 TUP851985:TUQ851989 UEL851985:UEM851989 UOH851985:UOI851989 UYD851985:UYE851989 VHZ851985:VIA851989 VRV851985:VRW851989 WBR851985:WBS851989 WLN851985:WLO851989 WVJ851985:WVK851989 B917521:C917525 IX917521:IY917525 ST917521:SU917525 ACP917521:ACQ917525 AML917521:AMM917525 AWH917521:AWI917525 BGD917521:BGE917525 BPZ917521:BQA917525 BZV917521:BZW917525 CJR917521:CJS917525 CTN917521:CTO917525 DDJ917521:DDK917525 DNF917521:DNG917525 DXB917521:DXC917525 EGX917521:EGY917525 EQT917521:EQU917525 FAP917521:FAQ917525 FKL917521:FKM917525 FUH917521:FUI917525 GED917521:GEE917525 GNZ917521:GOA917525 GXV917521:GXW917525 HHR917521:HHS917525 HRN917521:HRO917525 IBJ917521:IBK917525 ILF917521:ILG917525 IVB917521:IVC917525 JEX917521:JEY917525 JOT917521:JOU917525 JYP917521:JYQ917525 KIL917521:KIM917525 KSH917521:KSI917525 LCD917521:LCE917525 LLZ917521:LMA917525 LVV917521:LVW917525 MFR917521:MFS917525 MPN917521:MPO917525 MZJ917521:MZK917525 NJF917521:NJG917525 NTB917521:NTC917525 OCX917521:OCY917525 OMT917521:OMU917525 OWP917521:OWQ917525 PGL917521:PGM917525 PQH917521:PQI917525 QAD917521:QAE917525 QJZ917521:QKA917525 QTV917521:QTW917525 RDR917521:RDS917525 RNN917521:RNO917525 RXJ917521:RXK917525 SHF917521:SHG917525 SRB917521:SRC917525 TAX917521:TAY917525 TKT917521:TKU917525 TUP917521:TUQ917525 UEL917521:UEM917525 UOH917521:UOI917525 UYD917521:UYE917525 VHZ917521:VIA917525 VRV917521:VRW917525 WBR917521:WBS917525 WLN917521:WLO917525 WVJ917521:WVK917525 B983057:C983061 IX983057:IY983061 ST983057:SU983061 ACP983057:ACQ983061 AML983057:AMM983061 AWH983057:AWI983061 BGD983057:BGE983061 BPZ983057:BQA983061 BZV983057:BZW983061 CJR983057:CJS983061 CTN983057:CTO983061 DDJ983057:DDK983061 DNF983057:DNG983061 DXB983057:DXC983061 EGX983057:EGY983061 EQT983057:EQU983061 FAP983057:FAQ983061 FKL983057:FKM983061 FUH983057:FUI983061 GED983057:GEE983061 GNZ983057:GOA983061 GXV983057:GXW983061 HHR983057:HHS983061 HRN983057:HRO983061 IBJ983057:IBK983061 ILF983057:ILG983061 IVB983057:IVC983061 JEX983057:JEY983061 JOT983057:JOU983061 JYP983057:JYQ983061 KIL983057:KIM983061 KSH983057:KSI983061 LCD983057:LCE983061 LLZ983057:LMA983061 LVV983057:LVW983061 MFR983057:MFS983061 MPN983057:MPO983061 MZJ983057:MZK983061 NJF983057:NJG983061 NTB983057:NTC983061 OCX983057:OCY983061 OMT983057:OMU983061 OWP983057:OWQ983061 PGL983057:PGM983061 PQH983057:PQI983061 QAD983057:QAE983061 QJZ983057:QKA983061 QTV983057:QTW983061 RDR983057:RDS983061 RNN983057:RNO983061 RXJ983057:RXK983061 SHF983057:SHG983061 SRB983057:SRC983061 TAX983057:TAY983061 TKT983057:TKU983061 TUP983057:TUQ983061 UEL983057:UEM983061 UOH983057:UOI983061 UYD983057:UYE983061 VHZ983057:VIA983061 VRV983057:VRW983061 WBR983057:WBS983061 WLN983057:WLO983061 WVJ983057:WVK983061 B39:C40 IX39:IY40 ST39:SU40 ACP39:ACQ40 AML39:AMM40 AWH39:AWI40 BGD39:BGE40 BPZ39:BQA40 BZV39:BZW40 CJR39:CJS40 CTN39:CTO40 DDJ39:DDK40 DNF39:DNG40 DXB39:DXC40 EGX39:EGY40 EQT39:EQU40 FAP39:FAQ40 FKL39:FKM40 FUH39:FUI40 GED39:GEE40 GNZ39:GOA40 GXV39:GXW40 HHR39:HHS40 HRN39:HRO40 IBJ39:IBK40 ILF39:ILG40 IVB39:IVC40 JEX39:JEY40 JOT39:JOU40 JYP39:JYQ40 KIL39:KIM40 KSH39:KSI40 LCD39:LCE40 LLZ39:LMA40 LVV39:LVW40 MFR39:MFS40 MPN39:MPO40 MZJ39:MZK40 NJF39:NJG40 NTB39:NTC40 OCX39:OCY40 OMT39:OMU40 OWP39:OWQ40 PGL39:PGM40 PQH39:PQI40 QAD39:QAE40 QJZ39:QKA40 QTV39:QTW40 RDR39:RDS40 RNN39:RNO40 RXJ39:RXK40 SHF39:SHG40 SRB39:SRC40 TAX39:TAY40 TKT39:TKU40 TUP39:TUQ40 UEL39:UEM40 UOH39:UOI40 UYD39:UYE40 VHZ39:VIA40 VRV39:VRW40 WBR39:WBS40 WLN39:WLO40 WVJ39:WVK40 B65575:C65576 IX65575:IY65576 ST65575:SU65576 ACP65575:ACQ65576 AML65575:AMM65576 AWH65575:AWI65576 BGD65575:BGE65576 BPZ65575:BQA65576 BZV65575:BZW65576 CJR65575:CJS65576 CTN65575:CTO65576 DDJ65575:DDK65576 DNF65575:DNG65576 DXB65575:DXC65576 EGX65575:EGY65576 EQT65575:EQU65576 FAP65575:FAQ65576 FKL65575:FKM65576 FUH65575:FUI65576 GED65575:GEE65576 GNZ65575:GOA65576 GXV65575:GXW65576 HHR65575:HHS65576 HRN65575:HRO65576 IBJ65575:IBK65576 ILF65575:ILG65576 IVB65575:IVC65576 JEX65575:JEY65576 JOT65575:JOU65576 JYP65575:JYQ65576 KIL65575:KIM65576 KSH65575:KSI65576 LCD65575:LCE65576 LLZ65575:LMA65576 LVV65575:LVW65576 MFR65575:MFS65576 MPN65575:MPO65576 MZJ65575:MZK65576 NJF65575:NJG65576 NTB65575:NTC65576 OCX65575:OCY65576 OMT65575:OMU65576 OWP65575:OWQ65576 PGL65575:PGM65576 PQH65575:PQI65576 QAD65575:QAE65576 QJZ65575:QKA65576 QTV65575:QTW65576 RDR65575:RDS65576 RNN65575:RNO65576 RXJ65575:RXK65576 SHF65575:SHG65576 SRB65575:SRC65576 TAX65575:TAY65576 TKT65575:TKU65576 TUP65575:TUQ65576 UEL65575:UEM65576 UOH65575:UOI65576 UYD65575:UYE65576 VHZ65575:VIA65576 VRV65575:VRW65576 WBR65575:WBS65576 WLN65575:WLO65576 WVJ65575:WVK65576 B131111:C131112 IX131111:IY131112 ST131111:SU131112 ACP131111:ACQ131112 AML131111:AMM131112 AWH131111:AWI131112 BGD131111:BGE131112 BPZ131111:BQA131112 BZV131111:BZW131112 CJR131111:CJS131112 CTN131111:CTO131112 DDJ131111:DDK131112 DNF131111:DNG131112 DXB131111:DXC131112 EGX131111:EGY131112 EQT131111:EQU131112 FAP131111:FAQ131112 FKL131111:FKM131112 FUH131111:FUI131112 GED131111:GEE131112 GNZ131111:GOA131112 GXV131111:GXW131112 HHR131111:HHS131112 HRN131111:HRO131112 IBJ131111:IBK131112 ILF131111:ILG131112 IVB131111:IVC131112 JEX131111:JEY131112 JOT131111:JOU131112 JYP131111:JYQ131112 KIL131111:KIM131112 KSH131111:KSI131112 LCD131111:LCE131112 LLZ131111:LMA131112 LVV131111:LVW131112 MFR131111:MFS131112 MPN131111:MPO131112 MZJ131111:MZK131112 NJF131111:NJG131112 NTB131111:NTC131112 OCX131111:OCY131112 OMT131111:OMU131112 OWP131111:OWQ131112 PGL131111:PGM131112 PQH131111:PQI131112 QAD131111:QAE131112 QJZ131111:QKA131112 QTV131111:QTW131112 RDR131111:RDS131112 RNN131111:RNO131112 RXJ131111:RXK131112 SHF131111:SHG131112 SRB131111:SRC131112 TAX131111:TAY131112 TKT131111:TKU131112 TUP131111:TUQ131112 UEL131111:UEM131112 UOH131111:UOI131112 UYD131111:UYE131112 VHZ131111:VIA131112 VRV131111:VRW131112 WBR131111:WBS131112 WLN131111:WLO131112 WVJ131111:WVK131112 B196647:C196648 IX196647:IY196648 ST196647:SU196648 ACP196647:ACQ196648 AML196647:AMM196648 AWH196647:AWI196648 BGD196647:BGE196648 BPZ196647:BQA196648 BZV196647:BZW196648 CJR196647:CJS196648 CTN196647:CTO196648 DDJ196647:DDK196648 DNF196647:DNG196648 DXB196647:DXC196648 EGX196647:EGY196648 EQT196647:EQU196648 FAP196647:FAQ196648 FKL196647:FKM196648 FUH196647:FUI196648 GED196647:GEE196648 GNZ196647:GOA196648 GXV196647:GXW196648 HHR196647:HHS196648 HRN196647:HRO196648 IBJ196647:IBK196648 ILF196647:ILG196648 IVB196647:IVC196648 JEX196647:JEY196648 JOT196647:JOU196648 JYP196647:JYQ196648 KIL196647:KIM196648 KSH196647:KSI196648 LCD196647:LCE196648 LLZ196647:LMA196648 LVV196647:LVW196648 MFR196647:MFS196648 MPN196647:MPO196648 MZJ196647:MZK196648 NJF196647:NJG196648 NTB196647:NTC196648 OCX196647:OCY196648 OMT196647:OMU196648 OWP196647:OWQ196648 PGL196647:PGM196648 PQH196647:PQI196648 QAD196647:QAE196648 QJZ196647:QKA196648 QTV196647:QTW196648 RDR196647:RDS196648 RNN196647:RNO196648 RXJ196647:RXK196648 SHF196647:SHG196648 SRB196647:SRC196648 TAX196647:TAY196648 TKT196647:TKU196648 TUP196647:TUQ196648 UEL196647:UEM196648 UOH196647:UOI196648 UYD196647:UYE196648 VHZ196647:VIA196648 VRV196647:VRW196648 WBR196647:WBS196648 WLN196647:WLO196648 WVJ196647:WVK196648 B262183:C262184 IX262183:IY262184 ST262183:SU262184 ACP262183:ACQ262184 AML262183:AMM262184 AWH262183:AWI262184 BGD262183:BGE262184 BPZ262183:BQA262184 BZV262183:BZW262184 CJR262183:CJS262184 CTN262183:CTO262184 DDJ262183:DDK262184 DNF262183:DNG262184 DXB262183:DXC262184 EGX262183:EGY262184 EQT262183:EQU262184 FAP262183:FAQ262184 FKL262183:FKM262184 FUH262183:FUI262184 GED262183:GEE262184 GNZ262183:GOA262184 GXV262183:GXW262184 HHR262183:HHS262184 HRN262183:HRO262184 IBJ262183:IBK262184 ILF262183:ILG262184 IVB262183:IVC262184 JEX262183:JEY262184 JOT262183:JOU262184 JYP262183:JYQ262184 KIL262183:KIM262184 KSH262183:KSI262184 LCD262183:LCE262184 LLZ262183:LMA262184 LVV262183:LVW262184 MFR262183:MFS262184 MPN262183:MPO262184 MZJ262183:MZK262184 NJF262183:NJG262184 NTB262183:NTC262184 OCX262183:OCY262184 OMT262183:OMU262184 OWP262183:OWQ262184 PGL262183:PGM262184 PQH262183:PQI262184 QAD262183:QAE262184 QJZ262183:QKA262184 QTV262183:QTW262184 RDR262183:RDS262184 RNN262183:RNO262184 RXJ262183:RXK262184 SHF262183:SHG262184 SRB262183:SRC262184 TAX262183:TAY262184 TKT262183:TKU262184 TUP262183:TUQ262184 UEL262183:UEM262184 UOH262183:UOI262184 UYD262183:UYE262184 VHZ262183:VIA262184 VRV262183:VRW262184 WBR262183:WBS262184 WLN262183:WLO262184 WVJ262183:WVK262184 B327719:C327720 IX327719:IY327720 ST327719:SU327720 ACP327719:ACQ327720 AML327719:AMM327720 AWH327719:AWI327720 BGD327719:BGE327720 BPZ327719:BQA327720 BZV327719:BZW327720 CJR327719:CJS327720 CTN327719:CTO327720 DDJ327719:DDK327720 DNF327719:DNG327720 DXB327719:DXC327720 EGX327719:EGY327720 EQT327719:EQU327720 FAP327719:FAQ327720 FKL327719:FKM327720 FUH327719:FUI327720 GED327719:GEE327720 GNZ327719:GOA327720 GXV327719:GXW327720 HHR327719:HHS327720 HRN327719:HRO327720 IBJ327719:IBK327720 ILF327719:ILG327720 IVB327719:IVC327720 JEX327719:JEY327720 JOT327719:JOU327720 JYP327719:JYQ327720 KIL327719:KIM327720 KSH327719:KSI327720 LCD327719:LCE327720 LLZ327719:LMA327720 LVV327719:LVW327720 MFR327719:MFS327720 MPN327719:MPO327720 MZJ327719:MZK327720 NJF327719:NJG327720 NTB327719:NTC327720 OCX327719:OCY327720 OMT327719:OMU327720 OWP327719:OWQ327720 PGL327719:PGM327720 PQH327719:PQI327720 QAD327719:QAE327720 QJZ327719:QKA327720 QTV327719:QTW327720 RDR327719:RDS327720 RNN327719:RNO327720 RXJ327719:RXK327720 SHF327719:SHG327720 SRB327719:SRC327720 TAX327719:TAY327720 TKT327719:TKU327720 TUP327719:TUQ327720 UEL327719:UEM327720 UOH327719:UOI327720 UYD327719:UYE327720 VHZ327719:VIA327720 VRV327719:VRW327720 WBR327719:WBS327720 WLN327719:WLO327720 WVJ327719:WVK327720 B393255:C393256 IX393255:IY393256 ST393255:SU393256 ACP393255:ACQ393256 AML393255:AMM393256 AWH393255:AWI393256 BGD393255:BGE393256 BPZ393255:BQA393256 BZV393255:BZW393256 CJR393255:CJS393256 CTN393255:CTO393256 DDJ393255:DDK393256 DNF393255:DNG393256 DXB393255:DXC393256 EGX393255:EGY393256 EQT393255:EQU393256 FAP393255:FAQ393256 FKL393255:FKM393256 FUH393255:FUI393256 GED393255:GEE393256 GNZ393255:GOA393256 GXV393255:GXW393256 HHR393255:HHS393256 HRN393255:HRO393256 IBJ393255:IBK393256 ILF393255:ILG393256 IVB393255:IVC393256 JEX393255:JEY393256 JOT393255:JOU393256 JYP393255:JYQ393256 KIL393255:KIM393256 KSH393255:KSI393256 LCD393255:LCE393256 LLZ393255:LMA393256 LVV393255:LVW393256 MFR393255:MFS393256 MPN393255:MPO393256 MZJ393255:MZK393256 NJF393255:NJG393256 NTB393255:NTC393256 OCX393255:OCY393256 OMT393255:OMU393256 OWP393255:OWQ393256 PGL393255:PGM393256 PQH393255:PQI393256 QAD393255:QAE393256 QJZ393255:QKA393256 QTV393255:QTW393256 RDR393255:RDS393256 RNN393255:RNO393256 RXJ393255:RXK393256 SHF393255:SHG393256 SRB393255:SRC393256 TAX393255:TAY393256 TKT393255:TKU393256 TUP393255:TUQ393256 UEL393255:UEM393256 UOH393255:UOI393256 UYD393255:UYE393256 VHZ393255:VIA393256 VRV393255:VRW393256 WBR393255:WBS393256 WLN393255:WLO393256 WVJ393255:WVK393256 B458791:C458792 IX458791:IY458792 ST458791:SU458792 ACP458791:ACQ458792 AML458791:AMM458792 AWH458791:AWI458792 BGD458791:BGE458792 BPZ458791:BQA458792 BZV458791:BZW458792 CJR458791:CJS458792 CTN458791:CTO458792 DDJ458791:DDK458792 DNF458791:DNG458792 DXB458791:DXC458792 EGX458791:EGY458792 EQT458791:EQU458792 FAP458791:FAQ458792 FKL458791:FKM458792 FUH458791:FUI458792 GED458791:GEE458792 GNZ458791:GOA458792 GXV458791:GXW458792 HHR458791:HHS458792 HRN458791:HRO458792 IBJ458791:IBK458792 ILF458791:ILG458792 IVB458791:IVC458792 JEX458791:JEY458792 JOT458791:JOU458792 JYP458791:JYQ458792 KIL458791:KIM458792 KSH458791:KSI458792 LCD458791:LCE458792 LLZ458791:LMA458792 LVV458791:LVW458792 MFR458791:MFS458792 MPN458791:MPO458792 MZJ458791:MZK458792 NJF458791:NJG458792 NTB458791:NTC458792 OCX458791:OCY458792 OMT458791:OMU458792 OWP458791:OWQ458792 PGL458791:PGM458792 PQH458791:PQI458792 QAD458791:QAE458792 QJZ458791:QKA458792 QTV458791:QTW458792 RDR458791:RDS458792 RNN458791:RNO458792 RXJ458791:RXK458792 SHF458791:SHG458792 SRB458791:SRC458792 TAX458791:TAY458792 TKT458791:TKU458792 TUP458791:TUQ458792 UEL458791:UEM458792 UOH458791:UOI458792 UYD458791:UYE458792 VHZ458791:VIA458792 VRV458791:VRW458792 WBR458791:WBS458792 WLN458791:WLO458792 WVJ458791:WVK458792 B524327:C524328 IX524327:IY524328 ST524327:SU524328 ACP524327:ACQ524328 AML524327:AMM524328 AWH524327:AWI524328 BGD524327:BGE524328 BPZ524327:BQA524328 BZV524327:BZW524328 CJR524327:CJS524328 CTN524327:CTO524328 DDJ524327:DDK524328 DNF524327:DNG524328 DXB524327:DXC524328 EGX524327:EGY524328 EQT524327:EQU524328 FAP524327:FAQ524328 FKL524327:FKM524328 FUH524327:FUI524328 GED524327:GEE524328 GNZ524327:GOA524328 GXV524327:GXW524328 HHR524327:HHS524328 HRN524327:HRO524328 IBJ524327:IBK524328 ILF524327:ILG524328 IVB524327:IVC524328 JEX524327:JEY524328 JOT524327:JOU524328 JYP524327:JYQ524328 KIL524327:KIM524328 KSH524327:KSI524328 LCD524327:LCE524328 LLZ524327:LMA524328 LVV524327:LVW524328 MFR524327:MFS524328 MPN524327:MPO524328 MZJ524327:MZK524328 NJF524327:NJG524328 NTB524327:NTC524328 OCX524327:OCY524328 OMT524327:OMU524328 OWP524327:OWQ524328 PGL524327:PGM524328 PQH524327:PQI524328 QAD524327:QAE524328 QJZ524327:QKA524328 QTV524327:QTW524328 RDR524327:RDS524328 RNN524327:RNO524328 RXJ524327:RXK524328 SHF524327:SHG524328 SRB524327:SRC524328 TAX524327:TAY524328 TKT524327:TKU524328 TUP524327:TUQ524328 UEL524327:UEM524328 UOH524327:UOI524328 UYD524327:UYE524328 VHZ524327:VIA524328 VRV524327:VRW524328 WBR524327:WBS524328 WLN524327:WLO524328 WVJ524327:WVK524328 B589863:C589864 IX589863:IY589864 ST589863:SU589864 ACP589863:ACQ589864 AML589863:AMM589864 AWH589863:AWI589864 BGD589863:BGE589864 BPZ589863:BQA589864 BZV589863:BZW589864 CJR589863:CJS589864 CTN589863:CTO589864 DDJ589863:DDK589864 DNF589863:DNG589864 DXB589863:DXC589864 EGX589863:EGY589864 EQT589863:EQU589864 FAP589863:FAQ589864 FKL589863:FKM589864 FUH589863:FUI589864 GED589863:GEE589864 GNZ589863:GOA589864 GXV589863:GXW589864 HHR589863:HHS589864 HRN589863:HRO589864 IBJ589863:IBK589864 ILF589863:ILG589864 IVB589863:IVC589864 JEX589863:JEY589864 JOT589863:JOU589864 JYP589863:JYQ589864 KIL589863:KIM589864 KSH589863:KSI589864 LCD589863:LCE589864 LLZ589863:LMA589864 LVV589863:LVW589864 MFR589863:MFS589864 MPN589863:MPO589864 MZJ589863:MZK589864 NJF589863:NJG589864 NTB589863:NTC589864 OCX589863:OCY589864 OMT589863:OMU589864 OWP589863:OWQ589864 PGL589863:PGM589864 PQH589863:PQI589864 QAD589863:QAE589864 QJZ589863:QKA589864 QTV589863:QTW589864 RDR589863:RDS589864 RNN589863:RNO589864 RXJ589863:RXK589864 SHF589863:SHG589864 SRB589863:SRC589864 TAX589863:TAY589864 TKT589863:TKU589864 TUP589863:TUQ589864 UEL589863:UEM589864 UOH589863:UOI589864 UYD589863:UYE589864 VHZ589863:VIA589864 VRV589863:VRW589864 WBR589863:WBS589864 WLN589863:WLO589864 WVJ589863:WVK589864 B655399:C655400 IX655399:IY655400 ST655399:SU655400 ACP655399:ACQ655400 AML655399:AMM655400 AWH655399:AWI655400 BGD655399:BGE655400 BPZ655399:BQA655400 BZV655399:BZW655400 CJR655399:CJS655400 CTN655399:CTO655400 DDJ655399:DDK655400 DNF655399:DNG655400 DXB655399:DXC655400 EGX655399:EGY655400 EQT655399:EQU655400 FAP655399:FAQ655400 FKL655399:FKM655400 FUH655399:FUI655400 GED655399:GEE655400 GNZ655399:GOA655400 GXV655399:GXW655400 HHR655399:HHS655400 HRN655399:HRO655400 IBJ655399:IBK655400 ILF655399:ILG655400 IVB655399:IVC655400 JEX655399:JEY655400 JOT655399:JOU655400 JYP655399:JYQ655400 KIL655399:KIM655400 KSH655399:KSI655400 LCD655399:LCE655400 LLZ655399:LMA655400 LVV655399:LVW655400 MFR655399:MFS655400 MPN655399:MPO655400 MZJ655399:MZK655400 NJF655399:NJG655400 NTB655399:NTC655400 OCX655399:OCY655400 OMT655399:OMU655400 OWP655399:OWQ655400 PGL655399:PGM655400 PQH655399:PQI655400 QAD655399:QAE655400 QJZ655399:QKA655400 QTV655399:QTW655400 RDR655399:RDS655400 RNN655399:RNO655400 RXJ655399:RXK655400 SHF655399:SHG655400 SRB655399:SRC655400 TAX655399:TAY655400 TKT655399:TKU655400 TUP655399:TUQ655400 UEL655399:UEM655400 UOH655399:UOI655400 UYD655399:UYE655400 VHZ655399:VIA655400 VRV655399:VRW655400 WBR655399:WBS655400 WLN655399:WLO655400 WVJ655399:WVK655400 B720935:C720936 IX720935:IY720936 ST720935:SU720936 ACP720935:ACQ720936 AML720935:AMM720936 AWH720935:AWI720936 BGD720935:BGE720936 BPZ720935:BQA720936 BZV720935:BZW720936 CJR720935:CJS720936 CTN720935:CTO720936 DDJ720935:DDK720936 DNF720935:DNG720936 DXB720935:DXC720936 EGX720935:EGY720936 EQT720935:EQU720936 FAP720935:FAQ720936 FKL720935:FKM720936 FUH720935:FUI720936 GED720935:GEE720936 GNZ720935:GOA720936 GXV720935:GXW720936 HHR720935:HHS720936 HRN720935:HRO720936 IBJ720935:IBK720936 ILF720935:ILG720936 IVB720935:IVC720936 JEX720935:JEY720936 JOT720935:JOU720936 JYP720935:JYQ720936 KIL720935:KIM720936 KSH720935:KSI720936 LCD720935:LCE720936 LLZ720935:LMA720936 LVV720935:LVW720936 MFR720935:MFS720936 MPN720935:MPO720936 MZJ720935:MZK720936 NJF720935:NJG720936 NTB720935:NTC720936 OCX720935:OCY720936 OMT720935:OMU720936 OWP720935:OWQ720936 PGL720935:PGM720936 PQH720935:PQI720936 QAD720935:QAE720936 QJZ720935:QKA720936 QTV720935:QTW720936 RDR720935:RDS720936 RNN720935:RNO720936 RXJ720935:RXK720936 SHF720935:SHG720936 SRB720935:SRC720936 TAX720935:TAY720936 TKT720935:TKU720936 TUP720935:TUQ720936 UEL720935:UEM720936 UOH720935:UOI720936 UYD720935:UYE720936 VHZ720935:VIA720936 VRV720935:VRW720936 WBR720935:WBS720936 WLN720935:WLO720936 WVJ720935:WVK720936 B786471:C786472 IX786471:IY786472 ST786471:SU786472 ACP786471:ACQ786472 AML786471:AMM786472 AWH786471:AWI786472 BGD786471:BGE786472 BPZ786471:BQA786472 BZV786471:BZW786472 CJR786471:CJS786472 CTN786471:CTO786472 DDJ786471:DDK786472 DNF786471:DNG786472 DXB786471:DXC786472 EGX786471:EGY786472 EQT786471:EQU786472 FAP786471:FAQ786472 FKL786471:FKM786472 FUH786471:FUI786472 GED786471:GEE786472 GNZ786471:GOA786472 GXV786471:GXW786472 HHR786471:HHS786472 HRN786471:HRO786472 IBJ786471:IBK786472 ILF786471:ILG786472 IVB786471:IVC786472 JEX786471:JEY786472 JOT786471:JOU786472 JYP786471:JYQ786472 KIL786471:KIM786472 KSH786471:KSI786472 LCD786471:LCE786472 LLZ786471:LMA786472 LVV786471:LVW786472 MFR786471:MFS786472 MPN786471:MPO786472 MZJ786471:MZK786472 NJF786471:NJG786472 NTB786471:NTC786472 OCX786471:OCY786472 OMT786471:OMU786472 OWP786471:OWQ786472 PGL786471:PGM786472 PQH786471:PQI786472 QAD786471:QAE786472 QJZ786471:QKA786472 QTV786471:QTW786472 RDR786471:RDS786472 RNN786471:RNO786472 RXJ786471:RXK786472 SHF786471:SHG786472 SRB786471:SRC786472 TAX786471:TAY786472 TKT786471:TKU786472 TUP786471:TUQ786472 UEL786471:UEM786472 UOH786471:UOI786472 UYD786471:UYE786472 VHZ786471:VIA786472 VRV786471:VRW786472 WBR786471:WBS786472 WLN786471:WLO786472 WVJ786471:WVK786472 B852007:C852008 IX852007:IY852008 ST852007:SU852008 ACP852007:ACQ852008 AML852007:AMM852008 AWH852007:AWI852008 BGD852007:BGE852008 BPZ852007:BQA852008 BZV852007:BZW852008 CJR852007:CJS852008 CTN852007:CTO852008 DDJ852007:DDK852008 DNF852007:DNG852008 DXB852007:DXC852008 EGX852007:EGY852008 EQT852007:EQU852008 FAP852007:FAQ852008 FKL852007:FKM852008 FUH852007:FUI852008 GED852007:GEE852008 GNZ852007:GOA852008 GXV852007:GXW852008 HHR852007:HHS852008 HRN852007:HRO852008 IBJ852007:IBK852008 ILF852007:ILG852008 IVB852007:IVC852008 JEX852007:JEY852008 JOT852007:JOU852008 JYP852007:JYQ852008 KIL852007:KIM852008 KSH852007:KSI852008 LCD852007:LCE852008 LLZ852007:LMA852008 LVV852007:LVW852008 MFR852007:MFS852008 MPN852007:MPO852008 MZJ852007:MZK852008 NJF852007:NJG852008 NTB852007:NTC852008 OCX852007:OCY852008 OMT852007:OMU852008 OWP852007:OWQ852008 PGL852007:PGM852008 PQH852007:PQI852008 QAD852007:QAE852008 QJZ852007:QKA852008 QTV852007:QTW852008 RDR852007:RDS852008 RNN852007:RNO852008 RXJ852007:RXK852008 SHF852007:SHG852008 SRB852007:SRC852008 TAX852007:TAY852008 TKT852007:TKU852008 TUP852007:TUQ852008 UEL852007:UEM852008 UOH852007:UOI852008 UYD852007:UYE852008 VHZ852007:VIA852008 VRV852007:VRW852008 WBR852007:WBS852008 WLN852007:WLO852008 WVJ852007:WVK852008 B917543:C917544 IX917543:IY917544 ST917543:SU917544 ACP917543:ACQ917544 AML917543:AMM917544 AWH917543:AWI917544 BGD917543:BGE917544 BPZ917543:BQA917544 BZV917543:BZW917544 CJR917543:CJS917544 CTN917543:CTO917544 DDJ917543:DDK917544 DNF917543:DNG917544 DXB917543:DXC917544 EGX917543:EGY917544 EQT917543:EQU917544 FAP917543:FAQ917544 FKL917543:FKM917544 FUH917543:FUI917544 GED917543:GEE917544 GNZ917543:GOA917544 GXV917543:GXW917544 HHR917543:HHS917544 HRN917543:HRO917544 IBJ917543:IBK917544 ILF917543:ILG917544 IVB917543:IVC917544 JEX917543:JEY917544 JOT917543:JOU917544 JYP917543:JYQ917544 KIL917543:KIM917544 KSH917543:KSI917544 LCD917543:LCE917544 LLZ917543:LMA917544 LVV917543:LVW917544 MFR917543:MFS917544 MPN917543:MPO917544 MZJ917543:MZK917544 NJF917543:NJG917544 NTB917543:NTC917544 OCX917543:OCY917544 OMT917543:OMU917544 OWP917543:OWQ917544 PGL917543:PGM917544 PQH917543:PQI917544 QAD917543:QAE917544 QJZ917543:QKA917544 QTV917543:QTW917544 RDR917543:RDS917544 RNN917543:RNO917544 RXJ917543:RXK917544 SHF917543:SHG917544 SRB917543:SRC917544 TAX917543:TAY917544 TKT917543:TKU917544 TUP917543:TUQ917544 UEL917543:UEM917544 UOH917543:UOI917544 UYD917543:UYE917544 VHZ917543:VIA917544 VRV917543:VRW917544 WBR917543:WBS917544 WLN917543:WLO917544 WVJ917543:WVK917544 B983079:C983080 IX983079:IY983080 ST983079:SU983080 ACP983079:ACQ983080 AML983079:AMM983080 AWH983079:AWI983080 BGD983079:BGE983080 BPZ983079:BQA983080 BZV983079:BZW983080 CJR983079:CJS983080 CTN983079:CTO983080 DDJ983079:DDK983080 DNF983079:DNG983080 DXB983079:DXC983080 EGX983079:EGY983080 EQT983079:EQU983080 FAP983079:FAQ983080 FKL983079:FKM983080 FUH983079:FUI983080 GED983079:GEE983080 GNZ983079:GOA983080 GXV983079:GXW983080 HHR983079:HHS983080 HRN983079:HRO983080 IBJ983079:IBK983080 ILF983079:ILG983080 IVB983079:IVC983080 JEX983079:JEY983080 JOT983079:JOU983080 JYP983079:JYQ983080 KIL983079:KIM983080 KSH983079:KSI983080 LCD983079:LCE983080 LLZ983079:LMA983080 LVV983079:LVW983080 MFR983079:MFS983080 MPN983079:MPO983080 MZJ983079:MZK983080 NJF983079:NJG983080 NTB983079:NTC983080 OCX983079:OCY983080 OMT983079:OMU983080 OWP983079:OWQ983080 PGL983079:PGM983080 PQH983079:PQI983080 QAD983079:QAE983080 QJZ983079:QKA983080 QTV983079:QTW983080 RDR983079:RDS983080 RNN983079:RNO983080 RXJ983079:RXK983080 SHF983079:SHG983080 SRB983079:SRC983080 TAX983079:TAY983080 TKT983079:TKU983080 TUP983079:TUQ983080 UEL983079:UEM983080 UOH983079:UOI983080 UYD983079:UYE983080 VHZ983079:VIA983080 VRV983079:VRW983080 WBR983079:WBS983080 WLN983079:WLO983080" xr:uid="{00000000-0002-0000-0300-000000000000}">
      <formula1>$R$15</formula1>
    </dataValidation>
    <dataValidation type="custom" allowBlank="1" showInputMessage="1" showErrorMessage="1" sqref="WVJ983072:WVK983072 IZ7:JA7 SV7:SW7 ACR7:ACS7 AMN7:AMO7 AWJ7:AWK7 BGF7:BGG7 BQB7:BQC7 BZX7:BZY7 CJT7:CJU7 CTP7:CTQ7 DDL7:DDM7 DNH7:DNI7 DXD7:DXE7 EGZ7:EHA7 EQV7:EQW7 FAR7:FAS7 FKN7:FKO7 FUJ7:FUK7 GEF7:GEG7 GOB7:GOC7 GXX7:GXY7 HHT7:HHU7 HRP7:HRQ7 IBL7:IBM7 ILH7:ILI7 IVD7:IVE7 JEZ7:JFA7 JOV7:JOW7 JYR7:JYS7 KIN7:KIO7 KSJ7:KSK7 LCF7:LCG7 LMB7:LMC7 LVX7:LVY7 MFT7:MFU7 MPP7:MPQ7 MZL7:MZM7 NJH7:NJI7 NTD7:NTE7 OCZ7:ODA7 OMV7:OMW7 OWR7:OWS7 PGN7:PGO7 PQJ7:PQK7 QAF7:QAG7 QKB7:QKC7 QTX7:QTY7 RDT7:RDU7 RNP7:RNQ7 RXL7:RXM7 SHH7:SHI7 SRD7:SRE7 TAZ7:TBA7 TKV7:TKW7 TUR7:TUS7 UEN7:UEO7 UOJ7:UOK7 UYF7:UYG7 VIB7:VIC7 VRX7:VRY7 WBT7:WBU7 WLP7:WLQ7 WVL7:WVM7 B65543:C65543 IX65543:IY65543 ST65543:SU65543 ACP65543:ACQ65543 AML65543:AMM65543 AWH65543:AWI65543 BGD65543:BGE65543 BPZ65543:BQA65543 BZV65543:BZW65543 CJR65543:CJS65543 CTN65543:CTO65543 DDJ65543:DDK65543 DNF65543:DNG65543 DXB65543:DXC65543 EGX65543:EGY65543 EQT65543:EQU65543 FAP65543:FAQ65543 FKL65543:FKM65543 FUH65543:FUI65543 GED65543:GEE65543 GNZ65543:GOA65543 GXV65543:GXW65543 HHR65543:HHS65543 HRN65543:HRO65543 IBJ65543:IBK65543 ILF65543:ILG65543 IVB65543:IVC65543 JEX65543:JEY65543 JOT65543:JOU65543 JYP65543:JYQ65543 KIL65543:KIM65543 KSH65543:KSI65543 LCD65543:LCE65543 LLZ65543:LMA65543 LVV65543:LVW65543 MFR65543:MFS65543 MPN65543:MPO65543 MZJ65543:MZK65543 NJF65543:NJG65543 NTB65543:NTC65543 OCX65543:OCY65543 OMT65543:OMU65543 OWP65543:OWQ65543 PGL65543:PGM65543 PQH65543:PQI65543 QAD65543:QAE65543 QJZ65543:QKA65543 QTV65543:QTW65543 RDR65543:RDS65543 RNN65543:RNO65543 RXJ65543:RXK65543 SHF65543:SHG65543 SRB65543:SRC65543 TAX65543:TAY65543 TKT65543:TKU65543 TUP65543:TUQ65543 UEL65543:UEM65543 UOH65543:UOI65543 UYD65543:UYE65543 VHZ65543:VIA65543 VRV65543:VRW65543 WBR65543:WBS65543 WLN65543:WLO65543 WVJ65543:WVK65543 B131079:C131079 IX131079:IY131079 ST131079:SU131079 ACP131079:ACQ131079 AML131079:AMM131079 AWH131079:AWI131079 BGD131079:BGE131079 BPZ131079:BQA131079 BZV131079:BZW131079 CJR131079:CJS131079 CTN131079:CTO131079 DDJ131079:DDK131079 DNF131079:DNG131079 DXB131079:DXC131079 EGX131079:EGY131079 EQT131079:EQU131079 FAP131079:FAQ131079 FKL131079:FKM131079 FUH131079:FUI131079 GED131079:GEE131079 GNZ131079:GOA131079 GXV131079:GXW131079 HHR131079:HHS131079 HRN131079:HRO131079 IBJ131079:IBK131079 ILF131079:ILG131079 IVB131079:IVC131079 JEX131079:JEY131079 JOT131079:JOU131079 JYP131079:JYQ131079 KIL131079:KIM131079 KSH131079:KSI131079 LCD131079:LCE131079 LLZ131079:LMA131079 LVV131079:LVW131079 MFR131079:MFS131079 MPN131079:MPO131079 MZJ131079:MZK131079 NJF131079:NJG131079 NTB131079:NTC131079 OCX131079:OCY131079 OMT131079:OMU131079 OWP131079:OWQ131079 PGL131079:PGM131079 PQH131079:PQI131079 QAD131079:QAE131079 QJZ131079:QKA131079 QTV131079:QTW131079 RDR131079:RDS131079 RNN131079:RNO131079 RXJ131079:RXK131079 SHF131079:SHG131079 SRB131079:SRC131079 TAX131079:TAY131079 TKT131079:TKU131079 TUP131079:TUQ131079 UEL131079:UEM131079 UOH131079:UOI131079 UYD131079:UYE131079 VHZ131079:VIA131079 VRV131079:VRW131079 WBR131079:WBS131079 WLN131079:WLO131079 WVJ131079:WVK131079 B196615:C196615 IX196615:IY196615 ST196615:SU196615 ACP196615:ACQ196615 AML196615:AMM196615 AWH196615:AWI196615 BGD196615:BGE196615 BPZ196615:BQA196615 BZV196615:BZW196615 CJR196615:CJS196615 CTN196615:CTO196615 DDJ196615:DDK196615 DNF196615:DNG196615 DXB196615:DXC196615 EGX196615:EGY196615 EQT196615:EQU196615 FAP196615:FAQ196615 FKL196615:FKM196615 FUH196615:FUI196615 GED196615:GEE196615 GNZ196615:GOA196615 GXV196615:GXW196615 HHR196615:HHS196615 HRN196615:HRO196615 IBJ196615:IBK196615 ILF196615:ILG196615 IVB196615:IVC196615 JEX196615:JEY196615 JOT196615:JOU196615 JYP196615:JYQ196615 KIL196615:KIM196615 KSH196615:KSI196615 LCD196615:LCE196615 LLZ196615:LMA196615 LVV196615:LVW196615 MFR196615:MFS196615 MPN196615:MPO196615 MZJ196615:MZK196615 NJF196615:NJG196615 NTB196615:NTC196615 OCX196615:OCY196615 OMT196615:OMU196615 OWP196615:OWQ196615 PGL196615:PGM196615 PQH196615:PQI196615 QAD196615:QAE196615 QJZ196615:QKA196615 QTV196615:QTW196615 RDR196615:RDS196615 RNN196615:RNO196615 RXJ196615:RXK196615 SHF196615:SHG196615 SRB196615:SRC196615 TAX196615:TAY196615 TKT196615:TKU196615 TUP196615:TUQ196615 UEL196615:UEM196615 UOH196615:UOI196615 UYD196615:UYE196615 VHZ196615:VIA196615 VRV196615:VRW196615 WBR196615:WBS196615 WLN196615:WLO196615 WVJ196615:WVK196615 B262151:C262151 IX262151:IY262151 ST262151:SU262151 ACP262151:ACQ262151 AML262151:AMM262151 AWH262151:AWI262151 BGD262151:BGE262151 BPZ262151:BQA262151 BZV262151:BZW262151 CJR262151:CJS262151 CTN262151:CTO262151 DDJ262151:DDK262151 DNF262151:DNG262151 DXB262151:DXC262151 EGX262151:EGY262151 EQT262151:EQU262151 FAP262151:FAQ262151 FKL262151:FKM262151 FUH262151:FUI262151 GED262151:GEE262151 GNZ262151:GOA262151 GXV262151:GXW262151 HHR262151:HHS262151 HRN262151:HRO262151 IBJ262151:IBK262151 ILF262151:ILG262151 IVB262151:IVC262151 JEX262151:JEY262151 JOT262151:JOU262151 JYP262151:JYQ262151 KIL262151:KIM262151 KSH262151:KSI262151 LCD262151:LCE262151 LLZ262151:LMA262151 LVV262151:LVW262151 MFR262151:MFS262151 MPN262151:MPO262151 MZJ262151:MZK262151 NJF262151:NJG262151 NTB262151:NTC262151 OCX262151:OCY262151 OMT262151:OMU262151 OWP262151:OWQ262151 PGL262151:PGM262151 PQH262151:PQI262151 QAD262151:QAE262151 QJZ262151:QKA262151 QTV262151:QTW262151 RDR262151:RDS262151 RNN262151:RNO262151 RXJ262151:RXK262151 SHF262151:SHG262151 SRB262151:SRC262151 TAX262151:TAY262151 TKT262151:TKU262151 TUP262151:TUQ262151 UEL262151:UEM262151 UOH262151:UOI262151 UYD262151:UYE262151 VHZ262151:VIA262151 VRV262151:VRW262151 WBR262151:WBS262151 WLN262151:WLO262151 WVJ262151:WVK262151 B327687:C327687 IX327687:IY327687 ST327687:SU327687 ACP327687:ACQ327687 AML327687:AMM327687 AWH327687:AWI327687 BGD327687:BGE327687 BPZ327687:BQA327687 BZV327687:BZW327687 CJR327687:CJS327687 CTN327687:CTO327687 DDJ327687:DDK327687 DNF327687:DNG327687 DXB327687:DXC327687 EGX327687:EGY327687 EQT327687:EQU327687 FAP327687:FAQ327687 FKL327687:FKM327687 FUH327687:FUI327687 GED327687:GEE327687 GNZ327687:GOA327687 GXV327687:GXW327687 HHR327687:HHS327687 HRN327687:HRO327687 IBJ327687:IBK327687 ILF327687:ILG327687 IVB327687:IVC327687 JEX327687:JEY327687 JOT327687:JOU327687 JYP327687:JYQ327687 KIL327687:KIM327687 KSH327687:KSI327687 LCD327687:LCE327687 LLZ327687:LMA327687 LVV327687:LVW327687 MFR327687:MFS327687 MPN327687:MPO327687 MZJ327687:MZK327687 NJF327687:NJG327687 NTB327687:NTC327687 OCX327687:OCY327687 OMT327687:OMU327687 OWP327687:OWQ327687 PGL327687:PGM327687 PQH327687:PQI327687 QAD327687:QAE327687 QJZ327687:QKA327687 QTV327687:QTW327687 RDR327687:RDS327687 RNN327687:RNO327687 RXJ327687:RXK327687 SHF327687:SHG327687 SRB327687:SRC327687 TAX327687:TAY327687 TKT327687:TKU327687 TUP327687:TUQ327687 UEL327687:UEM327687 UOH327687:UOI327687 UYD327687:UYE327687 VHZ327687:VIA327687 VRV327687:VRW327687 WBR327687:WBS327687 WLN327687:WLO327687 WVJ327687:WVK327687 B393223:C393223 IX393223:IY393223 ST393223:SU393223 ACP393223:ACQ393223 AML393223:AMM393223 AWH393223:AWI393223 BGD393223:BGE393223 BPZ393223:BQA393223 BZV393223:BZW393223 CJR393223:CJS393223 CTN393223:CTO393223 DDJ393223:DDK393223 DNF393223:DNG393223 DXB393223:DXC393223 EGX393223:EGY393223 EQT393223:EQU393223 FAP393223:FAQ393223 FKL393223:FKM393223 FUH393223:FUI393223 GED393223:GEE393223 GNZ393223:GOA393223 GXV393223:GXW393223 HHR393223:HHS393223 HRN393223:HRO393223 IBJ393223:IBK393223 ILF393223:ILG393223 IVB393223:IVC393223 JEX393223:JEY393223 JOT393223:JOU393223 JYP393223:JYQ393223 KIL393223:KIM393223 KSH393223:KSI393223 LCD393223:LCE393223 LLZ393223:LMA393223 LVV393223:LVW393223 MFR393223:MFS393223 MPN393223:MPO393223 MZJ393223:MZK393223 NJF393223:NJG393223 NTB393223:NTC393223 OCX393223:OCY393223 OMT393223:OMU393223 OWP393223:OWQ393223 PGL393223:PGM393223 PQH393223:PQI393223 QAD393223:QAE393223 QJZ393223:QKA393223 QTV393223:QTW393223 RDR393223:RDS393223 RNN393223:RNO393223 RXJ393223:RXK393223 SHF393223:SHG393223 SRB393223:SRC393223 TAX393223:TAY393223 TKT393223:TKU393223 TUP393223:TUQ393223 UEL393223:UEM393223 UOH393223:UOI393223 UYD393223:UYE393223 VHZ393223:VIA393223 VRV393223:VRW393223 WBR393223:WBS393223 WLN393223:WLO393223 WVJ393223:WVK393223 B458759:C458759 IX458759:IY458759 ST458759:SU458759 ACP458759:ACQ458759 AML458759:AMM458759 AWH458759:AWI458759 BGD458759:BGE458759 BPZ458759:BQA458759 BZV458759:BZW458759 CJR458759:CJS458759 CTN458759:CTO458759 DDJ458759:DDK458759 DNF458759:DNG458759 DXB458759:DXC458759 EGX458759:EGY458759 EQT458759:EQU458759 FAP458759:FAQ458759 FKL458759:FKM458759 FUH458759:FUI458759 GED458759:GEE458759 GNZ458759:GOA458759 GXV458759:GXW458759 HHR458759:HHS458759 HRN458759:HRO458759 IBJ458759:IBK458759 ILF458759:ILG458759 IVB458759:IVC458759 JEX458759:JEY458759 JOT458759:JOU458759 JYP458759:JYQ458759 KIL458759:KIM458759 KSH458759:KSI458759 LCD458759:LCE458759 LLZ458759:LMA458759 LVV458759:LVW458759 MFR458759:MFS458759 MPN458759:MPO458759 MZJ458759:MZK458759 NJF458759:NJG458759 NTB458759:NTC458759 OCX458759:OCY458759 OMT458759:OMU458759 OWP458759:OWQ458759 PGL458759:PGM458759 PQH458759:PQI458759 QAD458759:QAE458759 QJZ458759:QKA458759 QTV458759:QTW458759 RDR458759:RDS458759 RNN458759:RNO458759 RXJ458759:RXK458759 SHF458759:SHG458759 SRB458759:SRC458759 TAX458759:TAY458759 TKT458759:TKU458759 TUP458759:TUQ458759 UEL458759:UEM458759 UOH458759:UOI458759 UYD458759:UYE458759 VHZ458759:VIA458759 VRV458759:VRW458759 WBR458759:WBS458759 WLN458759:WLO458759 WVJ458759:WVK458759 B524295:C524295 IX524295:IY524295 ST524295:SU524295 ACP524295:ACQ524295 AML524295:AMM524295 AWH524295:AWI524295 BGD524295:BGE524295 BPZ524295:BQA524295 BZV524295:BZW524295 CJR524295:CJS524295 CTN524295:CTO524295 DDJ524295:DDK524295 DNF524295:DNG524295 DXB524295:DXC524295 EGX524295:EGY524295 EQT524295:EQU524295 FAP524295:FAQ524295 FKL524295:FKM524295 FUH524295:FUI524295 GED524295:GEE524295 GNZ524295:GOA524295 GXV524295:GXW524295 HHR524295:HHS524295 HRN524295:HRO524295 IBJ524295:IBK524295 ILF524295:ILG524295 IVB524295:IVC524295 JEX524295:JEY524295 JOT524295:JOU524295 JYP524295:JYQ524295 KIL524295:KIM524295 KSH524295:KSI524295 LCD524295:LCE524295 LLZ524295:LMA524295 LVV524295:LVW524295 MFR524295:MFS524295 MPN524295:MPO524295 MZJ524295:MZK524295 NJF524295:NJG524295 NTB524295:NTC524295 OCX524295:OCY524295 OMT524295:OMU524295 OWP524295:OWQ524295 PGL524295:PGM524295 PQH524295:PQI524295 QAD524295:QAE524295 QJZ524295:QKA524295 QTV524295:QTW524295 RDR524295:RDS524295 RNN524295:RNO524295 RXJ524295:RXK524295 SHF524295:SHG524295 SRB524295:SRC524295 TAX524295:TAY524295 TKT524295:TKU524295 TUP524295:TUQ524295 UEL524295:UEM524295 UOH524295:UOI524295 UYD524295:UYE524295 VHZ524295:VIA524295 VRV524295:VRW524295 WBR524295:WBS524295 WLN524295:WLO524295 WVJ524295:WVK524295 B589831:C589831 IX589831:IY589831 ST589831:SU589831 ACP589831:ACQ589831 AML589831:AMM589831 AWH589831:AWI589831 BGD589831:BGE589831 BPZ589831:BQA589831 BZV589831:BZW589831 CJR589831:CJS589831 CTN589831:CTO589831 DDJ589831:DDK589831 DNF589831:DNG589831 DXB589831:DXC589831 EGX589831:EGY589831 EQT589831:EQU589831 FAP589831:FAQ589831 FKL589831:FKM589831 FUH589831:FUI589831 GED589831:GEE589831 GNZ589831:GOA589831 GXV589831:GXW589831 HHR589831:HHS589831 HRN589831:HRO589831 IBJ589831:IBK589831 ILF589831:ILG589831 IVB589831:IVC589831 JEX589831:JEY589831 JOT589831:JOU589831 JYP589831:JYQ589831 KIL589831:KIM589831 KSH589831:KSI589831 LCD589831:LCE589831 LLZ589831:LMA589831 LVV589831:LVW589831 MFR589831:MFS589831 MPN589831:MPO589831 MZJ589831:MZK589831 NJF589831:NJG589831 NTB589831:NTC589831 OCX589831:OCY589831 OMT589831:OMU589831 OWP589831:OWQ589831 PGL589831:PGM589831 PQH589831:PQI589831 QAD589831:QAE589831 QJZ589831:QKA589831 QTV589831:QTW589831 RDR589831:RDS589831 RNN589831:RNO589831 RXJ589831:RXK589831 SHF589831:SHG589831 SRB589831:SRC589831 TAX589831:TAY589831 TKT589831:TKU589831 TUP589831:TUQ589831 UEL589831:UEM589831 UOH589831:UOI589831 UYD589831:UYE589831 VHZ589831:VIA589831 VRV589831:VRW589831 WBR589831:WBS589831 WLN589831:WLO589831 WVJ589831:WVK589831 B655367:C655367 IX655367:IY655367 ST655367:SU655367 ACP655367:ACQ655367 AML655367:AMM655367 AWH655367:AWI655367 BGD655367:BGE655367 BPZ655367:BQA655367 BZV655367:BZW655367 CJR655367:CJS655367 CTN655367:CTO655367 DDJ655367:DDK655367 DNF655367:DNG655367 DXB655367:DXC655367 EGX655367:EGY655367 EQT655367:EQU655367 FAP655367:FAQ655367 FKL655367:FKM655367 FUH655367:FUI655367 GED655367:GEE655367 GNZ655367:GOA655367 GXV655367:GXW655367 HHR655367:HHS655367 HRN655367:HRO655367 IBJ655367:IBK655367 ILF655367:ILG655367 IVB655367:IVC655367 JEX655367:JEY655367 JOT655367:JOU655367 JYP655367:JYQ655367 KIL655367:KIM655367 KSH655367:KSI655367 LCD655367:LCE655367 LLZ655367:LMA655367 LVV655367:LVW655367 MFR655367:MFS655367 MPN655367:MPO655367 MZJ655367:MZK655367 NJF655367:NJG655367 NTB655367:NTC655367 OCX655367:OCY655367 OMT655367:OMU655367 OWP655367:OWQ655367 PGL655367:PGM655367 PQH655367:PQI655367 QAD655367:QAE655367 QJZ655367:QKA655367 QTV655367:QTW655367 RDR655367:RDS655367 RNN655367:RNO655367 RXJ655367:RXK655367 SHF655367:SHG655367 SRB655367:SRC655367 TAX655367:TAY655367 TKT655367:TKU655367 TUP655367:TUQ655367 UEL655367:UEM655367 UOH655367:UOI655367 UYD655367:UYE655367 VHZ655367:VIA655367 VRV655367:VRW655367 WBR655367:WBS655367 WLN655367:WLO655367 WVJ655367:WVK655367 B720903:C720903 IX720903:IY720903 ST720903:SU720903 ACP720903:ACQ720903 AML720903:AMM720903 AWH720903:AWI720903 BGD720903:BGE720903 BPZ720903:BQA720903 BZV720903:BZW720903 CJR720903:CJS720903 CTN720903:CTO720903 DDJ720903:DDK720903 DNF720903:DNG720903 DXB720903:DXC720903 EGX720903:EGY720903 EQT720903:EQU720903 FAP720903:FAQ720903 FKL720903:FKM720903 FUH720903:FUI720903 GED720903:GEE720903 GNZ720903:GOA720903 GXV720903:GXW720903 HHR720903:HHS720903 HRN720903:HRO720903 IBJ720903:IBK720903 ILF720903:ILG720903 IVB720903:IVC720903 JEX720903:JEY720903 JOT720903:JOU720903 JYP720903:JYQ720903 KIL720903:KIM720903 KSH720903:KSI720903 LCD720903:LCE720903 LLZ720903:LMA720903 LVV720903:LVW720903 MFR720903:MFS720903 MPN720903:MPO720903 MZJ720903:MZK720903 NJF720903:NJG720903 NTB720903:NTC720903 OCX720903:OCY720903 OMT720903:OMU720903 OWP720903:OWQ720903 PGL720903:PGM720903 PQH720903:PQI720903 QAD720903:QAE720903 QJZ720903:QKA720903 QTV720903:QTW720903 RDR720903:RDS720903 RNN720903:RNO720903 RXJ720903:RXK720903 SHF720903:SHG720903 SRB720903:SRC720903 TAX720903:TAY720903 TKT720903:TKU720903 TUP720903:TUQ720903 UEL720903:UEM720903 UOH720903:UOI720903 UYD720903:UYE720903 VHZ720903:VIA720903 VRV720903:VRW720903 WBR720903:WBS720903 WLN720903:WLO720903 WVJ720903:WVK720903 B786439:C786439 IX786439:IY786439 ST786439:SU786439 ACP786439:ACQ786439 AML786439:AMM786439 AWH786439:AWI786439 BGD786439:BGE786439 BPZ786439:BQA786439 BZV786439:BZW786439 CJR786439:CJS786439 CTN786439:CTO786439 DDJ786439:DDK786439 DNF786439:DNG786439 DXB786439:DXC786439 EGX786439:EGY786439 EQT786439:EQU786439 FAP786439:FAQ786439 FKL786439:FKM786439 FUH786439:FUI786439 GED786439:GEE786439 GNZ786439:GOA786439 GXV786439:GXW786439 HHR786439:HHS786439 HRN786439:HRO786439 IBJ786439:IBK786439 ILF786439:ILG786439 IVB786439:IVC786439 JEX786439:JEY786439 JOT786439:JOU786439 JYP786439:JYQ786439 KIL786439:KIM786439 KSH786439:KSI786439 LCD786439:LCE786439 LLZ786439:LMA786439 LVV786439:LVW786439 MFR786439:MFS786439 MPN786439:MPO786439 MZJ786439:MZK786439 NJF786439:NJG786439 NTB786439:NTC786439 OCX786439:OCY786439 OMT786439:OMU786439 OWP786439:OWQ786439 PGL786439:PGM786439 PQH786439:PQI786439 QAD786439:QAE786439 QJZ786439:QKA786439 QTV786439:QTW786439 RDR786439:RDS786439 RNN786439:RNO786439 RXJ786439:RXK786439 SHF786439:SHG786439 SRB786439:SRC786439 TAX786439:TAY786439 TKT786439:TKU786439 TUP786439:TUQ786439 UEL786439:UEM786439 UOH786439:UOI786439 UYD786439:UYE786439 VHZ786439:VIA786439 VRV786439:VRW786439 WBR786439:WBS786439 WLN786439:WLO786439 WVJ786439:WVK786439 B851975:C851975 IX851975:IY851975 ST851975:SU851975 ACP851975:ACQ851975 AML851975:AMM851975 AWH851975:AWI851975 BGD851975:BGE851975 BPZ851975:BQA851975 BZV851975:BZW851975 CJR851975:CJS851975 CTN851975:CTO851975 DDJ851975:DDK851975 DNF851975:DNG851975 DXB851975:DXC851975 EGX851975:EGY851975 EQT851975:EQU851975 FAP851975:FAQ851975 FKL851975:FKM851975 FUH851975:FUI851975 GED851975:GEE851975 GNZ851975:GOA851975 GXV851975:GXW851975 HHR851975:HHS851975 HRN851975:HRO851975 IBJ851975:IBK851975 ILF851975:ILG851975 IVB851975:IVC851975 JEX851975:JEY851975 JOT851975:JOU851975 JYP851975:JYQ851975 KIL851975:KIM851975 KSH851975:KSI851975 LCD851975:LCE851975 LLZ851975:LMA851975 LVV851975:LVW851975 MFR851975:MFS851975 MPN851975:MPO851975 MZJ851975:MZK851975 NJF851975:NJG851975 NTB851975:NTC851975 OCX851975:OCY851975 OMT851975:OMU851975 OWP851975:OWQ851975 PGL851975:PGM851975 PQH851975:PQI851975 QAD851975:QAE851975 QJZ851975:QKA851975 QTV851975:QTW851975 RDR851975:RDS851975 RNN851975:RNO851975 RXJ851975:RXK851975 SHF851975:SHG851975 SRB851975:SRC851975 TAX851975:TAY851975 TKT851975:TKU851975 TUP851975:TUQ851975 UEL851975:UEM851975 UOH851975:UOI851975 UYD851975:UYE851975 VHZ851975:VIA851975 VRV851975:VRW851975 WBR851975:WBS851975 WLN851975:WLO851975 WVJ851975:WVK851975 B917511:C917511 IX917511:IY917511 ST917511:SU917511 ACP917511:ACQ917511 AML917511:AMM917511 AWH917511:AWI917511 BGD917511:BGE917511 BPZ917511:BQA917511 BZV917511:BZW917511 CJR917511:CJS917511 CTN917511:CTO917511 DDJ917511:DDK917511 DNF917511:DNG917511 DXB917511:DXC917511 EGX917511:EGY917511 EQT917511:EQU917511 FAP917511:FAQ917511 FKL917511:FKM917511 FUH917511:FUI917511 GED917511:GEE917511 GNZ917511:GOA917511 GXV917511:GXW917511 HHR917511:HHS917511 HRN917511:HRO917511 IBJ917511:IBK917511 ILF917511:ILG917511 IVB917511:IVC917511 JEX917511:JEY917511 JOT917511:JOU917511 JYP917511:JYQ917511 KIL917511:KIM917511 KSH917511:KSI917511 LCD917511:LCE917511 LLZ917511:LMA917511 LVV917511:LVW917511 MFR917511:MFS917511 MPN917511:MPO917511 MZJ917511:MZK917511 NJF917511:NJG917511 NTB917511:NTC917511 OCX917511:OCY917511 OMT917511:OMU917511 OWP917511:OWQ917511 PGL917511:PGM917511 PQH917511:PQI917511 QAD917511:QAE917511 QJZ917511:QKA917511 QTV917511:QTW917511 RDR917511:RDS917511 RNN917511:RNO917511 RXJ917511:RXK917511 SHF917511:SHG917511 SRB917511:SRC917511 TAX917511:TAY917511 TKT917511:TKU917511 TUP917511:TUQ917511 UEL917511:UEM917511 UOH917511:UOI917511 UYD917511:UYE917511 VHZ917511:VIA917511 VRV917511:VRW917511 WBR917511:WBS917511 WLN917511:WLO917511 WVJ917511:WVK917511 B983047:C983047 IX983047:IY983047 ST983047:SU983047 ACP983047:ACQ983047 AML983047:AMM983047 AWH983047:AWI983047 BGD983047:BGE983047 BPZ983047:BQA983047 BZV983047:BZW983047 CJR983047:CJS983047 CTN983047:CTO983047 DDJ983047:DDK983047 DNF983047:DNG983047 DXB983047:DXC983047 EGX983047:EGY983047 EQT983047:EQU983047 FAP983047:FAQ983047 FKL983047:FKM983047 FUH983047:FUI983047 GED983047:GEE983047 GNZ983047:GOA983047 GXV983047:GXW983047 HHR983047:HHS983047 HRN983047:HRO983047 IBJ983047:IBK983047 ILF983047:ILG983047 IVB983047:IVC983047 JEX983047:JEY983047 JOT983047:JOU983047 JYP983047:JYQ983047 KIL983047:KIM983047 KSH983047:KSI983047 LCD983047:LCE983047 LLZ983047:LMA983047 LVV983047:LVW983047 MFR983047:MFS983047 MPN983047:MPO983047 MZJ983047:MZK983047 NJF983047:NJG983047 NTB983047:NTC983047 OCX983047:OCY983047 OMT983047:OMU983047 OWP983047:OWQ983047 PGL983047:PGM983047 PQH983047:PQI983047 QAD983047:QAE983047 QJZ983047:QKA983047 QTV983047:QTW983047 RDR983047:RDS983047 RNN983047:RNO983047 RXJ983047:RXK983047 SHF983047:SHG983047 SRB983047:SRC983047 TAX983047:TAY983047 TKT983047:TKU983047 TUP983047:TUQ983047 UEL983047:UEM983047 UOH983047:UOI983047 UYD983047:UYE983047 VHZ983047:VIA983047 VRV983047:VRW983047 WBR983047:WBS983047 WLN983047:WLO983047 WVJ983047:WVK983047 WLN983072:WLO983072 IX32:IY32 ST32:SU32 ACP32:ACQ32 AML32:AMM32 AWH32:AWI32 BGD32:BGE32 BPZ32:BQA32 BZV32:BZW32 CJR32:CJS32 CTN32:CTO32 DDJ32:DDK32 DNF32:DNG32 DXB32:DXC32 EGX32:EGY32 EQT32:EQU32 FAP32:FAQ32 FKL32:FKM32 FUH32:FUI32 GED32:GEE32 GNZ32:GOA32 GXV32:GXW32 HHR32:HHS32 HRN32:HRO32 IBJ32:IBK32 ILF32:ILG32 IVB32:IVC32 JEX32:JEY32 JOT32:JOU32 JYP32:JYQ32 KIL32:KIM32 KSH32:KSI32 LCD32:LCE32 LLZ32:LMA32 LVV32:LVW32 MFR32:MFS32 MPN32:MPO32 MZJ32:MZK32 NJF32:NJG32 NTB32:NTC32 OCX32:OCY32 OMT32:OMU32 OWP32:OWQ32 PGL32:PGM32 PQH32:PQI32 QAD32:QAE32 QJZ32:QKA32 QTV32:QTW32 RDR32:RDS32 RNN32:RNO32 RXJ32:RXK32 SHF32:SHG32 SRB32:SRC32 TAX32:TAY32 TKT32:TKU32 TUP32:TUQ32 UEL32:UEM32 UOH32:UOI32 UYD32:UYE32 VHZ32:VIA32 VRV32:VRW32 WBR32:WBS32 WLN32:WLO32 WVJ32:WVK32 B65568:C65568 IX65568:IY65568 ST65568:SU65568 ACP65568:ACQ65568 AML65568:AMM65568 AWH65568:AWI65568 BGD65568:BGE65568 BPZ65568:BQA65568 BZV65568:BZW65568 CJR65568:CJS65568 CTN65568:CTO65568 DDJ65568:DDK65568 DNF65568:DNG65568 DXB65568:DXC65568 EGX65568:EGY65568 EQT65568:EQU65568 FAP65568:FAQ65568 FKL65568:FKM65568 FUH65568:FUI65568 GED65568:GEE65568 GNZ65568:GOA65568 GXV65568:GXW65568 HHR65568:HHS65568 HRN65568:HRO65568 IBJ65568:IBK65568 ILF65568:ILG65568 IVB65568:IVC65568 JEX65568:JEY65568 JOT65568:JOU65568 JYP65568:JYQ65568 KIL65568:KIM65568 KSH65568:KSI65568 LCD65568:LCE65568 LLZ65568:LMA65568 LVV65568:LVW65568 MFR65568:MFS65568 MPN65568:MPO65568 MZJ65568:MZK65568 NJF65568:NJG65568 NTB65568:NTC65568 OCX65568:OCY65568 OMT65568:OMU65568 OWP65568:OWQ65568 PGL65568:PGM65568 PQH65568:PQI65568 QAD65568:QAE65568 QJZ65568:QKA65568 QTV65568:QTW65568 RDR65568:RDS65568 RNN65568:RNO65568 RXJ65568:RXK65568 SHF65568:SHG65568 SRB65568:SRC65568 TAX65568:TAY65568 TKT65568:TKU65568 TUP65568:TUQ65568 UEL65568:UEM65568 UOH65568:UOI65568 UYD65568:UYE65568 VHZ65568:VIA65568 VRV65568:VRW65568 WBR65568:WBS65568 WLN65568:WLO65568 WVJ65568:WVK65568 B131104:C131104 IX131104:IY131104 ST131104:SU131104 ACP131104:ACQ131104 AML131104:AMM131104 AWH131104:AWI131104 BGD131104:BGE131104 BPZ131104:BQA131104 BZV131104:BZW131104 CJR131104:CJS131104 CTN131104:CTO131104 DDJ131104:DDK131104 DNF131104:DNG131104 DXB131104:DXC131104 EGX131104:EGY131104 EQT131104:EQU131104 FAP131104:FAQ131104 FKL131104:FKM131104 FUH131104:FUI131104 GED131104:GEE131104 GNZ131104:GOA131104 GXV131104:GXW131104 HHR131104:HHS131104 HRN131104:HRO131104 IBJ131104:IBK131104 ILF131104:ILG131104 IVB131104:IVC131104 JEX131104:JEY131104 JOT131104:JOU131104 JYP131104:JYQ131104 KIL131104:KIM131104 KSH131104:KSI131104 LCD131104:LCE131104 LLZ131104:LMA131104 LVV131104:LVW131104 MFR131104:MFS131104 MPN131104:MPO131104 MZJ131104:MZK131104 NJF131104:NJG131104 NTB131104:NTC131104 OCX131104:OCY131104 OMT131104:OMU131104 OWP131104:OWQ131104 PGL131104:PGM131104 PQH131104:PQI131104 QAD131104:QAE131104 QJZ131104:QKA131104 QTV131104:QTW131104 RDR131104:RDS131104 RNN131104:RNO131104 RXJ131104:RXK131104 SHF131104:SHG131104 SRB131104:SRC131104 TAX131104:TAY131104 TKT131104:TKU131104 TUP131104:TUQ131104 UEL131104:UEM131104 UOH131104:UOI131104 UYD131104:UYE131104 VHZ131104:VIA131104 VRV131104:VRW131104 WBR131104:WBS131104 WLN131104:WLO131104 WVJ131104:WVK131104 B196640:C196640 IX196640:IY196640 ST196640:SU196640 ACP196640:ACQ196640 AML196640:AMM196640 AWH196640:AWI196640 BGD196640:BGE196640 BPZ196640:BQA196640 BZV196640:BZW196640 CJR196640:CJS196640 CTN196640:CTO196640 DDJ196640:DDK196640 DNF196640:DNG196640 DXB196640:DXC196640 EGX196640:EGY196640 EQT196640:EQU196640 FAP196640:FAQ196640 FKL196640:FKM196640 FUH196640:FUI196640 GED196640:GEE196640 GNZ196640:GOA196640 GXV196640:GXW196640 HHR196640:HHS196640 HRN196640:HRO196640 IBJ196640:IBK196640 ILF196640:ILG196640 IVB196640:IVC196640 JEX196640:JEY196640 JOT196640:JOU196640 JYP196640:JYQ196640 KIL196640:KIM196640 KSH196640:KSI196640 LCD196640:LCE196640 LLZ196640:LMA196640 LVV196640:LVW196640 MFR196640:MFS196640 MPN196640:MPO196640 MZJ196640:MZK196640 NJF196640:NJG196640 NTB196640:NTC196640 OCX196640:OCY196640 OMT196640:OMU196640 OWP196640:OWQ196640 PGL196640:PGM196640 PQH196640:PQI196640 QAD196640:QAE196640 QJZ196640:QKA196640 QTV196640:QTW196640 RDR196640:RDS196640 RNN196640:RNO196640 RXJ196640:RXK196640 SHF196640:SHG196640 SRB196640:SRC196640 TAX196640:TAY196640 TKT196640:TKU196640 TUP196640:TUQ196640 UEL196640:UEM196640 UOH196640:UOI196640 UYD196640:UYE196640 VHZ196640:VIA196640 VRV196640:VRW196640 WBR196640:WBS196640 WLN196640:WLO196640 WVJ196640:WVK196640 B262176:C262176 IX262176:IY262176 ST262176:SU262176 ACP262176:ACQ262176 AML262176:AMM262176 AWH262176:AWI262176 BGD262176:BGE262176 BPZ262176:BQA262176 BZV262176:BZW262176 CJR262176:CJS262176 CTN262176:CTO262176 DDJ262176:DDK262176 DNF262176:DNG262176 DXB262176:DXC262176 EGX262176:EGY262176 EQT262176:EQU262176 FAP262176:FAQ262176 FKL262176:FKM262176 FUH262176:FUI262176 GED262176:GEE262176 GNZ262176:GOA262176 GXV262176:GXW262176 HHR262176:HHS262176 HRN262176:HRO262176 IBJ262176:IBK262176 ILF262176:ILG262176 IVB262176:IVC262176 JEX262176:JEY262176 JOT262176:JOU262176 JYP262176:JYQ262176 KIL262176:KIM262176 KSH262176:KSI262176 LCD262176:LCE262176 LLZ262176:LMA262176 LVV262176:LVW262176 MFR262176:MFS262176 MPN262176:MPO262176 MZJ262176:MZK262176 NJF262176:NJG262176 NTB262176:NTC262176 OCX262176:OCY262176 OMT262176:OMU262176 OWP262176:OWQ262176 PGL262176:PGM262176 PQH262176:PQI262176 QAD262176:QAE262176 QJZ262176:QKA262176 QTV262176:QTW262176 RDR262176:RDS262176 RNN262176:RNO262176 RXJ262176:RXK262176 SHF262176:SHG262176 SRB262176:SRC262176 TAX262176:TAY262176 TKT262176:TKU262176 TUP262176:TUQ262176 UEL262176:UEM262176 UOH262176:UOI262176 UYD262176:UYE262176 VHZ262176:VIA262176 VRV262176:VRW262176 WBR262176:WBS262176 WLN262176:WLO262176 WVJ262176:WVK262176 B327712:C327712 IX327712:IY327712 ST327712:SU327712 ACP327712:ACQ327712 AML327712:AMM327712 AWH327712:AWI327712 BGD327712:BGE327712 BPZ327712:BQA327712 BZV327712:BZW327712 CJR327712:CJS327712 CTN327712:CTO327712 DDJ327712:DDK327712 DNF327712:DNG327712 DXB327712:DXC327712 EGX327712:EGY327712 EQT327712:EQU327712 FAP327712:FAQ327712 FKL327712:FKM327712 FUH327712:FUI327712 GED327712:GEE327712 GNZ327712:GOA327712 GXV327712:GXW327712 HHR327712:HHS327712 HRN327712:HRO327712 IBJ327712:IBK327712 ILF327712:ILG327712 IVB327712:IVC327712 JEX327712:JEY327712 JOT327712:JOU327712 JYP327712:JYQ327712 KIL327712:KIM327712 KSH327712:KSI327712 LCD327712:LCE327712 LLZ327712:LMA327712 LVV327712:LVW327712 MFR327712:MFS327712 MPN327712:MPO327712 MZJ327712:MZK327712 NJF327712:NJG327712 NTB327712:NTC327712 OCX327712:OCY327712 OMT327712:OMU327712 OWP327712:OWQ327712 PGL327712:PGM327712 PQH327712:PQI327712 QAD327712:QAE327712 QJZ327712:QKA327712 QTV327712:QTW327712 RDR327712:RDS327712 RNN327712:RNO327712 RXJ327712:RXK327712 SHF327712:SHG327712 SRB327712:SRC327712 TAX327712:TAY327712 TKT327712:TKU327712 TUP327712:TUQ327712 UEL327712:UEM327712 UOH327712:UOI327712 UYD327712:UYE327712 VHZ327712:VIA327712 VRV327712:VRW327712 WBR327712:WBS327712 WLN327712:WLO327712 WVJ327712:WVK327712 B393248:C393248 IX393248:IY393248 ST393248:SU393248 ACP393248:ACQ393248 AML393248:AMM393248 AWH393248:AWI393248 BGD393248:BGE393248 BPZ393248:BQA393248 BZV393248:BZW393248 CJR393248:CJS393248 CTN393248:CTO393248 DDJ393248:DDK393248 DNF393248:DNG393248 DXB393248:DXC393248 EGX393248:EGY393248 EQT393248:EQU393248 FAP393248:FAQ393248 FKL393248:FKM393248 FUH393248:FUI393248 GED393248:GEE393248 GNZ393248:GOA393248 GXV393248:GXW393248 HHR393248:HHS393248 HRN393248:HRO393248 IBJ393248:IBK393248 ILF393248:ILG393248 IVB393248:IVC393248 JEX393248:JEY393248 JOT393248:JOU393248 JYP393248:JYQ393248 KIL393248:KIM393248 KSH393248:KSI393248 LCD393248:LCE393248 LLZ393248:LMA393248 LVV393248:LVW393248 MFR393248:MFS393248 MPN393248:MPO393248 MZJ393248:MZK393248 NJF393248:NJG393248 NTB393248:NTC393248 OCX393248:OCY393248 OMT393248:OMU393248 OWP393248:OWQ393248 PGL393248:PGM393248 PQH393248:PQI393248 QAD393248:QAE393248 QJZ393248:QKA393248 QTV393248:QTW393248 RDR393248:RDS393248 RNN393248:RNO393248 RXJ393248:RXK393248 SHF393248:SHG393248 SRB393248:SRC393248 TAX393248:TAY393248 TKT393248:TKU393248 TUP393248:TUQ393248 UEL393248:UEM393248 UOH393248:UOI393248 UYD393248:UYE393248 VHZ393248:VIA393248 VRV393248:VRW393248 WBR393248:WBS393248 WLN393248:WLO393248 WVJ393248:WVK393248 B458784:C458784 IX458784:IY458784 ST458784:SU458784 ACP458784:ACQ458784 AML458784:AMM458784 AWH458784:AWI458784 BGD458784:BGE458784 BPZ458784:BQA458784 BZV458784:BZW458784 CJR458784:CJS458784 CTN458784:CTO458784 DDJ458784:DDK458784 DNF458784:DNG458784 DXB458784:DXC458784 EGX458784:EGY458784 EQT458784:EQU458784 FAP458784:FAQ458784 FKL458784:FKM458784 FUH458784:FUI458784 GED458784:GEE458784 GNZ458784:GOA458784 GXV458784:GXW458784 HHR458784:HHS458784 HRN458784:HRO458784 IBJ458784:IBK458784 ILF458784:ILG458784 IVB458784:IVC458784 JEX458784:JEY458784 JOT458784:JOU458784 JYP458784:JYQ458784 KIL458784:KIM458784 KSH458784:KSI458784 LCD458784:LCE458784 LLZ458784:LMA458784 LVV458784:LVW458784 MFR458784:MFS458784 MPN458784:MPO458784 MZJ458784:MZK458784 NJF458784:NJG458784 NTB458784:NTC458784 OCX458784:OCY458784 OMT458784:OMU458784 OWP458784:OWQ458784 PGL458784:PGM458784 PQH458784:PQI458784 QAD458784:QAE458784 QJZ458784:QKA458784 QTV458784:QTW458784 RDR458784:RDS458784 RNN458784:RNO458784 RXJ458784:RXK458784 SHF458784:SHG458784 SRB458784:SRC458784 TAX458784:TAY458784 TKT458784:TKU458784 TUP458784:TUQ458784 UEL458784:UEM458784 UOH458784:UOI458784 UYD458784:UYE458784 VHZ458784:VIA458784 VRV458784:VRW458784 WBR458784:WBS458784 WLN458784:WLO458784 WVJ458784:WVK458784 B524320:C524320 IX524320:IY524320 ST524320:SU524320 ACP524320:ACQ524320 AML524320:AMM524320 AWH524320:AWI524320 BGD524320:BGE524320 BPZ524320:BQA524320 BZV524320:BZW524320 CJR524320:CJS524320 CTN524320:CTO524320 DDJ524320:DDK524320 DNF524320:DNG524320 DXB524320:DXC524320 EGX524320:EGY524320 EQT524320:EQU524320 FAP524320:FAQ524320 FKL524320:FKM524320 FUH524320:FUI524320 GED524320:GEE524320 GNZ524320:GOA524320 GXV524320:GXW524320 HHR524320:HHS524320 HRN524320:HRO524320 IBJ524320:IBK524320 ILF524320:ILG524320 IVB524320:IVC524320 JEX524320:JEY524320 JOT524320:JOU524320 JYP524320:JYQ524320 KIL524320:KIM524320 KSH524320:KSI524320 LCD524320:LCE524320 LLZ524320:LMA524320 LVV524320:LVW524320 MFR524320:MFS524320 MPN524320:MPO524320 MZJ524320:MZK524320 NJF524320:NJG524320 NTB524320:NTC524320 OCX524320:OCY524320 OMT524320:OMU524320 OWP524320:OWQ524320 PGL524320:PGM524320 PQH524320:PQI524320 QAD524320:QAE524320 QJZ524320:QKA524320 QTV524320:QTW524320 RDR524320:RDS524320 RNN524320:RNO524320 RXJ524320:RXK524320 SHF524320:SHG524320 SRB524320:SRC524320 TAX524320:TAY524320 TKT524320:TKU524320 TUP524320:TUQ524320 UEL524320:UEM524320 UOH524320:UOI524320 UYD524320:UYE524320 VHZ524320:VIA524320 VRV524320:VRW524320 WBR524320:WBS524320 WLN524320:WLO524320 WVJ524320:WVK524320 B589856:C589856 IX589856:IY589856 ST589856:SU589856 ACP589856:ACQ589856 AML589856:AMM589856 AWH589856:AWI589856 BGD589856:BGE589856 BPZ589856:BQA589856 BZV589856:BZW589856 CJR589856:CJS589856 CTN589856:CTO589856 DDJ589856:DDK589856 DNF589856:DNG589856 DXB589856:DXC589856 EGX589856:EGY589856 EQT589856:EQU589856 FAP589856:FAQ589856 FKL589856:FKM589856 FUH589856:FUI589856 GED589856:GEE589856 GNZ589856:GOA589856 GXV589856:GXW589856 HHR589856:HHS589856 HRN589856:HRO589856 IBJ589856:IBK589856 ILF589856:ILG589856 IVB589856:IVC589856 JEX589856:JEY589856 JOT589856:JOU589856 JYP589856:JYQ589856 KIL589856:KIM589856 KSH589856:KSI589856 LCD589856:LCE589856 LLZ589856:LMA589856 LVV589856:LVW589856 MFR589856:MFS589856 MPN589856:MPO589856 MZJ589856:MZK589856 NJF589856:NJG589856 NTB589856:NTC589856 OCX589856:OCY589856 OMT589856:OMU589856 OWP589856:OWQ589856 PGL589856:PGM589856 PQH589856:PQI589856 QAD589856:QAE589856 QJZ589856:QKA589856 QTV589856:QTW589856 RDR589856:RDS589856 RNN589856:RNO589856 RXJ589856:RXK589856 SHF589856:SHG589856 SRB589856:SRC589856 TAX589856:TAY589856 TKT589856:TKU589856 TUP589856:TUQ589856 UEL589856:UEM589856 UOH589856:UOI589856 UYD589856:UYE589856 VHZ589856:VIA589856 VRV589856:VRW589856 WBR589856:WBS589856 WLN589856:WLO589856 WVJ589856:WVK589856 B655392:C655392 IX655392:IY655392 ST655392:SU655392 ACP655392:ACQ655392 AML655392:AMM655392 AWH655392:AWI655392 BGD655392:BGE655392 BPZ655392:BQA655392 BZV655392:BZW655392 CJR655392:CJS655392 CTN655392:CTO655392 DDJ655392:DDK655392 DNF655392:DNG655392 DXB655392:DXC655392 EGX655392:EGY655392 EQT655392:EQU655392 FAP655392:FAQ655392 FKL655392:FKM655392 FUH655392:FUI655392 GED655392:GEE655392 GNZ655392:GOA655392 GXV655392:GXW655392 HHR655392:HHS655392 HRN655392:HRO655392 IBJ655392:IBK655392 ILF655392:ILG655392 IVB655392:IVC655392 JEX655392:JEY655392 JOT655392:JOU655392 JYP655392:JYQ655392 KIL655392:KIM655392 KSH655392:KSI655392 LCD655392:LCE655392 LLZ655392:LMA655392 LVV655392:LVW655392 MFR655392:MFS655392 MPN655392:MPO655392 MZJ655392:MZK655392 NJF655392:NJG655392 NTB655392:NTC655392 OCX655392:OCY655392 OMT655392:OMU655392 OWP655392:OWQ655392 PGL655392:PGM655392 PQH655392:PQI655392 QAD655392:QAE655392 QJZ655392:QKA655392 QTV655392:QTW655392 RDR655392:RDS655392 RNN655392:RNO655392 RXJ655392:RXK655392 SHF655392:SHG655392 SRB655392:SRC655392 TAX655392:TAY655392 TKT655392:TKU655392 TUP655392:TUQ655392 UEL655392:UEM655392 UOH655392:UOI655392 UYD655392:UYE655392 VHZ655392:VIA655392 VRV655392:VRW655392 WBR655392:WBS655392 WLN655392:WLO655392 WVJ655392:WVK655392 B720928:C720928 IX720928:IY720928 ST720928:SU720928 ACP720928:ACQ720928 AML720928:AMM720928 AWH720928:AWI720928 BGD720928:BGE720928 BPZ720928:BQA720928 BZV720928:BZW720928 CJR720928:CJS720928 CTN720928:CTO720928 DDJ720928:DDK720928 DNF720928:DNG720928 DXB720928:DXC720928 EGX720928:EGY720928 EQT720928:EQU720928 FAP720928:FAQ720928 FKL720928:FKM720928 FUH720928:FUI720928 GED720928:GEE720928 GNZ720928:GOA720928 GXV720928:GXW720928 HHR720928:HHS720928 HRN720928:HRO720928 IBJ720928:IBK720928 ILF720928:ILG720928 IVB720928:IVC720928 JEX720928:JEY720928 JOT720928:JOU720928 JYP720928:JYQ720928 KIL720928:KIM720928 KSH720928:KSI720928 LCD720928:LCE720928 LLZ720928:LMA720928 LVV720928:LVW720928 MFR720928:MFS720928 MPN720928:MPO720928 MZJ720928:MZK720928 NJF720928:NJG720928 NTB720928:NTC720928 OCX720928:OCY720928 OMT720928:OMU720928 OWP720928:OWQ720928 PGL720928:PGM720928 PQH720928:PQI720928 QAD720928:QAE720928 QJZ720928:QKA720928 QTV720928:QTW720928 RDR720928:RDS720928 RNN720928:RNO720928 RXJ720928:RXK720928 SHF720928:SHG720928 SRB720928:SRC720928 TAX720928:TAY720928 TKT720928:TKU720928 TUP720928:TUQ720928 UEL720928:UEM720928 UOH720928:UOI720928 UYD720928:UYE720928 VHZ720928:VIA720928 VRV720928:VRW720928 WBR720928:WBS720928 WLN720928:WLO720928 WVJ720928:WVK720928 B786464:C786464 IX786464:IY786464 ST786464:SU786464 ACP786464:ACQ786464 AML786464:AMM786464 AWH786464:AWI786464 BGD786464:BGE786464 BPZ786464:BQA786464 BZV786464:BZW786464 CJR786464:CJS786464 CTN786464:CTO786464 DDJ786464:DDK786464 DNF786464:DNG786464 DXB786464:DXC786464 EGX786464:EGY786464 EQT786464:EQU786464 FAP786464:FAQ786464 FKL786464:FKM786464 FUH786464:FUI786464 GED786464:GEE786464 GNZ786464:GOA786464 GXV786464:GXW786464 HHR786464:HHS786464 HRN786464:HRO786464 IBJ786464:IBK786464 ILF786464:ILG786464 IVB786464:IVC786464 JEX786464:JEY786464 JOT786464:JOU786464 JYP786464:JYQ786464 KIL786464:KIM786464 KSH786464:KSI786464 LCD786464:LCE786464 LLZ786464:LMA786464 LVV786464:LVW786464 MFR786464:MFS786464 MPN786464:MPO786464 MZJ786464:MZK786464 NJF786464:NJG786464 NTB786464:NTC786464 OCX786464:OCY786464 OMT786464:OMU786464 OWP786464:OWQ786464 PGL786464:PGM786464 PQH786464:PQI786464 QAD786464:QAE786464 QJZ786464:QKA786464 QTV786464:QTW786464 RDR786464:RDS786464 RNN786464:RNO786464 RXJ786464:RXK786464 SHF786464:SHG786464 SRB786464:SRC786464 TAX786464:TAY786464 TKT786464:TKU786464 TUP786464:TUQ786464 UEL786464:UEM786464 UOH786464:UOI786464 UYD786464:UYE786464 VHZ786464:VIA786464 VRV786464:VRW786464 WBR786464:WBS786464 WLN786464:WLO786464 WVJ786464:WVK786464 B852000:C852000 IX852000:IY852000 ST852000:SU852000 ACP852000:ACQ852000 AML852000:AMM852000 AWH852000:AWI852000 BGD852000:BGE852000 BPZ852000:BQA852000 BZV852000:BZW852000 CJR852000:CJS852000 CTN852000:CTO852000 DDJ852000:DDK852000 DNF852000:DNG852000 DXB852000:DXC852000 EGX852000:EGY852000 EQT852000:EQU852000 FAP852000:FAQ852000 FKL852000:FKM852000 FUH852000:FUI852000 GED852000:GEE852000 GNZ852000:GOA852000 GXV852000:GXW852000 HHR852000:HHS852000 HRN852000:HRO852000 IBJ852000:IBK852000 ILF852000:ILG852000 IVB852000:IVC852000 JEX852000:JEY852000 JOT852000:JOU852000 JYP852000:JYQ852000 KIL852000:KIM852000 KSH852000:KSI852000 LCD852000:LCE852000 LLZ852000:LMA852000 LVV852000:LVW852000 MFR852000:MFS852000 MPN852000:MPO852000 MZJ852000:MZK852000 NJF852000:NJG852000 NTB852000:NTC852000 OCX852000:OCY852000 OMT852000:OMU852000 OWP852000:OWQ852000 PGL852000:PGM852000 PQH852000:PQI852000 QAD852000:QAE852000 QJZ852000:QKA852000 QTV852000:QTW852000 RDR852000:RDS852000 RNN852000:RNO852000 RXJ852000:RXK852000 SHF852000:SHG852000 SRB852000:SRC852000 TAX852000:TAY852000 TKT852000:TKU852000 TUP852000:TUQ852000 UEL852000:UEM852000 UOH852000:UOI852000 UYD852000:UYE852000 VHZ852000:VIA852000 VRV852000:VRW852000 WBR852000:WBS852000 WLN852000:WLO852000 WVJ852000:WVK852000 B917536:C917536 IX917536:IY917536 ST917536:SU917536 ACP917536:ACQ917536 AML917536:AMM917536 AWH917536:AWI917536 BGD917536:BGE917536 BPZ917536:BQA917536 BZV917536:BZW917536 CJR917536:CJS917536 CTN917536:CTO917536 DDJ917536:DDK917536 DNF917536:DNG917536 DXB917536:DXC917536 EGX917536:EGY917536 EQT917536:EQU917536 FAP917536:FAQ917536 FKL917536:FKM917536 FUH917536:FUI917536 GED917536:GEE917536 GNZ917536:GOA917536 GXV917536:GXW917536 HHR917536:HHS917536 HRN917536:HRO917536 IBJ917536:IBK917536 ILF917536:ILG917536 IVB917536:IVC917536 JEX917536:JEY917536 JOT917536:JOU917536 JYP917536:JYQ917536 KIL917536:KIM917536 KSH917536:KSI917536 LCD917536:LCE917536 LLZ917536:LMA917536 LVV917536:LVW917536 MFR917536:MFS917536 MPN917536:MPO917536 MZJ917536:MZK917536 NJF917536:NJG917536 NTB917536:NTC917536 OCX917536:OCY917536 OMT917536:OMU917536 OWP917536:OWQ917536 PGL917536:PGM917536 PQH917536:PQI917536 QAD917536:QAE917536 QJZ917536:QKA917536 QTV917536:QTW917536 RDR917536:RDS917536 RNN917536:RNO917536 RXJ917536:RXK917536 SHF917536:SHG917536 SRB917536:SRC917536 TAX917536:TAY917536 TKT917536:TKU917536 TUP917536:TUQ917536 UEL917536:UEM917536 UOH917536:UOI917536 UYD917536:UYE917536 VHZ917536:VIA917536 VRV917536:VRW917536 WBR917536:WBS917536 WLN917536:WLO917536 WVJ917536:WVK917536 B983072:C983072 IX983072:IY983072 ST983072:SU983072 ACP983072:ACQ983072 AML983072:AMM983072 AWH983072:AWI983072 BGD983072:BGE983072 BPZ983072:BQA983072 BZV983072:BZW983072 CJR983072:CJS983072 CTN983072:CTO983072 DDJ983072:DDK983072 DNF983072:DNG983072 DXB983072:DXC983072 EGX983072:EGY983072 EQT983072:EQU983072 FAP983072:FAQ983072 FKL983072:FKM983072 FUH983072:FUI983072 GED983072:GEE983072 GNZ983072:GOA983072 GXV983072:GXW983072 HHR983072:HHS983072 HRN983072:HRO983072 IBJ983072:IBK983072 ILF983072:ILG983072 IVB983072:IVC983072 JEX983072:JEY983072 JOT983072:JOU983072 JYP983072:JYQ983072 KIL983072:KIM983072 KSH983072:KSI983072 LCD983072:LCE983072 LLZ983072:LMA983072 LVV983072:LVW983072 MFR983072:MFS983072 MPN983072:MPO983072 MZJ983072:MZK983072 NJF983072:NJG983072 NTB983072:NTC983072 OCX983072:OCY983072 OMT983072:OMU983072 OWP983072:OWQ983072 PGL983072:PGM983072 PQH983072:PQI983072 QAD983072:QAE983072 QJZ983072:QKA983072 QTV983072:QTW983072 RDR983072:RDS983072 RNN983072:RNO983072 RXJ983072:RXK983072 SHF983072:SHG983072 SRB983072:SRC983072 TAX983072:TAY983072 TKT983072:TKU983072 TUP983072:TUQ983072 UEL983072:UEM983072 UOH983072:UOI983072 UYD983072:UYE983072 VHZ983072:VIA983072 VRV983072:VRW983072 WBR983072:WBS983072" xr:uid="{00000000-0002-0000-0300-000001000000}">
      <formula1>"認定看護師,専門看護師,認定看護管理者,精神科認定看護師"</formula1>
    </dataValidation>
    <dataValidation type="list" allowBlank="1" showInputMessage="1" showErrorMessage="1" sqref="IZ7:IZ11 SV7:SV11 ACR7:ACR11 AMN7:AMN11 AWJ7:AWJ11 BGF7:BGF11 BQB7:BQB11 BZX7:BZX11 CJT7:CJT11 CTP7:CTP11 DDL7:DDL11 DNH7:DNH11 DXD7:DXD11 EGZ7:EGZ11 EQV7:EQV11 FAR7:FAR11 FKN7:FKN11 FUJ7:FUJ11 GEF7:GEF11 GOB7:GOB11 GXX7:GXX11 HHT7:HHT11 HRP7:HRP11 IBL7:IBL11 ILH7:ILH11 IVD7:IVD11 JEZ7:JEZ11 JOV7:JOV11 JYR7:JYR11 KIN7:KIN11 KSJ7:KSJ11 LCF7:LCF11 LMB7:LMB11 LVX7:LVX11 MFT7:MFT11 MPP7:MPP11 MZL7:MZL11 NJH7:NJH11 NTD7:NTD11 OCZ7:OCZ11 OMV7:OMV11 OWR7:OWR11 PGN7:PGN11 PQJ7:PQJ11 QAF7:QAF11 QKB7:QKB11 QTX7:QTX11 RDT7:RDT11 RNP7:RNP11 RXL7:RXL11 SHH7:SHH11 SRD7:SRD11 TAZ7:TAZ11 TKV7:TKV11 TUR7:TUR11 UEN7:UEN11 UOJ7:UOJ11 UYF7:UYF11 VIB7:VIB11 VRX7:VRX11 WBT7:WBT11 WLP7:WLP11 WVL7:WVL11 WLN983047:WLN983051 IX32:IX33 ST32:ST33 ACP32:ACP33 AML32:AML33 AWH32:AWH33 BGD32:BGD33 BPZ32:BPZ33 BZV32:BZV33 CJR32:CJR33 CTN32:CTN33 DDJ32:DDJ33 DNF32:DNF33 DXB32:DXB33 EGX32:EGX33 EQT32:EQT33 FAP32:FAP33 FKL32:FKL33 FUH32:FUH33 GED32:GED33 GNZ32:GNZ33 GXV32:GXV33 HHR32:HHR33 HRN32:HRN33 IBJ32:IBJ33 ILF32:ILF33 IVB32:IVB33 JEX32:JEX33 JOT32:JOT33 JYP32:JYP33 KIL32:KIL33 KSH32:KSH33 LCD32:LCD33 LLZ32:LLZ33 LVV32:LVV33 MFR32:MFR33 MPN32:MPN33 MZJ32:MZJ33 NJF32:NJF33 NTB32:NTB33 OCX32:OCX33 OMT32:OMT33 OWP32:OWP33 PGL32:PGL33 PQH32:PQH33 QAD32:QAD33 QJZ32:QJZ33 QTV32:QTV33 RDR32:RDR33 RNN32:RNN33 RXJ32:RXJ33 SHF32:SHF33 SRB32:SRB33 TAX32:TAX33 TKT32:TKT33 TUP32:TUP33 UEL32:UEL33 UOH32:UOH33 UYD32:UYD33 VHZ32:VHZ33 VRV32:VRV33 WBR32:WBR33 WLN32:WLN33 WVJ32:WVJ33 B65568:B65569 IX65568:IX65569 ST65568:ST65569 ACP65568:ACP65569 AML65568:AML65569 AWH65568:AWH65569 BGD65568:BGD65569 BPZ65568:BPZ65569 BZV65568:BZV65569 CJR65568:CJR65569 CTN65568:CTN65569 DDJ65568:DDJ65569 DNF65568:DNF65569 DXB65568:DXB65569 EGX65568:EGX65569 EQT65568:EQT65569 FAP65568:FAP65569 FKL65568:FKL65569 FUH65568:FUH65569 GED65568:GED65569 GNZ65568:GNZ65569 GXV65568:GXV65569 HHR65568:HHR65569 HRN65568:HRN65569 IBJ65568:IBJ65569 ILF65568:ILF65569 IVB65568:IVB65569 JEX65568:JEX65569 JOT65568:JOT65569 JYP65568:JYP65569 KIL65568:KIL65569 KSH65568:KSH65569 LCD65568:LCD65569 LLZ65568:LLZ65569 LVV65568:LVV65569 MFR65568:MFR65569 MPN65568:MPN65569 MZJ65568:MZJ65569 NJF65568:NJF65569 NTB65568:NTB65569 OCX65568:OCX65569 OMT65568:OMT65569 OWP65568:OWP65569 PGL65568:PGL65569 PQH65568:PQH65569 QAD65568:QAD65569 QJZ65568:QJZ65569 QTV65568:QTV65569 RDR65568:RDR65569 RNN65568:RNN65569 RXJ65568:RXJ65569 SHF65568:SHF65569 SRB65568:SRB65569 TAX65568:TAX65569 TKT65568:TKT65569 TUP65568:TUP65569 UEL65568:UEL65569 UOH65568:UOH65569 UYD65568:UYD65569 VHZ65568:VHZ65569 VRV65568:VRV65569 WBR65568:WBR65569 WLN65568:WLN65569 WVJ65568:WVJ65569 B131104:B131105 IX131104:IX131105 ST131104:ST131105 ACP131104:ACP131105 AML131104:AML131105 AWH131104:AWH131105 BGD131104:BGD131105 BPZ131104:BPZ131105 BZV131104:BZV131105 CJR131104:CJR131105 CTN131104:CTN131105 DDJ131104:DDJ131105 DNF131104:DNF131105 DXB131104:DXB131105 EGX131104:EGX131105 EQT131104:EQT131105 FAP131104:FAP131105 FKL131104:FKL131105 FUH131104:FUH131105 GED131104:GED131105 GNZ131104:GNZ131105 GXV131104:GXV131105 HHR131104:HHR131105 HRN131104:HRN131105 IBJ131104:IBJ131105 ILF131104:ILF131105 IVB131104:IVB131105 JEX131104:JEX131105 JOT131104:JOT131105 JYP131104:JYP131105 KIL131104:KIL131105 KSH131104:KSH131105 LCD131104:LCD131105 LLZ131104:LLZ131105 LVV131104:LVV131105 MFR131104:MFR131105 MPN131104:MPN131105 MZJ131104:MZJ131105 NJF131104:NJF131105 NTB131104:NTB131105 OCX131104:OCX131105 OMT131104:OMT131105 OWP131104:OWP131105 PGL131104:PGL131105 PQH131104:PQH131105 QAD131104:QAD131105 QJZ131104:QJZ131105 QTV131104:QTV131105 RDR131104:RDR131105 RNN131104:RNN131105 RXJ131104:RXJ131105 SHF131104:SHF131105 SRB131104:SRB131105 TAX131104:TAX131105 TKT131104:TKT131105 TUP131104:TUP131105 UEL131104:UEL131105 UOH131104:UOH131105 UYD131104:UYD131105 VHZ131104:VHZ131105 VRV131104:VRV131105 WBR131104:WBR131105 WLN131104:WLN131105 WVJ131104:WVJ131105 B196640:B196641 IX196640:IX196641 ST196640:ST196641 ACP196640:ACP196641 AML196640:AML196641 AWH196640:AWH196641 BGD196640:BGD196641 BPZ196640:BPZ196641 BZV196640:BZV196641 CJR196640:CJR196641 CTN196640:CTN196641 DDJ196640:DDJ196641 DNF196640:DNF196641 DXB196640:DXB196641 EGX196640:EGX196641 EQT196640:EQT196641 FAP196640:FAP196641 FKL196640:FKL196641 FUH196640:FUH196641 GED196640:GED196641 GNZ196640:GNZ196641 GXV196640:GXV196641 HHR196640:HHR196641 HRN196640:HRN196641 IBJ196640:IBJ196641 ILF196640:ILF196641 IVB196640:IVB196641 JEX196640:JEX196641 JOT196640:JOT196641 JYP196640:JYP196641 KIL196640:KIL196641 KSH196640:KSH196641 LCD196640:LCD196641 LLZ196640:LLZ196641 LVV196640:LVV196641 MFR196640:MFR196641 MPN196640:MPN196641 MZJ196640:MZJ196641 NJF196640:NJF196641 NTB196640:NTB196641 OCX196640:OCX196641 OMT196640:OMT196641 OWP196640:OWP196641 PGL196640:PGL196641 PQH196640:PQH196641 QAD196640:QAD196641 QJZ196640:QJZ196641 QTV196640:QTV196641 RDR196640:RDR196641 RNN196640:RNN196641 RXJ196640:RXJ196641 SHF196640:SHF196641 SRB196640:SRB196641 TAX196640:TAX196641 TKT196640:TKT196641 TUP196640:TUP196641 UEL196640:UEL196641 UOH196640:UOH196641 UYD196640:UYD196641 VHZ196640:VHZ196641 VRV196640:VRV196641 WBR196640:WBR196641 WLN196640:WLN196641 WVJ196640:WVJ196641 B262176:B262177 IX262176:IX262177 ST262176:ST262177 ACP262176:ACP262177 AML262176:AML262177 AWH262176:AWH262177 BGD262176:BGD262177 BPZ262176:BPZ262177 BZV262176:BZV262177 CJR262176:CJR262177 CTN262176:CTN262177 DDJ262176:DDJ262177 DNF262176:DNF262177 DXB262176:DXB262177 EGX262176:EGX262177 EQT262176:EQT262177 FAP262176:FAP262177 FKL262176:FKL262177 FUH262176:FUH262177 GED262176:GED262177 GNZ262176:GNZ262177 GXV262176:GXV262177 HHR262176:HHR262177 HRN262176:HRN262177 IBJ262176:IBJ262177 ILF262176:ILF262177 IVB262176:IVB262177 JEX262176:JEX262177 JOT262176:JOT262177 JYP262176:JYP262177 KIL262176:KIL262177 KSH262176:KSH262177 LCD262176:LCD262177 LLZ262176:LLZ262177 LVV262176:LVV262177 MFR262176:MFR262177 MPN262176:MPN262177 MZJ262176:MZJ262177 NJF262176:NJF262177 NTB262176:NTB262177 OCX262176:OCX262177 OMT262176:OMT262177 OWP262176:OWP262177 PGL262176:PGL262177 PQH262176:PQH262177 QAD262176:QAD262177 QJZ262176:QJZ262177 QTV262176:QTV262177 RDR262176:RDR262177 RNN262176:RNN262177 RXJ262176:RXJ262177 SHF262176:SHF262177 SRB262176:SRB262177 TAX262176:TAX262177 TKT262176:TKT262177 TUP262176:TUP262177 UEL262176:UEL262177 UOH262176:UOH262177 UYD262176:UYD262177 VHZ262176:VHZ262177 VRV262176:VRV262177 WBR262176:WBR262177 WLN262176:WLN262177 WVJ262176:WVJ262177 B327712:B327713 IX327712:IX327713 ST327712:ST327713 ACP327712:ACP327713 AML327712:AML327713 AWH327712:AWH327713 BGD327712:BGD327713 BPZ327712:BPZ327713 BZV327712:BZV327713 CJR327712:CJR327713 CTN327712:CTN327713 DDJ327712:DDJ327713 DNF327712:DNF327713 DXB327712:DXB327713 EGX327712:EGX327713 EQT327712:EQT327713 FAP327712:FAP327713 FKL327712:FKL327713 FUH327712:FUH327713 GED327712:GED327713 GNZ327712:GNZ327713 GXV327712:GXV327713 HHR327712:HHR327713 HRN327712:HRN327713 IBJ327712:IBJ327713 ILF327712:ILF327713 IVB327712:IVB327713 JEX327712:JEX327713 JOT327712:JOT327713 JYP327712:JYP327713 KIL327712:KIL327713 KSH327712:KSH327713 LCD327712:LCD327713 LLZ327712:LLZ327713 LVV327712:LVV327713 MFR327712:MFR327713 MPN327712:MPN327713 MZJ327712:MZJ327713 NJF327712:NJF327713 NTB327712:NTB327713 OCX327712:OCX327713 OMT327712:OMT327713 OWP327712:OWP327713 PGL327712:PGL327713 PQH327712:PQH327713 QAD327712:QAD327713 QJZ327712:QJZ327713 QTV327712:QTV327713 RDR327712:RDR327713 RNN327712:RNN327713 RXJ327712:RXJ327713 SHF327712:SHF327713 SRB327712:SRB327713 TAX327712:TAX327713 TKT327712:TKT327713 TUP327712:TUP327713 UEL327712:UEL327713 UOH327712:UOH327713 UYD327712:UYD327713 VHZ327712:VHZ327713 VRV327712:VRV327713 WBR327712:WBR327713 WLN327712:WLN327713 WVJ327712:WVJ327713 B393248:B393249 IX393248:IX393249 ST393248:ST393249 ACP393248:ACP393249 AML393248:AML393249 AWH393248:AWH393249 BGD393248:BGD393249 BPZ393248:BPZ393249 BZV393248:BZV393249 CJR393248:CJR393249 CTN393248:CTN393249 DDJ393248:DDJ393249 DNF393248:DNF393249 DXB393248:DXB393249 EGX393248:EGX393249 EQT393248:EQT393249 FAP393248:FAP393249 FKL393248:FKL393249 FUH393248:FUH393249 GED393248:GED393249 GNZ393248:GNZ393249 GXV393248:GXV393249 HHR393248:HHR393249 HRN393248:HRN393249 IBJ393248:IBJ393249 ILF393248:ILF393249 IVB393248:IVB393249 JEX393248:JEX393249 JOT393248:JOT393249 JYP393248:JYP393249 KIL393248:KIL393249 KSH393248:KSH393249 LCD393248:LCD393249 LLZ393248:LLZ393249 LVV393248:LVV393249 MFR393248:MFR393249 MPN393248:MPN393249 MZJ393248:MZJ393249 NJF393248:NJF393249 NTB393248:NTB393249 OCX393248:OCX393249 OMT393248:OMT393249 OWP393248:OWP393249 PGL393248:PGL393249 PQH393248:PQH393249 QAD393248:QAD393249 QJZ393248:QJZ393249 QTV393248:QTV393249 RDR393248:RDR393249 RNN393248:RNN393249 RXJ393248:RXJ393249 SHF393248:SHF393249 SRB393248:SRB393249 TAX393248:TAX393249 TKT393248:TKT393249 TUP393248:TUP393249 UEL393248:UEL393249 UOH393248:UOH393249 UYD393248:UYD393249 VHZ393248:VHZ393249 VRV393248:VRV393249 WBR393248:WBR393249 WLN393248:WLN393249 WVJ393248:WVJ393249 B458784:B458785 IX458784:IX458785 ST458784:ST458785 ACP458784:ACP458785 AML458784:AML458785 AWH458784:AWH458785 BGD458784:BGD458785 BPZ458784:BPZ458785 BZV458784:BZV458785 CJR458784:CJR458785 CTN458784:CTN458785 DDJ458784:DDJ458785 DNF458784:DNF458785 DXB458784:DXB458785 EGX458784:EGX458785 EQT458784:EQT458785 FAP458784:FAP458785 FKL458784:FKL458785 FUH458784:FUH458785 GED458784:GED458785 GNZ458784:GNZ458785 GXV458784:GXV458785 HHR458784:HHR458785 HRN458784:HRN458785 IBJ458784:IBJ458785 ILF458784:ILF458785 IVB458784:IVB458785 JEX458784:JEX458785 JOT458784:JOT458785 JYP458784:JYP458785 KIL458784:KIL458785 KSH458784:KSH458785 LCD458784:LCD458785 LLZ458784:LLZ458785 LVV458784:LVV458785 MFR458784:MFR458785 MPN458784:MPN458785 MZJ458784:MZJ458785 NJF458784:NJF458785 NTB458784:NTB458785 OCX458784:OCX458785 OMT458784:OMT458785 OWP458784:OWP458785 PGL458784:PGL458785 PQH458784:PQH458785 QAD458784:QAD458785 QJZ458784:QJZ458785 QTV458784:QTV458785 RDR458784:RDR458785 RNN458784:RNN458785 RXJ458784:RXJ458785 SHF458784:SHF458785 SRB458784:SRB458785 TAX458784:TAX458785 TKT458784:TKT458785 TUP458784:TUP458785 UEL458784:UEL458785 UOH458784:UOH458785 UYD458784:UYD458785 VHZ458784:VHZ458785 VRV458784:VRV458785 WBR458784:WBR458785 WLN458784:WLN458785 WVJ458784:WVJ458785 B524320:B524321 IX524320:IX524321 ST524320:ST524321 ACP524320:ACP524321 AML524320:AML524321 AWH524320:AWH524321 BGD524320:BGD524321 BPZ524320:BPZ524321 BZV524320:BZV524321 CJR524320:CJR524321 CTN524320:CTN524321 DDJ524320:DDJ524321 DNF524320:DNF524321 DXB524320:DXB524321 EGX524320:EGX524321 EQT524320:EQT524321 FAP524320:FAP524321 FKL524320:FKL524321 FUH524320:FUH524321 GED524320:GED524321 GNZ524320:GNZ524321 GXV524320:GXV524321 HHR524320:HHR524321 HRN524320:HRN524321 IBJ524320:IBJ524321 ILF524320:ILF524321 IVB524320:IVB524321 JEX524320:JEX524321 JOT524320:JOT524321 JYP524320:JYP524321 KIL524320:KIL524321 KSH524320:KSH524321 LCD524320:LCD524321 LLZ524320:LLZ524321 LVV524320:LVV524321 MFR524320:MFR524321 MPN524320:MPN524321 MZJ524320:MZJ524321 NJF524320:NJF524321 NTB524320:NTB524321 OCX524320:OCX524321 OMT524320:OMT524321 OWP524320:OWP524321 PGL524320:PGL524321 PQH524320:PQH524321 QAD524320:QAD524321 QJZ524320:QJZ524321 QTV524320:QTV524321 RDR524320:RDR524321 RNN524320:RNN524321 RXJ524320:RXJ524321 SHF524320:SHF524321 SRB524320:SRB524321 TAX524320:TAX524321 TKT524320:TKT524321 TUP524320:TUP524321 UEL524320:UEL524321 UOH524320:UOH524321 UYD524320:UYD524321 VHZ524320:VHZ524321 VRV524320:VRV524321 WBR524320:WBR524321 WLN524320:WLN524321 WVJ524320:WVJ524321 B589856:B589857 IX589856:IX589857 ST589856:ST589857 ACP589856:ACP589857 AML589856:AML589857 AWH589856:AWH589857 BGD589856:BGD589857 BPZ589856:BPZ589857 BZV589856:BZV589857 CJR589856:CJR589857 CTN589856:CTN589857 DDJ589856:DDJ589857 DNF589856:DNF589857 DXB589856:DXB589857 EGX589856:EGX589857 EQT589856:EQT589857 FAP589856:FAP589857 FKL589856:FKL589857 FUH589856:FUH589857 GED589856:GED589857 GNZ589856:GNZ589857 GXV589856:GXV589857 HHR589856:HHR589857 HRN589856:HRN589857 IBJ589856:IBJ589857 ILF589856:ILF589857 IVB589856:IVB589857 JEX589856:JEX589857 JOT589856:JOT589857 JYP589856:JYP589857 KIL589856:KIL589857 KSH589856:KSH589857 LCD589856:LCD589857 LLZ589856:LLZ589857 LVV589856:LVV589857 MFR589856:MFR589857 MPN589856:MPN589857 MZJ589856:MZJ589857 NJF589856:NJF589857 NTB589856:NTB589857 OCX589856:OCX589857 OMT589856:OMT589857 OWP589856:OWP589857 PGL589856:PGL589857 PQH589856:PQH589857 QAD589856:QAD589857 QJZ589856:QJZ589857 QTV589856:QTV589857 RDR589856:RDR589857 RNN589856:RNN589857 RXJ589856:RXJ589857 SHF589856:SHF589857 SRB589856:SRB589857 TAX589856:TAX589857 TKT589856:TKT589857 TUP589856:TUP589857 UEL589856:UEL589857 UOH589856:UOH589857 UYD589856:UYD589857 VHZ589856:VHZ589857 VRV589856:VRV589857 WBR589856:WBR589857 WLN589856:WLN589857 WVJ589856:WVJ589857 B655392:B655393 IX655392:IX655393 ST655392:ST655393 ACP655392:ACP655393 AML655392:AML655393 AWH655392:AWH655393 BGD655392:BGD655393 BPZ655392:BPZ655393 BZV655392:BZV655393 CJR655392:CJR655393 CTN655392:CTN655393 DDJ655392:DDJ655393 DNF655392:DNF655393 DXB655392:DXB655393 EGX655392:EGX655393 EQT655392:EQT655393 FAP655392:FAP655393 FKL655392:FKL655393 FUH655392:FUH655393 GED655392:GED655393 GNZ655392:GNZ655393 GXV655392:GXV655393 HHR655392:HHR655393 HRN655392:HRN655393 IBJ655392:IBJ655393 ILF655392:ILF655393 IVB655392:IVB655393 JEX655392:JEX655393 JOT655392:JOT655393 JYP655392:JYP655393 KIL655392:KIL655393 KSH655392:KSH655393 LCD655392:LCD655393 LLZ655392:LLZ655393 LVV655392:LVV655393 MFR655392:MFR655393 MPN655392:MPN655393 MZJ655392:MZJ655393 NJF655392:NJF655393 NTB655392:NTB655393 OCX655392:OCX655393 OMT655392:OMT655393 OWP655392:OWP655393 PGL655392:PGL655393 PQH655392:PQH655393 QAD655392:QAD655393 QJZ655392:QJZ655393 QTV655392:QTV655393 RDR655392:RDR655393 RNN655392:RNN655393 RXJ655392:RXJ655393 SHF655392:SHF655393 SRB655392:SRB655393 TAX655392:TAX655393 TKT655392:TKT655393 TUP655392:TUP655393 UEL655392:UEL655393 UOH655392:UOH655393 UYD655392:UYD655393 VHZ655392:VHZ655393 VRV655392:VRV655393 WBR655392:WBR655393 WLN655392:WLN655393 WVJ655392:WVJ655393 B720928:B720929 IX720928:IX720929 ST720928:ST720929 ACP720928:ACP720929 AML720928:AML720929 AWH720928:AWH720929 BGD720928:BGD720929 BPZ720928:BPZ720929 BZV720928:BZV720929 CJR720928:CJR720929 CTN720928:CTN720929 DDJ720928:DDJ720929 DNF720928:DNF720929 DXB720928:DXB720929 EGX720928:EGX720929 EQT720928:EQT720929 FAP720928:FAP720929 FKL720928:FKL720929 FUH720928:FUH720929 GED720928:GED720929 GNZ720928:GNZ720929 GXV720928:GXV720929 HHR720928:HHR720929 HRN720928:HRN720929 IBJ720928:IBJ720929 ILF720928:ILF720929 IVB720928:IVB720929 JEX720928:JEX720929 JOT720928:JOT720929 JYP720928:JYP720929 KIL720928:KIL720929 KSH720928:KSH720929 LCD720928:LCD720929 LLZ720928:LLZ720929 LVV720928:LVV720929 MFR720928:MFR720929 MPN720928:MPN720929 MZJ720928:MZJ720929 NJF720928:NJF720929 NTB720928:NTB720929 OCX720928:OCX720929 OMT720928:OMT720929 OWP720928:OWP720929 PGL720928:PGL720929 PQH720928:PQH720929 QAD720928:QAD720929 QJZ720928:QJZ720929 QTV720928:QTV720929 RDR720928:RDR720929 RNN720928:RNN720929 RXJ720928:RXJ720929 SHF720928:SHF720929 SRB720928:SRB720929 TAX720928:TAX720929 TKT720928:TKT720929 TUP720928:TUP720929 UEL720928:UEL720929 UOH720928:UOH720929 UYD720928:UYD720929 VHZ720928:VHZ720929 VRV720928:VRV720929 WBR720928:WBR720929 WLN720928:WLN720929 WVJ720928:WVJ720929 B786464:B786465 IX786464:IX786465 ST786464:ST786465 ACP786464:ACP786465 AML786464:AML786465 AWH786464:AWH786465 BGD786464:BGD786465 BPZ786464:BPZ786465 BZV786464:BZV786465 CJR786464:CJR786465 CTN786464:CTN786465 DDJ786464:DDJ786465 DNF786464:DNF786465 DXB786464:DXB786465 EGX786464:EGX786465 EQT786464:EQT786465 FAP786464:FAP786465 FKL786464:FKL786465 FUH786464:FUH786465 GED786464:GED786465 GNZ786464:GNZ786465 GXV786464:GXV786465 HHR786464:HHR786465 HRN786464:HRN786465 IBJ786464:IBJ786465 ILF786464:ILF786465 IVB786464:IVB786465 JEX786464:JEX786465 JOT786464:JOT786465 JYP786464:JYP786465 KIL786464:KIL786465 KSH786464:KSH786465 LCD786464:LCD786465 LLZ786464:LLZ786465 LVV786464:LVV786465 MFR786464:MFR786465 MPN786464:MPN786465 MZJ786464:MZJ786465 NJF786464:NJF786465 NTB786464:NTB786465 OCX786464:OCX786465 OMT786464:OMT786465 OWP786464:OWP786465 PGL786464:PGL786465 PQH786464:PQH786465 QAD786464:QAD786465 QJZ786464:QJZ786465 QTV786464:QTV786465 RDR786464:RDR786465 RNN786464:RNN786465 RXJ786464:RXJ786465 SHF786464:SHF786465 SRB786464:SRB786465 TAX786464:TAX786465 TKT786464:TKT786465 TUP786464:TUP786465 UEL786464:UEL786465 UOH786464:UOH786465 UYD786464:UYD786465 VHZ786464:VHZ786465 VRV786464:VRV786465 WBR786464:WBR786465 WLN786464:WLN786465 WVJ786464:WVJ786465 B852000:B852001 IX852000:IX852001 ST852000:ST852001 ACP852000:ACP852001 AML852000:AML852001 AWH852000:AWH852001 BGD852000:BGD852001 BPZ852000:BPZ852001 BZV852000:BZV852001 CJR852000:CJR852001 CTN852000:CTN852001 DDJ852000:DDJ852001 DNF852000:DNF852001 DXB852000:DXB852001 EGX852000:EGX852001 EQT852000:EQT852001 FAP852000:FAP852001 FKL852000:FKL852001 FUH852000:FUH852001 GED852000:GED852001 GNZ852000:GNZ852001 GXV852000:GXV852001 HHR852000:HHR852001 HRN852000:HRN852001 IBJ852000:IBJ852001 ILF852000:ILF852001 IVB852000:IVB852001 JEX852000:JEX852001 JOT852000:JOT852001 JYP852000:JYP852001 KIL852000:KIL852001 KSH852000:KSH852001 LCD852000:LCD852001 LLZ852000:LLZ852001 LVV852000:LVV852001 MFR852000:MFR852001 MPN852000:MPN852001 MZJ852000:MZJ852001 NJF852000:NJF852001 NTB852000:NTB852001 OCX852000:OCX852001 OMT852000:OMT852001 OWP852000:OWP852001 PGL852000:PGL852001 PQH852000:PQH852001 QAD852000:QAD852001 QJZ852000:QJZ852001 QTV852000:QTV852001 RDR852000:RDR852001 RNN852000:RNN852001 RXJ852000:RXJ852001 SHF852000:SHF852001 SRB852000:SRB852001 TAX852000:TAX852001 TKT852000:TKT852001 TUP852000:TUP852001 UEL852000:UEL852001 UOH852000:UOH852001 UYD852000:UYD852001 VHZ852000:VHZ852001 VRV852000:VRV852001 WBR852000:WBR852001 WLN852000:WLN852001 WVJ852000:WVJ852001 B917536:B917537 IX917536:IX917537 ST917536:ST917537 ACP917536:ACP917537 AML917536:AML917537 AWH917536:AWH917537 BGD917536:BGD917537 BPZ917536:BPZ917537 BZV917536:BZV917537 CJR917536:CJR917537 CTN917536:CTN917537 DDJ917536:DDJ917537 DNF917536:DNF917537 DXB917536:DXB917537 EGX917536:EGX917537 EQT917536:EQT917537 FAP917536:FAP917537 FKL917536:FKL917537 FUH917536:FUH917537 GED917536:GED917537 GNZ917536:GNZ917537 GXV917536:GXV917537 HHR917536:HHR917537 HRN917536:HRN917537 IBJ917536:IBJ917537 ILF917536:ILF917537 IVB917536:IVB917537 JEX917536:JEX917537 JOT917536:JOT917537 JYP917536:JYP917537 KIL917536:KIL917537 KSH917536:KSH917537 LCD917536:LCD917537 LLZ917536:LLZ917537 LVV917536:LVV917537 MFR917536:MFR917537 MPN917536:MPN917537 MZJ917536:MZJ917537 NJF917536:NJF917537 NTB917536:NTB917537 OCX917536:OCX917537 OMT917536:OMT917537 OWP917536:OWP917537 PGL917536:PGL917537 PQH917536:PQH917537 QAD917536:QAD917537 QJZ917536:QJZ917537 QTV917536:QTV917537 RDR917536:RDR917537 RNN917536:RNN917537 RXJ917536:RXJ917537 SHF917536:SHF917537 SRB917536:SRB917537 TAX917536:TAX917537 TKT917536:TKT917537 TUP917536:TUP917537 UEL917536:UEL917537 UOH917536:UOH917537 UYD917536:UYD917537 VHZ917536:VHZ917537 VRV917536:VRV917537 WBR917536:WBR917537 WLN917536:WLN917537 WVJ917536:WVJ917537 B983072:B983073 IX983072:IX983073 ST983072:ST983073 ACP983072:ACP983073 AML983072:AML983073 AWH983072:AWH983073 BGD983072:BGD983073 BPZ983072:BPZ983073 BZV983072:BZV983073 CJR983072:CJR983073 CTN983072:CTN983073 DDJ983072:DDJ983073 DNF983072:DNF983073 DXB983072:DXB983073 EGX983072:EGX983073 EQT983072:EQT983073 FAP983072:FAP983073 FKL983072:FKL983073 FUH983072:FUH983073 GED983072:GED983073 GNZ983072:GNZ983073 GXV983072:GXV983073 HHR983072:HHR983073 HRN983072:HRN983073 IBJ983072:IBJ983073 ILF983072:ILF983073 IVB983072:IVB983073 JEX983072:JEX983073 JOT983072:JOT983073 JYP983072:JYP983073 KIL983072:KIL983073 KSH983072:KSH983073 LCD983072:LCD983073 LLZ983072:LLZ983073 LVV983072:LVV983073 MFR983072:MFR983073 MPN983072:MPN983073 MZJ983072:MZJ983073 NJF983072:NJF983073 NTB983072:NTB983073 OCX983072:OCX983073 OMT983072:OMT983073 OWP983072:OWP983073 PGL983072:PGL983073 PQH983072:PQH983073 QAD983072:QAD983073 QJZ983072:QJZ983073 QTV983072:QTV983073 RDR983072:RDR983073 RNN983072:RNN983073 RXJ983072:RXJ983073 SHF983072:SHF983073 SRB983072:SRB983073 TAX983072:TAX983073 TKT983072:TKT983073 TUP983072:TUP983073 UEL983072:UEL983073 UOH983072:UOH983073 UYD983072:UYD983073 VHZ983072:VHZ983073 VRV983072:VRV983073 WBR983072:WBR983073 WLN983072:WLN983073 WVJ983072:WVJ983073 WVJ983047:WVJ983051 B65543:B65547 IX65543:IX65547 ST65543:ST65547 ACP65543:ACP65547 AML65543:AML65547 AWH65543:AWH65547 BGD65543:BGD65547 BPZ65543:BPZ65547 BZV65543:BZV65547 CJR65543:CJR65547 CTN65543:CTN65547 DDJ65543:DDJ65547 DNF65543:DNF65547 DXB65543:DXB65547 EGX65543:EGX65547 EQT65543:EQT65547 FAP65543:FAP65547 FKL65543:FKL65547 FUH65543:FUH65547 GED65543:GED65547 GNZ65543:GNZ65547 GXV65543:GXV65547 HHR65543:HHR65547 HRN65543:HRN65547 IBJ65543:IBJ65547 ILF65543:ILF65547 IVB65543:IVB65547 JEX65543:JEX65547 JOT65543:JOT65547 JYP65543:JYP65547 KIL65543:KIL65547 KSH65543:KSH65547 LCD65543:LCD65547 LLZ65543:LLZ65547 LVV65543:LVV65547 MFR65543:MFR65547 MPN65543:MPN65547 MZJ65543:MZJ65547 NJF65543:NJF65547 NTB65543:NTB65547 OCX65543:OCX65547 OMT65543:OMT65547 OWP65543:OWP65547 PGL65543:PGL65547 PQH65543:PQH65547 QAD65543:QAD65547 QJZ65543:QJZ65547 QTV65543:QTV65547 RDR65543:RDR65547 RNN65543:RNN65547 RXJ65543:RXJ65547 SHF65543:SHF65547 SRB65543:SRB65547 TAX65543:TAX65547 TKT65543:TKT65547 TUP65543:TUP65547 UEL65543:UEL65547 UOH65543:UOH65547 UYD65543:UYD65547 VHZ65543:VHZ65547 VRV65543:VRV65547 WBR65543:WBR65547 WLN65543:WLN65547 WVJ65543:WVJ65547 B131079:B131083 IX131079:IX131083 ST131079:ST131083 ACP131079:ACP131083 AML131079:AML131083 AWH131079:AWH131083 BGD131079:BGD131083 BPZ131079:BPZ131083 BZV131079:BZV131083 CJR131079:CJR131083 CTN131079:CTN131083 DDJ131079:DDJ131083 DNF131079:DNF131083 DXB131079:DXB131083 EGX131079:EGX131083 EQT131079:EQT131083 FAP131079:FAP131083 FKL131079:FKL131083 FUH131079:FUH131083 GED131079:GED131083 GNZ131079:GNZ131083 GXV131079:GXV131083 HHR131079:HHR131083 HRN131079:HRN131083 IBJ131079:IBJ131083 ILF131079:ILF131083 IVB131079:IVB131083 JEX131079:JEX131083 JOT131079:JOT131083 JYP131079:JYP131083 KIL131079:KIL131083 KSH131079:KSH131083 LCD131079:LCD131083 LLZ131079:LLZ131083 LVV131079:LVV131083 MFR131079:MFR131083 MPN131079:MPN131083 MZJ131079:MZJ131083 NJF131079:NJF131083 NTB131079:NTB131083 OCX131079:OCX131083 OMT131079:OMT131083 OWP131079:OWP131083 PGL131079:PGL131083 PQH131079:PQH131083 QAD131079:QAD131083 QJZ131079:QJZ131083 QTV131079:QTV131083 RDR131079:RDR131083 RNN131079:RNN131083 RXJ131079:RXJ131083 SHF131079:SHF131083 SRB131079:SRB131083 TAX131079:TAX131083 TKT131079:TKT131083 TUP131079:TUP131083 UEL131079:UEL131083 UOH131079:UOH131083 UYD131079:UYD131083 VHZ131079:VHZ131083 VRV131079:VRV131083 WBR131079:WBR131083 WLN131079:WLN131083 WVJ131079:WVJ131083 B196615:B196619 IX196615:IX196619 ST196615:ST196619 ACP196615:ACP196619 AML196615:AML196619 AWH196615:AWH196619 BGD196615:BGD196619 BPZ196615:BPZ196619 BZV196615:BZV196619 CJR196615:CJR196619 CTN196615:CTN196619 DDJ196615:DDJ196619 DNF196615:DNF196619 DXB196615:DXB196619 EGX196615:EGX196619 EQT196615:EQT196619 FAP196615:FAP196619 FKL196615:FKL196619 FUH196615:FUH196619 GED196615:GED196619 GNZ196615:GNZ196619 GXV196615:GXV196619 HHR196615:HHR196619 HRN196615:HRN196619 IBJ196615:IBJ196619 ILF196615:ILF196619 IVB196615:IVB196619 JEX196615:JEX196619 JOT196615:JOT196619 JYP196615:JYP196619 KIL196615:KIL196619 KSH196615:KSH196619 LCD196615:LCD196619 LLZ196615:LLZ196619 LVV196615:LVV196619 MFR196615:MFR196619 MPN196615:MPN196619 MZJ196615:MZJ196619 NJF196615:NJF196619 NTB196615:NTB196619 OCX196615:OCX196619 OMT196615:OMT196619 OWP196615:OWP196619 PGL196615:PGL196619 PQH196615:PQH196619 QAD196615:QAD196619 QJZ196615:QJZ196619 QTV196615:QTV196619 RDR196615:RDR196619 RNN196615:RNN196619 RXJ196615:RXJ196619 SHF196615:SHF196619 SRB196615:SRB196619 TAX196615:TAX196619 TKT196615:TKT196619 TUP196615:TUP196619 UEL196615:UEL196619 UOH196615:UOH196619 UYD196615:UYD196619 VHZ196615:VHZ196619 VRV196615:VRV196619 WBR196615:WBR196619 WLN196615:WLN196619 WVJ196615:WVJ196619 B262151:B262155 IX262151:IX262155 ST262151:ST262155 ACP262151:ACP262155 AML262151:AML262155 AWH262151:AWH262155 BGD262151:BGD262155 BPZ262151:BPZ262155 BZV262151:BZV262155 CJR262151:CJR262155 CTN262151:CTN262155 DDJ262151:DDJ262155 DNF262151:DNF262155 DXB262151:DXB262155 EGX262151:EGX262155 EQT262151:EQT262155 FAP262151:FAP262155 FKL262151:FKL262155 FUH262151:FUH262155 GED262151:GED262155 GNZ262151:GNZ262155 GXV262151:GXV262155 HHR262151:HHR262155 HRN262151:HRN262155 IBJ262151:IBJ262155 ILF262151:ILF262155 IVB262151:IVB262155 JEX262151:JEX262155 JOT262151:JOT262155 JYP262151:JYP262155 KIL262151:KIL262155 KSH262151:KSH262155 LCD262151:LCD262155 LLZ262151:LLZ262155 LVV262151:LVV262155 MFR262151:MFR262155 MPN262151:MPN262155 MZJ262151:MZJ262155 NJF262151:NJF262155 NTB262151:NTB262155 OCX262151:OCX262155 OMT262151:OMT262155 OWP262151:OWP262155 PGL262151:PGL262155 PQH262151:PQH262155 QAD262151:QAD262155 QJZ262151:QJZ262155 QTV262151:QTV262155 RDR262151:RDR262155 RNN262151:RNN262155 RXJ262151:RXJ262155 SHF262151:SHF262155 SRB262151:SRB262155 TAX262151:TAX262155 TKT262151:TKT262155 TUP262151:TUP262155 UEL262151:UEL262155 UOH262151:UOH262155 UYD262151:UYD262155 VHZ262151:VHZ262155 VRV262151:VRV262155 WBR262151:WBR262155 WLN262151:WLN262155 WVJ262151:WVJ262155 B327687:B327691 IX327687:IX327691 ST327687:ST327691 ACP327687:ACP327691 AML327687:AML327691 AWH327687:AWH327691 BGD327687:BGD327691 BPZ327687:BPZ327691 BZV327687:BZV327691 CJR327687:CJR327691 CTN327687:CTN327691 DDJ327687:DDJ327691 DNF327687:DNF327691 DXB327687:DXB327691 EGX327687:EGX327691 EQT327687:EQT327691 FAP327687:FAP327691 FKL327687:FKL327691 FUH327687:FUH327691 GED327687:GED327691 GNZ327687:GNZ327691 GXV327687:GXV327691 HHR327687:HHR327691 HRN327687:HRN327691 IBJ327687:IBJ327691 ILF327687:ILF327691 IVB327687:IVB327691 JEX327687:JEX327691 JOT327687:JOT327691 JYP327687:JYP327691 KIL327687:KIL327691 KSH327687:KSH327691 LCD327687:LCD327691 LLZ327687:LLZ327691 LVV327687:LVV327691 MFR327687:MFR327691 MPN327687:MPN327691 MZJ327687:MZJ327691 NJF327687:NJF327691 NTB327687:NTB327691 OCX327687:OCX327691 OMT327687:OMT327691 OWP327687:OWP327691 PGL327687:PGL327691 PQH327687:PQH327691 QAD327687:QAD327691 QJZ327687:QJZ327691 QTV327687:QTV327691 RDR327687:RDR327691 RNN327687:RNN327691 RXJ327687:RXJ327691 SHF327687:SHF327691 SRB327687:SRB327691 TAX327687:TAX327691 TKT327687:TKT327691 TUP327687:TUP327691 UEL327687:UEL327691 UOH327687:UOH327691 UYD327687:UYD327691 VHZ327687:VHZ327691 VRV327687:VRV327691 WBR327687:WBR327691 WLN327687:WLN327691 WVJ327687:WVJ327691 B393223:B393227 IX393223:IX393227 ST393223:ST393227 ACP393223:ACP393227 AML393223:AML393227 AWH393223:AWH393227 BGD393223:BGD393227 BPZ393223:BPZ393227 BZV393223:BZV393227 CJR393223:CJR393227 CTN393223:CTN393227 DDJ393223:DDJ393227 DNF393223:DNF393227 DXB393223:DXB393227 EGX393223:EGX393227 EQT393223:EQT393227 FAP393223:FAP393227 FKL393223:FKL393227 FUH393223:FUH393227 GED393223:GED393227 GNZ393223:GNZ393227 GXV393223:GXV393227 HHR393223:HHR393227 HRN393223:HRN393227 IBJ393223:IBJ393227 ILF393223:ILF393227 IVB393223:IVB393227 JEX393223:JEX393227 JOT393223:JOT393227 JYP393223:JYP393227 KIL393223:KIL393227 KSH393223:KSH393227 LCD393223:LCD393227 LLZ393223:LLZ393227 LVV393223:LVV393227 MFR393223:MFR393227 MPN393223:MPN393227 MZJ393223:MZJ393227 NJF393223:NJF393227 NTB393223:NTB393227 OCX393223:OCX393227 OMT393223:OMT393227 OWP393223:OWP393227 PGL393223:PGL393227 PQH393223:PQH393227 QAD393223:QAD393227 QJZ393223:QJZ393227 QTV393223:QTV393227 RDR393223:RDR393227 RNN393223:RNN393227 RXJ393223:RXJ393227 SHF393223:SHF393227 SRB393223:SRB393227 TAX393223:TAX393227 TKT393223:TKT393227 TUP393223:TUP393227 UEL393223:UEL393227 UOH393223:UOH393227 UYD393223:UYD393227 VHZ393223:VHZ393227 VRV393223:VRV393227 WBR393223:WBR393227 WLN393223:WLN393227 WVJ393223:WVJ393227 B458759:B458763 IX458759:IX458763 ST458759:ST458763 ACP458759:ACP458763 AML458759:AML458763 AWH458759:AWH458763 BGD458759:BGD458763 BPZ458759:BPZ458763 BZV458759:BZV458763 CJR458759:CJR458763 CTN458759:CTN458763 DDJ458759:DDJ458763 DNF458759:DNF458763 DXB458759:DXB458763 EGX458759:EGX458763 EQT458759:EQT458763 FAP458759:FAP458763 FKL458759:FKL458763 FUH458759:FUH458763 GED458759:GED458763 GNZ458759:GNZ458763 GXV458759:GXV458763 HHR458759:HHR458763 HRN458759:HRN458763 IBJ458759:IBJ458763 ILF458759:ILF458763 IVB458759:IVB458763 JEX458759:JEX458763 JOT458759:JOT458763 JYP458759:JYP458763 KIL458759:KIL458763 KSH458759:KSH458763 LCD458759:LCD458763 LLZ458759:LLZ458763 LVV458759:LVV458763 MFR458759:MFR458763 MPN458759:MPN458763 MZJ458759:MZJ458763 NJF458759:NJF458763 NTB458759:NTB458763 OCX458759:OCX458763 OMT458759:OMT458763 OWP458759:OWP458763 PGL458759:PGL458763 PQH458759:PQH458763 QAD458759:QAD458763 QJZ458759:QJZ458763 QTV458759:QTV458763 RDR458759:RDR458763 RNN458759:RNN458763 RXJ458759:RXJ458763 SHF458759:SHF458763 SRB458759:SRB458763 TAX458759:TAX458763 TKT458759:TKT458763 TUP458759:TUP458763 UEL458759:UEL458763 UOH458759:UOH458763 UYD458759:UYD458763 VHZ458759:VHZ458763 VRV458759:VRV458763 WBR458759:WBR458763 WLN458759:WLN458763 WVJ458759:WVJ458763 B524295:B524299 IX524295:IX524299 ST524295:ST524299 ACP524295:ACP524299 AML524295:AML524299 AWH524295:AWH524299 BGD524295:BGD524299 BPZ524295:BPZ524299 BZV524295:BZV524299 CJR524295:CJR524299 CTN524295:CTN524299 DDJ524295:DDJ524299 DNF524295:DNF524299 DXB524295:DXB524299 EGX524295:EGX524299 EQT524295:EQT524299 FAP524295:FAP524299 FKL524295:FKL524299 FUH524295:FUH524299 GED524295:GED524299 GNZ524295:GNZ524299 GXV524295:GXV524299 HHR524295:HHR524299 HRN524295:HRN524299 IBJ524295:IBJ524299 ILF524295:ILF524299 IVB524295:IVB524299 JEX524295:JEX524299 JOT524295:JOT524299 JYP524295:JYP524299 KIL524295:KIL524299 KSH524295:KSH524299 LCD524295:LCD524299 LLZ524295:LLZ524299 LVV524295:LVV524299 MFR524295:MFR524299 MPN524295:MPN524299 MZJ524295:MZJ524299 NJF524295:NJF524299 NTB524295:NTB524299 OCX524295:OCX524299 OMT524295:OMT524299 OWP524295:OWP524299 PGL524295:PGL524299 PQH524295:PQH524299 QAD524295:QAD524299 QJZ524295:QJZ524299 QTV524295:QTV524299 RDR524295:RDR524299 RNN524295:RNN524299 RXJ524295:RXJ524299 SHF524295:SHF524299 SRB524295:SRB524299 TAX524295:TAX524299 TKT524295:TKT524299 TUP524295:TUP524299 UEL524295:UEL524299 UOH524295:UOH524299 UYD524295:UYD524299 VHZ524295:VHZ524299 VRV524295:VRV524299 WBR524295:WBR524299 WLN524295:WLN524299 WVJ524295:WVJ524299 B589831:B589835 IX589831:IX589835 ST589831:ST589835 ACP589831:ACP589835 AML589831:AML589835 AWH589831:AWH589835 BGD589831:BGD589835 BPZ589831:BPZ589835 BZV589831:BZV589835 CJR589831:CJR589835 CTN589831:CTN589835 DDJ589831:DDJ589835 DNF589831:DNF589835 DXB589831:DXB589835 EGX589831:EGX589835 EQT589831:EQT589835 FAP589831:FAP589835 FKL589831:FKL589835 FUH589831:FUH589835 GED589831:GED589835 GNZ589831:GNZ589835 GXV589831:GXV589835 HHR589831:HHR589835 HRN589831:HRN589835 IBJ589831:IBJ589835 ILF589831:ILF589835 IVB589831:IVB589835 JEX589831:JEX589835 JOT589831:JOT589835 JYP589831:JYP589835 KIL589831:KIL589835 KSH589831:KSH589835 LCD589831:LCD589835 LLZ589831:LLZ589835 LVV589831:LVV589835 MFR589831:MFR589835 MPN589831:MPN589835 MZJ589831:MZJ589835 NJF589831:NJF589835 NTB589831:NTB589835 OCX589831:OCX589835 OMT589831:OMT589835 OWP589831:OWP589835 PGL589831:PGL589835 PQH589831:PQH589835 QAD589831:QAD589835 QJZ589831:QJZ589835 QTV589831:QTV589835 RDR589831:RDR589835 RNN589831:RNN589835 RXJ589831:RXJ589835 SHF589831:SHF589835 SRB589831:SRB589835 TAX589831:TAX589835 TKT589831:TKT589835 TUP589831:TUP589835 UEL589831:UEL589835 UOH589831:UOH589835 UYD589831:UYD589835 VHZ589831:VHZ589835 VRV589831:VRV589835 WBR589831:WBR589835 WLN589831:WLN589835 WVJ589831:WVJ589835 B655367:B655371 IX655367:IX655371 ST655367:ST655371 ACP655367:ACP655371 AML655367:AML655371 AWH655367:AWH655371 BGD655367:BGD655371 BPZ655367:BPZ655371 BZV655367:BZV655371 CJR655367:CJR655371 CTN655367:CTN655371 DDJ655367:DDJ655371 DNF655367:DNF655371 DXB655367:DXB655371 EGX655367:EGX655371 EQT655367:EQT655371 FAP655367:FAP655371 FKL655367:FKL655371 FUH655367:FUH655371 GED655367:GED655371 GNZ655367:GNZ655371 GXV655367:GXV655371 HHR655367:HHR655371 HRN655367:HRN655371 IBJ655367:IBJ655371 ILF655367:ILF655371 IVB655367:IVB655371 JEX655367:JEX655371 JOT655367:JOT655371 JYP655367:JYP655371 KIL655367:KIL655371 KSH655367:KSH655371 LCD655367:LCD655371 LLZ655367:LLZ655371 LVV655367:LVV655371 MFR655367:MFR655371 MPN655367:MPN655371 MZJ655367:MZJ655371 NJF655367:NJF655371 NTB655367:NTB655371 OCX655367:OCX655371 OMT655367:OMT655371 OWP655367:OWP655371 PGL655367:PGL655371 PQH655367:PQH655371 QAD655367:QAD655371 QJZ655367:QJZ655371 QTV655367:QTV655371 RDR655367:RDR655371 RNN655367:RNN655371 RXJ655367:RXJ655371 SHF655367:SHF655371 SRB655367:SRB655371 TAX655367:TAX655371 TKT655367:TKT655371 TUP655367:TUP655371 UEL655367:UEL655371 UOH655367:UOH655371 UYD655367:UYD655371 VHZ655367:VHZ655371 VRV655367:VRV655371 WBR655367:WBR655371 WLN655367:WLN655371 WVJ655367:WVJ655371 B720903:B720907 IX720903:IX720907 ST720903:ST720907 ACP720903:ACP720907 AML720903:AML720907 AWH720903:AWH720907 BGD720903:BGD720907 BPZ720903:BPZ720907 BZV720903:BZV720907 CJR720903:CJR720907 CTN720903:CTN720907 DDJ720903:DDJ720907 DNF720903:DNF720907 DXB720903:DXB720907 EGX720903:EGX720907 EQT720903:EQT720907 FAP720903:FAP720907 FKL720903:FKL720907 FUH720903:FUH720907 GED720903:GED720907 GNZ720903:GNZ720907 GXV720903:GXV720907 HHR720903:HHR720907 HRN720903:HRN720907 IBJ720903:IBJ720907 ILF720903:ILF720907 IVB720903:IVB720907 JEX720903:JEX720907 JOT720903:JOT720907 JYP720903:JYP720907 KIL720903:KIL720907 KSH720903:KSH720907 LCD720903:LCD720907 LLZ720903:LLZ720907 LVV720903:LVV720907 MFR720903:MFR720907 MPN720903:MPN720907 MZJ720903:MZJ720907 NJF720903:NJF720907 NTB720903:NTB720907 OCX720903:OCX720907 OMT720903:OMT720907 OWP720903:OWP720907 PGL720903:PGL720907 PQH720903:PQH720907 QAD720903:QAD720907 QJZ720903:QJZ720907 QTV720903:QTV720907 RDR720903:RDR720907 RNN720903:RNN720907 RXJ720903:RXJ720907 SHF720903:SHF720907 SRB720903:SRB720907 TAX720903:TAX720907 TKT720903:TKT720907 TUP720903:TUP720907 UEL720903:UEL720907 UOH720903:UOH720907 UYD720903:UYD720907 VHZ720903:VHZ720907 VRV720903:VRV720907 WBR720903:WBR720907 WLN720903:WLN720907 WVJ720903:WVJ720907 B786439:B786443 IX786439:IX786443 ST786439:ST786443 ACP786439:ACP786443 AML786439:AML786443 AWH786439:AWH786443 BGD786439:BGD786443 BPZ786439:BPZ786443 BZV786439:BZV786443 CJR786439:CJR786443 CTN786439:CTN786443 DDJ786439:DDJ786443 DNF786439:DNF786443 DXB786439:DXB786443 EGX786439:EGX786443 EQT786439:EQT786443 FAP786439:FAP786443 FKL786439:FKL786443 FUH786439:FUH786443 GED786439:GED786443 GNZ786439:GNZ786443 GXV786439:GXV786443 HHR786439:HHR786443 HRN786439:HRN786443 IBJ786439:IBJ786443 ILF786439:ILF786443 IVB786439:IVB786443 JEX786439:JEX786443 JOT786439:JOT786443 JYP786439:JYP786443 KIL786439:KIL786443 KSH786439:KSH786443 LCD786439:LCD786443 LLZ786439:LLZ786443 LVV786439:LVV786443 MFR786439:MFR786443 MPN786439:MPN786443 MZJ786439:MZJ786443 NJF786439:NJF786443 NTB786439:NTB786443 OCX786439:OCX786443 OMT786439:OMT786443 OWP786439:OWP786443 PGL786439:PGL786443 PQH786439:PQH786443 QAD786439:QAD786443 QJZ786439:QJZ786443 QTV786439:QTV786443 RDR786439:RDR786443 RNN786439:RNN786443 RXJ786439:RXJ786443 SHF786439:SHF786443 SRB786439:SRB786443 TAX786439:TAX786443 TKT786439:TKT786443 TUP786439:TUP786443 UEL786439:UEL786443 UOH786439:UOH786443 UYD786439:UYD786443 VHZ786439:VHZ786443 VRV786439:VRV786443 WBR786439:WBR786443 WLN786439:WLN786443 WVJ786439:WVJ786443 B851975:B851979 IX851975:IX851979 ST851975:ST851979 ACP851975:ACP851979 AML851975:AML851979 AWH851975:AWH851979 BGD851975:BGD851979 BPZ851975:BPZ851979 BZV851975:BZV851979 CJR851975:CJR851979 CTN851975:CTN851979 DDJ851975:DDJ851979 DNF851975:DNF851979 DXB851975:DXB851979 EGX851975:EGX851979 EQT851975:EQT851979 FAP851975:FAP851979 FKL851975:FKL851979 FUH851975:FUH851979 GED851975:GED851979 GNZ851975:GNZ851979 GXV851975:GXV851979 HHR851975:HHR851979 HRN851975:HRN851979 IBJ851975:IBJ851979 ILF851975:ILF851979 IVB851975:IVB851979 JEX851975:JEX851979 JOT851975:JOT851979 JYP851975:JYP851979 KIL851975:KIL851979 KSH851975:KSH851979 LCD851975:LCD851979 LLZ851975:LLZ851979 LVV851975:LVV851979 MFR851975:MFR851979 MPN851975:MPN851979 MZJ851975:MZJ851979 NJF851975:NJF851979 NTB851975:NTB851979 OCX851975:OCX851979 OMT851975:OMT851979 OWP851975:OWP851979 PGL851975:PGL851979 PQH851975:PQH851979 QAD851975:QAD851979 QJZ851975:QJZ851979 QTV851975:QTV851979 RDR851975:RDR851979 RNN851975:RNN851979 RXJ851975:RXJ851979 SHF851975:SHF851979 SRB851975:SRB851979 TAX851975:TAX851979 TKT851975:TKT851979 TUP851975:TUP851979 UEL851975:UEL851979 UOH851975:UOH851979 UYD851975:UYD851979 VHZ851975:VHZ851979 VRV851975:VRV851979 WBR851975:WBR851979 WLN851975:WLN851979 WVJ851975:WVJ851979 B917511:B917515 IX917511:IX917515 ST917511:ST917515 ACP917511:ACP917515 AML917511:AML917515 AWH917511:AWH917515 BGD917511:BGD917515 BPZ917511:BPZ917515 BZV917511:BZV917515 CJR917511:CJR917515 CTN917511:CTN917515 DDJ917511:DDJ917515 DNF917511:DNF917515 DXB917511:DXB917515 EGX917511:EGX917515 EQT917511:EQT917515 FAP917511:FAP917515 FKL917511:FKL917515 FUH917511:FUH917515 GED917511:GED917515 GNZ917511:GNZ917515 GXV917511:GXV917515 HHR917511:HHR917515 HRN917511:HRN917515 IBJ917511:IBJ917515 ILF917511:ILF917515 IVB917511:IVB917515 JEX917511:JEX917515 JOT917511:JOT917515 JYP917511:JYP917515 KIL917511:KIL917515 KSH917511:KSH917515 LCD917511:LCD917515 LLZ917511:LLZ917515 LVV917511:LVV917515 MFR917511:MFR917515 MPN917511:MPN917515 MZJ917511:MZJ917515 NJF917511:NJF917515 NTB917511:NTB917515 OCX917511:OCX917515 OMT917511:OMT917515 OWP917511:OWP917515 PGL917511:PGL917515 PQH917511:PQH917515 QAD917511:QAD917515 QJZ917511:QJZ917515 QTV917511:QTV917515 RDR917511:RDR917515 RNN917511:RNN917515 RXJ917511:RXJ917515 SHF917511:SHF917515 SRB917511:SRB917515 TAX917511:TAX917515 TKT917511:TKT917515 TUP917511:TUP917515 UEL917511:UEL917515 UOH917511:UOH917515 UYD917511:UYD917515 VHZ917511:VHZ917515 VRV917511:VRV917515 WBR917511:WBR917515 WLN917511:WLN917515 WVJ917511:WVJ917515 B983047:B983051 IX983047:IX983051 ST983047:ST983051 ACP983047:ACP983051 AML983047:AML983051 AWH983047:AWH983051 BGD983047:BGD983051 BPZ983047:BPZ983051 BZV983047:BZV983051 CJR983047:CJR983051 CTN983047:CTN983051 DDJ983047:DDJ983051 DNF983047:DNF983051 DXB983047:DXB983051 EGX983047:EGX983051 EQT983047:EQT983051 FAP983047:FAP983051 FKL983047:FKL983051 FUH983047:FUH983051 GED983047:GED983051 GNZ983047:GNZ983051 GXV983047:GXV983051 HHR983047:HHR983051 HRN983047:HRN983051 IBJ983047:IBJ983051 ILF983047:ILF983051 IVB983047:IVB983051 JEX983047:JEX983051 JOT983047:JOT983051 JYP983047:JYP983051 KIL983047:KIL983051 KSH983047:KSH983051 LCD983047:LCD983051 LLZ983047:LLZ983051 LVV983047:LVV983051 MFR983047:MFR983051 MPN983047:MPN983051 MZJ983047:MZJ983051 NJF983047:NJF983051 NTB983047:NTB983051 OCX983047:OCX983051 OMT983047:OMT983051 OWP983047:OWP983051 PGL983047:PGL983051 PQH983047:PQH983051 QAD983047:QAD983051 QJZ983047:QJZ983051 QTV983047:QTV983051 RDR983047:RDR983051 RNN983047:RNN983051 RXJ983047:RXJ983051 SHF983047:SHF983051 SRB983047:SRB983051 TAX983047:TAX983051 TKT983047:TKT983051 TUP983047:TUP983051 UEL983047:UEL983051 UOH983047:UOH983051 UYD983047:UYD983051 VHZ983047:VHZ983051 VRV983047:VRV983051 WBR983047:WBR983051" xr:uid="{00000000-0002-0000-0300-000002000000}">
      <formula1>$R$1:$R$5</formula1>
    </dataValidation>
    <dataValidation type="list" allowBlank="1" showInputMessage="1" showErrorMessage="1" sqref="B7:C11" xr:uid="{00000000-0002-0000-0300-000003000000}">
      <formula1>$T$1:$T$4</formula1>
    </dataValidation>
    <dataValidation type="list" allowBlank="1" showInputMessage="1" showErrorMessage="1" sqref="B32:C33" xr:uid="{00000000-0002-0000-0300-000004000000}">
      <formula1>$T$1:$T$5</formula1>
    </dataValidation>
    <dataValidation type="list" allowBlank="1" showInputMessage="1" showErrorMessage="1" sqref="B17:C21" xr:uid="{00000000-0002-0000-0300-000005000000}">
      <formula1>$T$15</formula1>
    </dataValidation>
  </dataValidations>
  <printOptions horizontalCentered="1"/>
  <pageMargins left="0.47244094488188981" right="0" top="1.0236220472440944" bottom="0.59055118110236227" header="0.86614173228346458" footer="0.51181102362204722"/>
  <pageSetup paperSize="9" scale="63" fitToHeight="2" orientation="landscape" r:id="rId1"/>
  <headerFooter alignWithMargins="0"/>
  <rowBreaks count="1" manualBreakCount="1">
    <brk id="24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8"/>
  <sheetViews>
    <sheetView view="pageBreakPreview" topLeftCell="A37" zoomScale="80" zoomScaleNormal="80" zoomScaleSheetLayoutView="80" zoomScalePageLayoutView="85" workbookViewId="0">
      <selection activeCell="B7" sqref="B7:B10"/>
    </sheetView>
  </sheetViews>
  <sheetFormatPr defaultColWidth="9" defaultRowHeight="24.9" customHeight="1"/>
  <cols>
    <col min="1" max="1" width="20.6640625" style="59" customWidth="1"/>
    <col min="2" max="2" width="18.109375" style="60" customWidth="1"/>
    <col min="3" max="4" width="6.109375" style="60" customWidth="1"/>
    <col min="5" max="5" width="47.21875" style="60" customWidth="1"/>
    <col min="6" max="6" width="17.33203125" style="60" customWidth="1"/>
    <col min="7" max="7" width="12.88671875" style="60" customWidth="1"/>
    <col min="8" max="8" width="13.44140625" style="60" customWidth="1"/>
    <col min="9" max="9" width="13.33203125" style="60" customWidth="1"/>
    <col min="10" max="10" width="13.6640625" style="60" customWidth="1"/>
    <col min="11" max="11" width="4.77734375" style="59" customWidth="1"/>
    <col min="12" max="16384" width="9" style="59"/>
  </cols>
  <sheetData>
    <row r="1" spans="1:12" ht="20.25" customHeight="1">
      <c r="A1" s="119" t="s">
        <v>136</v>
      </c>
    </row>
    <row r="2" spans="1:12" ht="37.5" customHeight="1">
      <c r="A2" s="234" t="s">
        <v>139</v>
      </c>
      <c r="B2" s="267"/>
      <c r="C2" s="267"/>
      <c r="D2" s="267"/>
      <c r="E2" s="267"/>
      <c r="F2" s="267"/>
      <c r="G2" s="267"/>
      <c r="H2" s="267"/>
      <c r="I2" s="92"/>
      <c r="J2" s="92"/>
    </row>
    <row r="3" spans="1:12" ht="29.25" customHeight="1">
      <c r="A3" s="93"/>
      <c r="B3" s="92"/>
      <c r="C3" s="92"/>
      <c r="D3" s="92"/>
      <c r="F3" s="155" t="s">
        <v>134</v>
      </c>
      <c r="G3" s="285"/>
      <c r="H3" s="285"/>
      <c r="I3" s="285"/>
      <c r="J3" s="285"/>
    </row>
    <row r="4" spans="1:12" ht="16.8" customHeight="1">
      <c r="A4" s="281" t="s">
        <v>132</v>
      </c>
      <c r="B4" s="281"/>
      <c r="C4" s="62"/>
      <c r="D4" s="62"/>
      <c r="E4" s="62"/>
      <c r="F4" s="62"/>
      <c r="G4" s="62"/>
      <c r="H4" s="62"/>
      <c r="I4" s="62"/>
      <c r="J4" s="62"/>
    </row>
    <row r="5" spans="1:12" ht="21" customHeight="1">
      <c r="A5" s="236" t="s">
        <v>82</v>
      </c>
      <c r="B5" s="257" t="s">
        <v>131</v>
      </c>
      <c r="C5" s="279" t="s">
        <v>130</v>
      </c>
      <c r="D5" s="279"/>
      <c r="E5" s="280" t="s">
        <v>129</v>
      </c>
      <c r="F5" s="280" t="s">
        <v>128</v>
      </c>
      <c r="G5" s="280" t="s">
        <v>127</v>
      </c>
      <c r="H5" s="255" t="s">
        <v>138</v>
      </c>
      <c r="I5" s="255" t="s">
        <v>137</v>
      </c>
      <c r="J5" s="255" t="s">
        <v>76</v>
      </c>
      <c r="K5" s="154"/>
      <c r="L5" s="59" t="s">
        <v>118</v>
      </c>
    </row>
    <row r="6" spans="1:12" ht="27.75" customHeight="1">
      <c r="A6" s="237"/>
      <c r="B6" s="258"/>
      <c r="C6" s="137" t="s">
        <v>125</v>
      </c>
      <c r="D6" s="137" t="s">
        <v>124</v>
      </c>
      <c r="E6" s="280"/>
      <c r="F6" s="280"/>
      <c r="G6" s="280"/>
      <c r="H6" s="256"/>
      <c r="I6" s="266"/>
      <c r="J6" s="266"/>
      <c r="K6" s="154"/>
    </row>
    <row r="7" spans="1:12" ht="14.4">
      <c r="A7" s="275"/>
      <c r="B7" s="276"/>
      <c r="C7" s="276"/>
      <c r="D7" s="276"/>
      <c r="E7" s="151"/>
      <c r="F7" s="150"/>
      <c r="G7" s="149"/>
      <c r="H7" s="269">
        <f>SUM(G7:G10)</f>
        <v>0</v>
      </c>
      <c r="I7" s="272" t="str">
        <f>IF(A7="","",10000)</f>
        <v/>
      </c>
      <c r="J7" s="269">
        <f>IF(H7&gt;10000,10000,H7)</f>
        <v>0</v>
      </c>
      <c r="K7" s="154"/>
    </row>
    <row r="8" spans="1:12" s="64" customFormat="1" ht="14.4">
      <c r="A8" s="275"/>
      <c r="B8" s="277"/>
      <c r="C8" s="277"/>
      <c r="D8" s="277"/>
      <c r="E8" s="147"/>
      <c r="F8" s="146"/>
      <c r="G8" s="145"/>
      <c r="H8" s="270"/>
      <c r="I8" s="273"/>
      <c r="J8" s="270"/>
      <c r="K8" s="153"/>
    </row>
    <row r="9" spans="1:12" s="64" customFormat="1" ht="14.4">
      <c r="A9" s="275"/>
      <c r="B9" s="277"/>
      <c r="C9" s="277"/>
      <c r="D9" s="277"/>
      <c r="E9" s="147"/>
      <c r="F9" s="146"/>
      <c r="G9" s="145"/>
      <c r="H9" s="270"/>
      <c r="I9" s="273"/>
      <c r="J9" s="270"/>
      <c r="K9" s="153"/>
    </row>
    <row r="10" spans="1:12" s="64" customFormat="1" ht="14.4">
      <c r="A10" s="275"/>
      <c r="B10" s="278"/>
      <c r="C10" s="278"/>
      <c r="D10" s="278"/>
      <c r="E10" s="143"/>
      <c r="F10" s="142"/>
      <c r="G10" s="141"/>
      <c r="H10" s="271"/>
      <c r="I10" s="274"/>
      <c r="J10" s="271"/>
      <c r="K10" s="62"/>
    </row>
    <row r="11" spans="1:12" s="64" customFormat="1" ht="14.4">
      <c r="A11" s="275"/>
      <c r="B11" s="276"/>
      <c r="C11" s="276"/>
      <c r="D11" s="276"/>
      <c r="E11" s="151"/>
      <c r="F11" s="150"/>
      <c r="G11" s="149"/>
      <c r="H11" s="269">
        <f>SUM(G11:G14)</f>
        <v>0</v>
      </c>
      <c r="I11" s="272" t="str">
        <f>IF(A11="","",10000)</f>
        <v/>
      </c>
      <c r="J11" s="269">
        <f>IF(H11&gt;10000,10000,H11)</f>
        <v>0</v>
      </c>
      <c r="K11" s="62"/>
    </row>
    <row r="12" spans="1:12" s="64" customFormat="1" ht="14.4">
      <c r="A12" s="275"/>
      <c r="B12" s="277"/>
      <c r="C12" s="277"/>
      <c r="D12" s="277"/>
      <c r="E12" s="147"/>
      <c r="F12" s="146"/>
      <c r="G12" s="145"/>
      <c r="H12" s="270"/>
      <c r="I12" s="273"/>
      <c r="J12" s="270"/>
      <c r="K12" s="62"/>
    </row>
    <row r="13" spans="1:12" s="64" customFormat="1" ht="14.4">
      <c r="A13" s="275"/>
      <c r="B13" s="277"/>
      <c r="C13" s="277"/>
      <c r="D13" s="277"/>
      <c r="E13" s="147"/>
      <c r="F13" s="146"/>
      <c r="G13" s="145"/>
      <c r="H13" s="270"/>
      <c r="I13" s="273"/>
      <c r="J13" s="270"/>
      <c r="K13" s="62"/>
    </row>
    <row r="14" spans="1:12" s="64" customFormat="1" ht="14.4">
      <c r="A14" s="275"/>
      <c r="B14" s="278"/>
      <c r="C14" s="278"/>
      <c r="D14" s="278"/>
      <c r="E14" s="143"/>
      <c r="F14" s="142"/>
      <c r="G14" s="141"/>
      <c r="H14" s="271"/>
      <c r="I14" s="274"/>
      <c r="J14" s="271"/>
      <c r="K14" s="62"/>
    </row>
    <row r="15" spans="1:12" ht="14.4">
      <c r="A15" s="275"/>
      <c r="B15" s="276"/>
      <c r="C15" s="276"/>
      <c r="D15" s="276"/>
      <c r="E15" s="151"/>
      <c r="F15" s="150"/>
      <c r="G15" s="149"/>
      <c r="H15" s="269">
        <f>SUM(G15:G18)</f>
        <v>0</v>
      </c>
      <c r="I15" s="272" t="str">
        <f>IF(A15="","",10000)</f>
        <v/>
      </c>
      <c r="J15" s="269">
        <f>IF(H15&gt;10000,10000,H15)</f>
        <v>0</v>
      </c>
      <c r="K15" s="154"/>
    </row>
    <row r="16" spans="1:12" s="64" customFormat="1" ht="14.4">
      <c r="A16" s="275"/>
      <c r="B16" s="277"/>
      <c r="C16" s="277"/>
      <c r="D16" s="277"/>
      <c r="E16" s="147"/>
      <c r="F16" s="146"/>
      <c r="G16" s="145"/>
      <c r="H16" s="270"/>
      <c r="I16" s="273"/>
      <c r="J16" s="270"/>
      <c r="K16" s="153"/>
    </row>
    <row r="17" spans="1:11" s="64" customFormat="1" ht="14.4">
      <c r="A17" s="275"/>
      <c r="B17" s="277"/>
      <c r="C17" s="277"/>
      <c r="D17" s="277"/>
      <c r="E17" s="147"/>
      <c r="F17" s="146"/>
      <c r="G17" s="145"/>
      <c r="H17" s="270"/>
      <c r="I17" s="273"/>
      <c r="J17" s="270"/>
      <c r="K17" s="153"/>
    </row>
    <row r="18" spans="1:11" s="64" customFormat="1" ht="14.4">
      <c r="A18" s="275"/>
      <c r="B18" s="278"/>
      <c r="C18" s="278"/>
      <c r="D18" s="278"/>
      <c r="E18" s="143"/>
      <c r="F18" s="142"/>
      <c r="G18" s="141"/>
      <c r="H18" s="271"/>
      <c r="I18" s="274"/>
      <c r="J18" s="271"/>
      <c r="K18" s="62"/>
    </row>
    <row r="19" spans="1:11" s="64" customFormat="1" ht="14.4">
      <c r="A19" s="275"/>
      <c r="B19" s="276"/>
      <c r="C19" s="276"/>
      <c r="D19" s="276"/>
      <c r="E19" s="151"/>
      <c r="F19" s="150"/>
      <c r="G19" s="149"/>
      <c r="H19" s="269">
        <f>SUM(G19:G22)</f>
        <v>0</v>
      </c>
      <c r="I19" s="272" t="str">
        <f>IF(A19="","",10000)</f>
        <v/>
      </c>
      <c r="J19" s="269">
        <f>IF(H19&gt;10000,10000,H19)</f>
        <v>0</v>
      </c>
      <c r="K19" s="62"/>
    </row>
    <row r="20" spans="1:11" s="64" customFormat="1" ht="14.4">
      <c r="A20" s="275"/>
      <c r="B20" s="277"/>
      <c r="C20" s="277"/>
      <c r="D20" s="277"/>
      <c r="E20" s="147"/>
      <c r="F20" s="146"/>
      <c r="G20" s="145"/>
      <c r="H20" s="270"/>
      <c r="I20" s="273"/>
      <c r="J20" s="270"/>
      <c r="K20" s="62"/>
    </row>
    <row r="21" spans="1:11" s="64" customFormat="1" ht="14.4">
      <c r="A21" s="275"/>
      <c r="B21" s="277"/>
      <c r="C21" s="277"/>
      <c r="D21" s="277"/>
      <c r="E21" s="147"/>
      <c r="F21" s="146"/>
      <c r="G21" s="145"/>
      <c r="H21" s="270"/>
      <c r="I21" s="273"/>
      <c r="J21" s="270"/>
      <c r="K21" s="62"/>
    </row>
    <row r="22" spans="1:11" s="64" customFormat="1" ht="14.4">
      <c r="A22" s="275"/>
      <c r="B22" s="278"/>
      <c r="C22" s="278"/>
      <c r="D22" s="278"/>
      <c r="E22" s="143"/>
      <c r="F22" s="142"/>
      <c r="G22" s="141"/>
      <c r="H22" s="271"/>
      <c r="I22" s="274"/>
      <c r="J22" s="271"/>
      <c r="K22" s="62"/>
    </row>
    <row r="23" spans="1:11" s="64" customFormat="1" ht="14.4">
      <c r="A23" s="275"/>
      <c r="B23" s="152"/>
      <c r="C23" s="152"/>
      <c r="D23" s="152"/>
      <c r="E23" s="151"/>
      <c r="F23" s="150"/>
      <c r="G23" s="149"/>
      <c r="H23" s="269">
        <f>SUM(G23:G26)</f>
        <v>0</v>
      </c>
      <c r="I23" s="272" t="str">
        <f>IF(A23="","",10000)</f>
        <v/>
      </c>
      <c r="J23" s="269">
        <f>IF(H23&gt;10000,10000,H23)</f>
        <v>0</v>
      </c>
      <c r="K23" s="62"/>
    </row>
    <row r="24" spans="1:11" s="64" customFormat="1" ht="14.4">
      <c r="A24" s="275"/>
      <c r="B24" s="148"/>
      <c r="C24" s="148"/>
      <c r="D24" s="148"/>
      <c r="E24" s="147"/>
      <c r="F24" s="146"/>
      <c r="G24" s="145"/>
      <c r="H24" s="270"/>
      <c r="I24" s="273"/>
      <c r="J24" s="270"/>
      <c r="K24" s="62"/>
    </row>
    <row r="25" spans="1:11" s="64" customFormat="1" ht="14.4">
      <c r="A25" s="275"/>
      <c r="B25" s="148"/>
      <c r="C25" s="148"/>
      <c r="D25" s="148"/>
      <c r="E25" s="147"/>
      <c r="F25" s="146"/>
      <c r="G25" s="145"/>
      <c r="H25" s="270"/>
      <c r="I25" s="273"/>
      <c r="J25" s="270"/>
      <c r="K25" s="62"/>
    </row>
    <row r="26" spans="1:11" s="64" customFormat="1" ht="14.4">
      <c r="A26" s="275"/>
      <c r="B26" s="144"/>
      <c r="C26" s="144"/>
      <c r="D26" s="144"/>
      <c r="E26" s="143"/>
      <c r="F26" s="142"/>
      <c r="G26" s="141"/>
      <c r="H26" s="271"/>
      <c r="I26" s="274"/>
      <c r="J26" s="271"/>
      <c r="K26" s="62"/>
    </row>
    <row r="27" spans="1:11" s="64" customFormat="1" ht="14.4">
      <c r="A27" s="275"/>
      <c r="B27" s="152"/>
      <c r="C27" s="152"/>
      <c r="D27" s="152"/>
      <c r="E27" s="151"/>
      <c r="F27" s="150"/>
      <c r="G27" s="149"/>
      <c r="H27" s="269">
        <f>SUM(G27:G30)</f>
        <v>0</v>
      </c>
      <c r="I27" s="272" t="str">
        <f>IF(A27="","",10000)</f>
        <v/>
      </c>
      <c r="J27" s="269">
        <f>IF(H27&gt;10000,10000,H27)</f>
        <v>0</v>
      </c>
      <c r="K27" s="62"/>
    </row>
    <row r="28" spans="1:11" s="64" customFormat="1" ht="14.4">
      <c r="A28" s="275"/>
      <c r="B28" s="148"/>
      <c r="C28" s="148"/>
      <c r="D28" s="148"/>
      <c r="E28" s="147"/>
      <c r="F28" s="146"/>
      <c r="G28" s="145"/>
      <c r="H28" s="270"/>
      <c r="I28" s="273"/>
      <c r="J28" s="270"/>
      <c r="K28" s="62"/>
    </row>
    <row r="29" spans="1:11" s="64" customFormat="1" ht="14.4">
      <c r="A29" s="275"/>
      <c r="B29" s="148"/>
      <c r="C29" s="148"/>
      <c r="D29" s="148"/>
      <c r="E29" s="147"/>
      <c r="F29" s="146"/>
      <c r="G29" s="145"/>
      <c r="H29" s="270"/>
      <c r="I29" s="273"/>
      <c r="J29" s="270"/>
      <c r="K29" s="62"/>
    </row>
    <row r="30" spans="1:11" s="64" customFormat="1" ht="15" thickBot="1">
      <c r="A30" s="275"/>
      <c r="B30" s="144"/>
      <c r="C30" s="144"/>
      <c r="D30" s="144"/>
      <c r="E30" s="143"/>
      <c r="F30" s="142"/>
      <c r="G30" s="141"/>
      <c r="H30" s="270"/>
      <c r="I30" s="273"/>
      <c r="J30" s="270"/>
      <c r="K30" s="62"/>
    </row>
    <row r="31" spans="1:11" s="64" customFormat="1" ht="31.8" customHeight="1" thickBot="1">
      <c r="A31" s="70" t="s">
        <v>67</v>
      </c>
      <c r="B31" s="70"/>
      <c r="C31" s="70">
        <f>COUNTIF(C7:C30,"○")</f>
        <v>0</v>
      </c>
      <c r="D31" s="70">
        <f>COUNTIF(D7:D30,"○")</f>
        <v>0</v>
      </c>
      <c r="E31" s="124"/>
      <c r="F31" s="124"/>
      <c r="G31" s="123">
        <f>SUM(G7:G30)</f>
        <v>0</v>
      </c>
      <c r="H31" s="140">
        <f>SUM(H7:H30)</f>
        <v>0</v>
      </c>
      <c r="I31" s="139">
        <f>SUM(I7:I30)</f>
        <v>0</v>
      </c>
      <c r="J31" s="139">
        <f>SUM(J7:J30)</f>
        <v>0</v>
      </c>
      <c r="K31" s="62"/>
    </row>
    <row r="32" spans="1:11" ht="24.9" customHeight="1">
      <c r="G32" s="283"/>
      <c r="H32" s="284"/>
      <c r="I32" s="284"/>
      <c r="J32" s="96"/>
    </row>
    <row r="35" spans="1:11" ht="24.9" customHeight="1">
      <c r="A35" s="59" t="s">
        <v>136</v>
      </c>
    </row>
    <row r="36" spans="1:11" ht="25.8" customHeight="1">
      <c r="A36" s="282" t="s">
        <v>135</v>
      </c>
      <c r="B36" s="267"/>
      <c r="C36" s="267"/>
      <c r="D36" s="267"/>
      <c r="E36" s="267"/>
      <c r="F36" s="267"/>
      <c r="G36" s="267"/>
      <c r="H36" s="267"/>
      <c r="I36" s="92"/>
      <c r="J36" s="92"/>
    </row>
    <row r="37" spans="1:11" ht="24.9" customHeight="1">
      <c r="A37" s="93"/>
      <c r="B37" s="92"/>
      <c r="C37" s="92"/>
      <c r="D37" s="92"/>
      <c r="G37" s="138" t="s">
        <v>134</v>
      </c>
      <c r="H37" s="293" t="s">
        <v>133</v>
      </c>
      <c r="I37" s="293"/>
      <c r="J37" s="293"/>
      <c r="K37" s="64"/>
    </row>
    <row r="38" spans="1:11" ht="19.2" customHeight="1">
      <c r="A38" s="281" t="s">
        <v>132</v>
      </c>
      <c r="B38" s="281"/>
      <c r="C38" s="62"/>
      <c r="D38" s="62"/>
      <c r="E38" s="62"/>
      <c r="F38" s="62"/>
      <c r="G38" s="62"/>
      <c r="H38" s="62"/>
      <c r="I38" s="62"/>
      <c r="J38" s="62"/>
    </row>
    <row r="39" spans="1:11" ht="24.9" customHeight="1">
      <c r="A39" s="236" t="s">
        <v>82</v>
      </c>
      <c r="B39" s="257" t="s">
        <v>131</v>
      </c>
      <c r="C39" s="279" t="s">
        <v>130</v>
      </c>
      <c r="D39" s="279"/>
      <c r="E39" s="280" t="s">
        <v>129</v>
      </c>
      <c r="F39" s="280" t="s">
        <v>128</v>
      </c>
      <c r="G39" s="280" t="s">
        <v>127</v>
      </c>
      <c r="H39" s="255" t="s">
        <v>126</v>
      </c>
      <c r="I39" s="255" t="s">
        <v>100</v>
      </c>
      <c r="J39" s="255" t="s">
        <v>76</v>
      </c>
    </row>
    <row r="40" spans="1:11" ht="24.9" customHeight="1">
      <c r="A40" s="237"/>
      <c r="B40" s="258"/>
      <c r="C40" s="137" t="s">
        <v>125</v>
      </c>
      <c r="D40" s="137" t="s">
        <v>124</v>
      </c>
      <c r="E40" s="280"/>
      <c r="F40" s="280"/>
      <c r="G40" s="280"/>
      <c r="H40" s="256"/>
      <c r="I40" s="266"/>
      <c r="J40" s="266"/>
    </row>
    <row r="41" spans="1:11" ht="14.4">
      <c r="A41" s="286" t="s">
        <v>123</v>
      </c>
      <c r="B41" s="287" t="s">
        <v>122</v>
      </c>
      <c r="C41" s="287"/>
      <c r="D41" s="287" t="s">
        <v>118</v>
      </c>
      <c r="E41" s="130" t="s">
        <v>121</v>
      </c>
      <c r="F41" s="129">
        <v>44740</v>
      </c>
      <c r="G41" s="131">
        <v>11000</v>
      </c>
      <c r="H41" s="290">
        <f>SUM(G41:G44)</f>
        <v>14132</v>
      </c>
      <c r="I41" s="290">
        <f>IF(A41="","",10000)</f>
        <v>10000</v>
      </c>
      <c r="J41" s="290">
        <f>IF(H41&gt;10000,10000,H41)</f>
        <v>10000</v>
      </c>
    </row>
    <row r="42" spans="1:11" ht="14.4">
      <c r="A42" s="286"/>
      <c r="B42" s="288"/>
      <c r="C42" s="288"/>
      <c r="D42" s="288"/>
      <c r="E42" s="130" t="s">
        <v>117</v>
      </c>
      <c r="F42" s="129">
        <v>44965</v>
      </c>
      <c r="G42" s="128">
        <v>3132</v>
      </c>
      <c r="H42" s="291"/>
      <c r="I42" s="291"/>
      <c r="J42" s="291"/>
    </row>
    <row r="43" spans="1:11" ht="14.4">
      <c r="A43" s="286"/>
      <c r="B43" s="288"/>
      <c r="C43" s="288"/>
      <c r="D43" s="288"/>
      <c r="E43" s="130"/>
      <c r="F43" s="129"/>
      <c r="G43" s="128"/>
      <c r="H43" s="291"/>
      <c r="I43" s="291"/>
      <c r="J43" s="291"/>
    </row>
    <row r="44" spans="1:11" ht="14.4">
      <c r="A44" s="286"/>
      <c r="B44" s="289"/>
      <c r="C44" s="289"/>
      <c r="D44" s="289"/>
      <c r="E44" s="127"/>
      <c r="F44" s="126"/>
      <c r="G44" s="125"/>
      <c r="H44" s="292"/>
      <c r="I44" s="292"/>
      <c r="J44" s="292"/>
    </row>
    <row r="45" spans="1:11" ht="14.4">
      <c r="A45" s="286" t="s">
        <v>120</v>
      </c>
      <c r="B45" s="287" t="s">
        <v>119</v>
      </c>
      <c r="C45" s="287" t="s">
        <v>118</v>
      </c>
      <c r="D45" s="287"/>
      <c r="E45" s="130" t="s">
        <v>117</v>
      </c>
      <c r="F45" s="136">
        <v>44844</v>
      </c>
      <c r="G45" s="131">
        <v>3132</v>
      </c>
      <c r="H45" s="290">
        <f>SUM(G45:G48)</f>
        <v>9396</v>
      </c>
      <c r="I45" s="290">
        <f>IF(A45="","",10000)</f>
        <v>10000</v>
      </c>
      <c r="J45" s="290">
        <f>SUM(H45:H48)</f>
        <v>9396</v>
      </c>
    </row>
    <row r="46" spans="1:11" ht="14.4">
      <c r="A46" s="286"/>
      <c r="B46" s="288"/>
      <c r="C46" s="288"/>
      <c r="D46" s="288"/>
      <c r="E46" s="130" t="s">
        <v>117</v>
      </c>
      <c r="F46" s="135">
        <v>44876</v>
      </c>
      <c r="G46" s="128">
        <v>3132</v>
      </c>
      <c r="H46" s="291"/>
      <c r="I46" s="291"/>
      <c r="J46" s="291"/>
    </row>
    <row r="47" spans="1:11" ht="14.4">
      <c r="A47" s="286"/>
      <c r="B47" s="288"/>
      <c r="C47" s="288"/>
      <c r="D47" s="288"/>
      <c r="E47" s="130" t="s">
        <v>117</v>
      </c>
      <c r="F47" s="134">
        <v>44896</v>
      </c>
      <c r="G47" s="128">
        <v>3132</v>
      </c>
      <c r="H47" s="291"/>
      <c r="I47" s="291"/>
      <c r="J47" s="291"/>
    </row>
    <row r="48" spans="1:11" ht="14.4">
      <c r="A48" s="286"/>
      <c r="B48" s="289"/>
      <c r="C48" s="289"/>
      <c r="D48" s="289"/>
      <c r="E48" s="127"/>
      <c r="F48" s="126"/>
      <c r="G48" s="125"/>
      <c r="H48" s="292"/>
      <c r="I48" s="292"/>
      <c r="J48" s="292"/>
    </row>
    <row r="49" spans="1:10" ht="14.4">
      <c r="A49" s="286"/>
      <c r="B49" s="287"/>
      <c r="C49" s="287"/>
      <c r="D49" s="287"/>
      <c r="E49" s="133"/>
      <c r="F49" s="132"/>
      <c r="G49" s="131"/>
      <c r="H49" s="290">
        <f>SUM(G49:G52)</f>
        <v>0</v>
      </c>
      <c r="I49" s="290" t="str">
        <f>IF(A49="","",10000)</f>
        <v/>
      </c>
      <c r="J49" s="290">
        <f>SUM(H49:H52)</f>
        <v>0</v>
      </c>
    </row>
    <row r="50" spans="1:10" ht="14.4">
      <c r="A50" s="286"/>
      <c r="B50" s="288"/>
      <c r="C50" s="288"/>
      <c r="D50" s="288"/>
      <c r="E50" s="130"/>
      <c r="F50" s="129"/>
      <c r="G50" s="128"/>
      <c r="H50" s="291"/>
      <c r="I50" s="291"/>
      <c r="J50" s="291"/>
    </row>
    <row r="51" spans="1:10" ht="14.4">
      <c r="A51" s="286"/>
      <c r="B51" s="288"/>
      <c r="C51" s="288"/>
      <c r="D51" s="288"/>
      <c r="E51" s="130"/>
      <c r="F51" s="129"/>
      <c r="G51" s="128"/>
      <c r="H51" s="291"/>
      <c r="I51" s="291"/>
      <c r="J51" s="291"/>
    </row>
    <row r="52" spans="1:10" ht="14.4">
      <c r="A52" s="286"/>
      <c r="B52" s="289"/>
      <c r="C52" s="289"/>
      <c r="D52" s="289"/>
      <c r="E52" s="127"/>
      <c r="F52" s="126"/>
      <c r="G52" s="125"/>
      <c r="H52" s="292"/>
      <c r="I52" s="292"/>
      <c r="J52" s="292"/>
    </row>
    <row r="53" spans="1:10" ht="14.4">
      <c r="A53" s="286"/>
      <c r="B53" s="287"/>
      <c r="C53" s="287"/>
      <c r="D53" s="287"/>
      <c r="E53" s="133"/>
      <c r="F53" s="132"/>
      <c r="G53" s="131"/>
      <c r="H53" s="290">
        <f>SUM(G53:G56)</f>
        <v>0</v>
      </c>
      <c r="I53" s="290" t="str">
        <f>IF(A53="","",10000)</f>
        <v/>
      </c>
      <c r="J53" s="290">
        <f>SUM(H53:H56)</f>
        <v>0</v>
      </c>
    </row>
    <row r="54" spans="1:10" ht="14.4">
      <c r="A54" s="286"/>
      <c r="B54" s="288"/>
      <c r="C54" s="288"/>
      <c r="D54" s="288"/>
      <c r="E54" s="130"/>
      <c r="F54" s="129"/>
      <c r="G54" s="128"/>
      <c r="H54" s="291"/>
      <c r="I54" s="291"/>
      <c r="J54" s="291"/>
    </row>
    <row r="55" spans="1:10" ht="14.4">
      <c r="A55" s="286"/>
      <c r="B55" s="288"/>
      <c r="C55" s="288"/>
      <c r="D55" s="288"/>
      <c r="E55" s="130"/>
      <c r="F55" s="129"/>
      <c r="G55" s="128"/>
      <c r="H55" s="291"/>
      <c r="I55" s="291"/>
      <c r="J55" s="291"/>
    </row>
    <row r="56" spans="1:10" ht="15" thickBot="1">
      <c r="A56" s="286"/>
      <c r="B56" s="289"/>
      <c r="C56" s="289"/>
      <c r="D56" s="289"/>
      <c r="E56" s="127"/>
      <c r="F56" s="126"/>
      <c r="G56" s="125"/>
      <c r="H56" s="291"/>
      <c r="I56" s="291"/>
      <c r="J56" s="291"/>
    </row>
    <row r="57" spans="1:10" ht="30.75" customHeight="1" thickBot="1">
      <c r="A57" s="70" t="s">
        <v>67</v>
      </c>
      <c r="B57" s="70"/>
      <c r="C57" s="70">
        <f>COUNTIF(C41:C56,"○")</f>
        <v>1</v>
      </c>
      <c r="D57" s="70">
        <f>COUNTIF(D41:D56,"○")</f>
        <v>1</v>
      </c>
      <c r="E57" s="124"/>
      <c r="F57" s="124"/>
      <c r="G57" s="123"/>
      <c r="H57" s="122">
        <f>SUM(H41:H56)</f>
        <v>23528</v>
      </c>
      <c r="I57" s="121">
        <f>SUM(I41:I56)</f>
        <v>20000</v>
      </c>
      <c r="J57" s="121">
        <f>SUM(J41:J56)</f>
        <v>19396</v>
      </c>
    </row>
    <row r="58" spans="1:10" ht="24.9" customHeight="1">
      <c r="F58" s="59"/>
      <c r="G58" s="283"/>
      <c r="H58" s="284"/>
      <c r="I58" s="284"/>
      <c r="J58" s="120"/>
    </row>
  </sheetData>
  <mergeCells count="90">
    <mergeCell ref="A45:A48"/>
    <mergeCell ref="B45:B48"/>
    <mergeCell ref="C45:C48"/>
    <mergeCell ref="D45:D48"/>
    <mergeCell ref="G58:I58"/>
    <mergeCell ref="A49:A52"/>
    <mergeCell ref="B49:B52"/>
    <mergeCell ref="C49:C52"/>
    <mergeCell ref="A53:A56"/>
    <mergeCell ref="B53:B56"/>
    <mergeCell ref="C53:C56"/>
    <mergeCell ref="H45:H48"/>
    <mergeCell ref="J53:J56"/>
    <mergeCell ref="I53:I56"/>
    <mergeCell ref="I39:I40"/>
    <mergeCell ref="D49:D52"/>
    <mergeCell ref="H49:H52"/>
    <mergeCell ref="D53:D56"/>
    <mergeCell ref="H53:H56"/>
    <mergeCell ref="G39:G40"/>
    <mergeCell ref="H39:H40"/>
    <mergeCell ref="I49:I52"/>
    <mergeCell ref="J39:J40"/>
    <mergeCell ref="J41:J44"/>
    <mergeCell ref="J45:J48"/>
    <mergeCell ref="J49:J52"/>
    <mergeCell ref="I41:I44"/>
    <mergeCell ref="I45:I48"/>
    <mergeCell ref="I19:I22"/>
    <mergeCell ref="I27:I30"/>
    <mergeCell ref="J23:J26"/>
    <mergeCell ref="H15:H18"/>
    <mergeCell ref="H19:H22"/>
    <mergeCell ref="H23:H26"/>
    <mergeCell ref="H27:H30"/>
    <mergeCell ref="I23:I26"/>
    <mergeCell ref="A41:A44"/>
    <mergeCell ref="B41:B44"/>
    <mergeCell ref="C41:C44"/>
    <mergeCell ref="D41:D44"/>
    <mergeCell ref="H41:H44"/>
    <mergeCell ref="A2:H2"/>
    <mergeCell ref="A5:A6"/>
    <mergeCell ref="B5:B6"/>
    <mergeCell ref="F5:F6"/>
    <mergeCell ref="E5:E6"/>
    <mergeCell ref="G3:J3"/>
    <mergeCell ref="I5:I6"/>
    <mergeCell ref="A4:B4"/>
    <mergeCell ref="J5:J6"/>
    <mergeCell ref="H5:H6"/>
    <mergeCell ref="C5:D5"/>
    <mergeCell ref="G5:G6"/>
    <mergeCell ref="A23:A26"/>
    <mergeCell ref="A27:A30"/>
    <mergeCell ref="A38:B38"/>
    <mergeCell ref="C11:C14"/>
    <mergeCell ref="D11:D14"/>
    <mergeCell ref="A36:H36"/>
    <mergeCell ref="B19:B22"/>
    <mergeCell ref="C19:C22"/>
    <mergeCell ref="D19:D22"/>
    <mergeCell ref="D15:D18"/>
    <mergeCell ref="A15:A18"/>
    <mergeCell ref="H11:H14"/>
    <mergeCell ref="G32:I32"/>
    <mergeCell ref="H37:J37"/>
    <mergeCell ref="J27:J30"/>
    <mergeCell ref="I15:I18"/>
    <mergeCell ref="A39:A40"/>
    <mergeCell ref="B39:B40"/>
    <mergeCell ref="C39:D39"/>
    <mergeCell ref="E39:E40"/>
    <mergeCell ref="F39:F40"/>
    <mergeCell ref="J7:J10"/>
    <mergeCell ref="J11:J14"/>
    <mergeCell ref="I7:I10"/>
    <mergeCell ref="I11:I14"/>
    <mergeCell ref="A19:A22"/>
    <mergeCell ref="B7:B10"/>
    <mergeCell ref="B15:B18"/>
    <mergeCell ref="C15:C18"/>
    <mergeCell ref="D7:D10"/>
    <mergeCell ref="A11:A14"/>
    <mergeCell ref="B11:B14"/>
    <mergeCell ref="A7:A10"/>
    <mergeCell ref="C7:C10"/>
    <mergeCell ref="J15:J18"/>
    <mergeCell ref="J19:J22"/>
    <mergeCell ref="H7:H10"/>
  </mergeCells>
  <phoneticPr fontId="1"/>
  <dataValidations count="1">
    <dataValidation type="list" allowBlank="1" showInputMessage="1" showErrorMessage="1" sqref="C41:D56 IY41:IZ56 SU41:SV56 ACQ41:ACR56 AMM41:AMN56 AWI41:AWJ56 BGE41:BGF56 BQA41:BQB56 BZW41:BZX56 CJS41:CJT56 CTO41:CTP56 DDK41:DDL56 DNG41:DNH56 DXC41:DXD56 EGY41:EGZ56 EQU41:EQV56 FAQ41:FAR56 FKM41:FKN56 FUI41:FUJ56 GEE41:GEF56 GOA41:GOB56 GXW41:GXX56 HHS41:HHT56 HRO41:HRP56 IBK41:IBL56 ILG41:ILH56 IVC41:IVD56 JEY41:JEZ56 JOU41:JOV56 JYQ41:JYR56 KIM41:KIN56 KSI41:KSJ56 LCE41:LCF56 LMA41:LMB56 LVW41:LVX56 MFS41:MFT56 MPO41:MPP56 MZK41:MZL56 NJG41:NJH56 NTC41:NTD56 OCY41:OCZ56 OMU41:OMV56 OWQ41:OWR56 PGM41:PGN56 PQI41:PQJ56 QAE41:QAF56 QKA41:QKB56 QTW41:QTX56 RDS41:RDT56 RNO41:RNP56 RXK41:RXL56 SHG41:SHH56 SRC41:SRD56 TAY41:TAZ56 TKU41:TKV56 TUQ41:TUR56 UEM41:UEN56 UOI41:UOJ56 UYE41:UYF56 VIA41:VIB56 VRW41:VRX56 WBS41:WBT56 WLO41:WLP56 WVK41:WVL56 C65577:D65592 IY65577:IZ65592 SU65577:SV65592 ACQ65577:ACR65592 AMM65577:AMN65592 AWI65577:AWJ65592 BGE65577:BGF65592 BQA65577:BQB65592 BZW65577:BZX65592 CJS65577:CJT65592 CTO65577:CTP65592 DDK65577:DDL65592 DNG65577:DNH65592 DXC65577:DXD65592 EGY65577:EGZ65592 EQU65577:EQV65592 FAQ65577:FAR65592 FKM65577:FKN65592 FUI65577:FUJ65592 GEE65577:GEF65592 GOA65577:GOB65592 GXW65577:GXX65592 HHS65577:HHT65592 HRO65577:HRP65592 IBK65577:IBL65592 ILG65577:ILH65592 IVC65577:IVD65592 JEY65577:JEZ65592 JOU65577:JOV65592 JYQ65577:JYR65592 KIM65577:KIN65592 KSI65577:KSJ65592 LCE65577:LCF65592 LMA65577:LMB65592 LVW65577:LVX65592 MFS65577:MFT65592 MPO65577:MPP65592 MZK65577:MZL65592 NJG65577:NJH65592 NTC65577:NTD65592 OCY65577:OCZ65592 OMU65577:OMV65592 OWQ65577:OWR65592 PGM65577:PGN65592 PQI65577:PQJ65592 QAE65577:QAF65592 QKA65577:QKB65592 QTW65577:QTX65592 RDS65577:RDT65592 RNO65577:RNP65592 RXK65577:RXL65592 SHG65577:SHH65592 SRC65577:SRD65592 TAY65577:TAZ65592 TKU65577:TKV65592 TUQ65577:TUR65592 UEM65577:UEN65592 UOI65577:UOJ65592 UYE65577:UYF65592 VIA65577:VIB65592 VRW65577:VRX65592 WBS65577:WBT65592 WLO65577:WLP65592 WVK65577:WVL65592 C131113:D131128 IY131113:IZ131128 SU131113:SV131128 ACQ131113:ACR131128 AMM131113:AMN131128 AWI131113:AWJ131128 BGE131113:BGF131128 BQA131113:BQB131128 BZW131113:BZX131128 CJS131113:CJT131128 CTO131113:CTP131128 DDK131113:DDL131128 DNG131113:DNH131128 DXC131113:DXD131128 EGY131113:EGZ131128 EQU131113:EQV131128 FAQ131113:FAR131128 FKM131113:FKN131128 FUI131113:FUJ131128 GEE131113:GEF131128 GOA131113:GOB131128 GXW131113:GXX131128 HHS131113:HHT131128 HRO131113:HRP131128 IBK131113:IBL131128 ILG131113:ILH131128 IVC131113:IVD131128 JEY131113:JEZ131128 JOU131113:JOV131128 JYQ131113:JYR131128 KIM131113:KIN131128 KSI131113:KSJ131128 LCE131113:LCF131128 LMA131113:LMB131128 LVW131113:LVX131128 MFS131113:MFT131128 MPO131113:MPP131128 MZK131113:MZL131128 NJG131113:NJH131128 NTC131113:NTD131128 OCY131113:OCZ131128 OMU131113:OMV131128 OWQ131113:OWR131128 PGM131113:PGN131128 PQI131113:PQJ131128 QAE131113:QAF131128 QKA131113:QKB131128 QTW131113:QTX131128 RDS131113:RDT131128 RNO131113:RNP131128 RXK131113:RXL131128 SHG131113:SHH131128 SRC131113:SRD131128 TAY131113:TAZ131128 TKU131113:TKV131128 TUQ131113:TUR131128 UEM131113:UEN131128 UOI131113:UOJ131128 UYE131113:UYF131128 VIA131113:VIB131128 VRW131113:VRX131128 WBS131113:WBT131128 WLO131113:WLP131128 WVK131113:WVL131128 C196649:D196664 IY196649:IZ196664 SU196649:SV196664 ACQ196649:ACR196664 AMM196649:AMN196664 AWI196649:AWJ196664 BGE196649:BGF196664 BQA196649:BQB196664 BZW196649:BZX196664 CJS196649:CJT196664 CTO196649:CTP196664 DDK196649:DDL196664 DNG196649:DNH196664 DXC196649:DXD196664 EGY196649:EGZ196664 EQU196649:EQV196664 FAQ196649:FAR196664 FKM196649:FKN196664 FUI196649:FUJ196664 GEE196649:GEF196664 GOA196649:GOB196664 GXW196649:GXX196664 HHS196649:HHT196664 HRO196649:HRP196664 IBK196649:IBL196664 ILG196649:ILH196664 IVC196649:IVD196664 JEY196649:JEZ196664 JOU196649:JOV196664 JYQ196649:JYR196664 KIM196649:KIN196664 KSI196649:KSJ196664 LCE196649:LCF196664 LMA196649:LMB196664 LVW196649:LVX196664 MFS196649:MFT196664 MPO196649:MPP196664 MZK196649:MZL196664 NJG196649:NJH196664 NTC196649:NTD196664 OCY196649:OCZ196664 OMU196649:OMV196664 OWQ196649:OWR196664 PGM196649:PGN196664 PQI196649:PQJ196664 QAE196649:QAF196664 QKA196649:QKB196664 QTW196649:QTX196664 RDS196649:RDT196664 RNO196649:RNP196664 RXK196649:RXL196664 SHG196649:SHH196664 SRC196649:SRD196664 TAY196649:TAZ196664 TKU196649:TKV196664 TUQ196649:TUR196664 UEM196649:UEN196664 UOI196649:UOJ196664 UYE196649:UYF196664 VIA196649:VIB196664 VRW196649:VRX196664 WBS196649:WBT196664 WLO196649:WLP196664 WVK196649:WVL196664 C262185:D262200 IY262185:IZ262200 SU262185:SV262200 ACQ262185:ACR262200 AMM262185:AMN262200 AWI262185:AWJ262200 BGE262185:BGF262200 BQA262185:BQB262200 BZW262185:BZX262200 CJS262185:CJT262200 CTO262185:CTP262200 DDK262185:DDL262200 DNG262185:DNH262200 DXC262185:DXD262200 EGY262185:EGZ262200 EQU262185:EQV262200 FAQ262185:FAR262200 FKM262185:FKN262200 FUI262185:FUJ262200 GEE262185:GEF262200 GOA262185:GOB262200 GXW262185:GXX262200 HHS262185:HHT262200 HRO262185:HRP262200 IBK262185:IBL262200 ILG262185:ILH262200 IVC262185:IVD262200 JEY262185:JEZ262200 JOU262185:JOV262200 JYQ262185:JYR262200 KIM262185:KIN262200 KSI262185:KSJ262200 LCE262185:LCF262200 LMA262185:LMB262200 LVW262185:LVX262200 MFS262185:MFT262200 MPO262185:MPP262200 MZK262185:MZL262200 NJG262185:NJH262200 NTC262185:NTD262200 OCY262185:OCZ262200 OMU262185:OMV262200 OWQ262185:OWR262200 PGM262185:PGN262200 PQI262185:PQJ262200 QAE262185:QAF262200 QKA262185:QKB262200 QTW262185:QTX262200 RDS262185:RDT262200 RNO262185:RNP262200 RXK262185:RXL262200 SHG262185:SHH262200 SRC262185:SRD262200 TAY262185:TAZ262200 TKU262185:TKV262200 TUQ262185:TUR262200 UEM262185:UEN262200 UOI262185:UOJ262200 UYE262185:UYF262200 VIA262185:VIB262200 VRW262185:VRX262200 WBS262185:WBT262200 WLO262185:WLP262200 WVK262185:WVL262200 C327721:D327736 IY327721:IZ327736 SU327721:SV327736 ACQ327721:ACR327736 AMM327721:AMN327736 AWI327721:AWJ327736 BGE327721:BGF327736 BQA327721:BQB327736 BZW327721:BZX327736 CJS327721:CJT327736 CTO327721:CTP327736 DDK327721:DDL327736 DNG327721:DNH327736 DXC327721:DXD327736 EGY327721:EGZ327736 EQU327721:EQV327736 FAQ327721:FAR327736 FKM327721:FKN327736 FUI327721:FUJ327736 GEE327721:GEF327736 GOA327721:GOB327736 GXW327721:GXX327736 HHS327721:HHT327736 HRO327721:HRP327736 IBK327721:IBL327736 ILG327721:ILH327736 IVC327721:IVD327736 JEY327721:JEZ327736 JOU327721:JOV327736 JYQ327721:JYR327736 KIM327721:KIN327736 KSI327721:KSJ327736 LCE327721:LCF327736 LMA327721:LMB327736 LVW327721:LVX327736 MFS327721:MFT327736 MPO327721:MPP327736 MZK327721:MZL327736 NJG327721:NJH327736 NTC327721:NTD327736 OCY327721:OCZ327736 OMU327721:OMV327736 OWQ327721:OWR327736 PGM327721:PGN327736 PQI327721:PQJ327736 QAE327721:QAF327736 QKA327721:QKB327736 QTW327721:QTX327736 RDS327721:RDT327736 RNO327721:RNP327736 RXK327721:RXL327736 SHG327721:SHH327736 SRC327721:SRD327736 TAY327721:TAZ327736 TKU327721:TKV327736 TUQ327721:TUR327736 UEM327721:UEN327736 UOI327721:UOJ327736 UYE327721:UYF327736 VIA327721:VIB327736 VRW327721:VRX327736 WBS327721:WBT327736 WLO327721:WLP327736 WVK327721:WVL327736 C393257:D393272 IY393257:IZ393272 SU393257:SV393272 ACQ393257:ACR393272 AMM393257:AMN393272 AWI393257:AWJ393272 BGE393257:BGF393272 BQA393257:BQB393272 BZW393257:BZX393272 CJS393257:CJT393272 CTO393257:CTP393272 DDK393257:DDL393272 DNG393257:DNH393272 DXC393257:DXD393272 EGY393257:EGZ393272 EQU393257:EQV393272 FAQ393257:FAR393272 FKM393257:FKN393272 FUI393257:FUJ393272 GEE393257:GEF393272 GOA393257:GOB393272 GXW393257:GXX393272 HHS393257:HHT393272 HRO393257:HRP393272 IBK393257:IBL393272 ILG393257:ILH393272 IVC393257:IVD393272 JEY393257:JEZ393272 JOU393257:JOV393272 JYQ393257:JYR393272 KIM393257:KIN393272 KSI393257:KSJ393272 LCE393257:LCF393272 LMA393257:LMB393272 LVW393257:LVX393272 MFS393257:MFT393272 MPO393257:MPP393272 MZK393257:MZL393272 NJG393257:NJH393272 NTC393257:NTD393272 OCY393257:OCZ393272 OMU393257:OMV393272 OWQ393257:OWR393272 PGM393257:PGN393272 PQI393257:PQJ393272 QAE393257:QAF393272 QKA393257:QKB393272 QTW393257:QTX393272 RDS393257:RDT393272 RNO393257:RNP393272 RXK393257:RXL393272 SHG393257:SHH393272 SRC393257:SRD393272 TAY393257:TAZ393272 TKU393257:TKV393272 TUQ393257:TUR393272 UEM393257:UEN393272 UOI393257:UOJ393272 UYE393257:UYF393272 VIA393257:VIB393272 VRW393257:VRX393272 WBS393257:WBT393272 WLO393257:WLP393272 WVK393257:WVL393272 C458793:D458808 IY458793:IZ458808 SU458793:SV458808 ACQ458793:ACR458808 AMM458793:AMN458808 AWI458793:AWJ458808 BGE458793:BGF458808 BQA458793:BQB458808 BZW458793:BZX458808 CJS458793:CJT458808 CTO458793:CTP458808 DDK458793:DDL458808 DNG458793:DNH458808 DXC458793:DXD458808 EGY458793:EGZ458808 EQU458793:EQV458808 FAQ458793:FAR458808 FKM458793:FKN458808 FUI458793:FUJ458808 GEE458793:GEF458808 GOA458793:GOB458808 GXW458793:GXX458808 HHS458793:HHT458808 HRO458793:HRP458808 IBK458793:IBL458808 ILG458793:ILH458808 IVC458793:IVD458808 JEY458793:JEZ458808 JOU458793:JOV458808 JYQ458793:JYR458808 KIM458793:KIN458808 KSI458793:KSJ458808 LCE458793:LCF458808 LMA458793:LMB458808 LVW458793:LVX458808 MFS458793:MFT458808 MPO458793:MPP458808 MZK458793:MZL458808 NJG458793:NJH458808 NTC458793:NTD458808 OCY458793:OCZ458808 OMU458793:OMV458808 OWQ458793:OWR458808 PGM458793:PGN458808 PQI458793:PQJ458808 QAE458793:QAF458808 QKA458793:QKB458808 QTW458793:QTX458808 RDS458793:RDT458808 RNO458793:RNP458808 RXK458793:RXL458808 SHG458793:SHH458808 SRC458793:SRD458808 TAY458793:TAZ458808 TKU458793:TKV458808 TUQ458793:TUR458808 UEM458793:UEN458808 UOI458793:UOJ458808 UYE458793:UYF458808 VIA458793:VIB458808 VRW458793:VRX458808 WBS458793:WBT458808 WLO458793:WLP458808 WVK458793:WVL458808 C524329:D524344 IY524329:IZ524344 SU524329:SV524344 ACQ524329:ACR524344 AMM524329:AMN524344 AWI524329:AWJ524344 BGE524329:BGF524344 BQA524329:BQB524344 BZW524329:BZX524344 CJS524329:CJT524344 CTO524329:CTP524344 DDK524329:DDL524344 DNG524329:DNH524344 DXC524329:DXD524344 EGY524329:EGZ524344 EQU524329:EQV524344 FAQ524329:FAR524344 FKM524329:FKN524344 FUI524329:FUJ524344 GEE524329:GEF524344 GOA524329:GOB524344 GXW524329:GXX524344 HHS524329:HHT524344 HRO524329:HRP524344 IBK524329:IBL524344 ILG524329:ILH524344 IVC524329:IVD524344 JEY524329:JEZ524344 JOU524329:JOV524344 JYQ524329:JYR524344 KIM524329:KIN524344 KSI524329:KSJ524344 LCE524329:LCF524344 LMA524329:LMB524344 LVW524329:LVX524344 MFS524329:MFT524344 MPO524329:MPP524344 MZK524329:MZL524344 NJG524329:NJH524344 NTC524329:NTD524344 OCY524329:OCZ524344 OMU524329:OMV524344 OWQ524329:OWR524344 PGM524329:PGN524344 PQI524329:PQJ524344 QAE524329:QAF524344 QKA524329:QKB524344 QTW524329:QTX524344 RDS524329:RDT524344 RNO524329:RNP524344 RXK524329:RXL524344 SHG524329:SHH524344 SRC524329:SRD524344 TAY524329:TAZ524344 TKU524329:TKV524344 TUQ524329:TUR524344 UEM524329:UEN524344 UOI524329:UOJ524344 UYE524329:UYF524344 VIA524329:VIB524344 VRW524329:VRX524344 WBS524329:WBT524344 WLO524329:WLP524344 WVK524329:WVL524344 C589865:D589880 IY589865:IZ589880 SU589865:SV589880 ACQ589865:ACR589880 AMM589865:AMN589880 AWI589865:AWJ589880 BGE589865:BGF589880 BQA589865:BQB589880 BZW589865:BZX589880 CJS589865:CJT589880 CTO589865:CTP589880 DDK589865:DDL589880 DNG589865:DNH589880 DXC589865:DXD589880 EGY589865:EGZ589880 EQU589865:EQV589880 FAQ589865:FAR589880 FKM589865:FKN589880 FUI589865:FUJ589880 GEE589865:GEF589880 GOA589865:GOB589880 GXW589865:GXX589880 HHS589865:HHT589880 HRO589865:HRP589880 IBK589865:IBL589880 ILG589865:ILH589880 IVC589865:IVD589880 JEY589865:JEZ589880 JOU589865:JOV589880 JYQ589865:JYR589880 KIM589865:KIN589880 KSI589865:KSJ589880 LCE589865:LCF589880 LMA589865:LMB589880 LVW589865:LVX589880 MFS589865:MFT589880 MPO589865:MPP589880 MZK589865:MZL589880 NJG589865:NJH589880 NTC589865:NTD589880 OCY589865:OCZ589880 OMU589865:OMV589880 OWQ589865:OWR589880 PGM589865:PGN589880 PQI589865:PQJ589880 QAE589865:QAF589880 QKA589865:QKB589880 QTW589865:QTX589880 RDS589865:RDT589880 RNO589865:RNP589880 RXK589865:RXL589880 SHG589865:SHH589880 SRC589865:SRD589880 TAY589865:TAZ589880 TKU589865:TKV589880 TUQ589865:TUR589880 UEM589865:UEN589880 UOI589865:UOJ589880 UYE589865:UYF589880 VIA589865:VIB589880 VRW589865:VRX589880 WBS589865:WBT589880 WLO589865:WLP589880 WVK589865:WVL589880 C655401:D655416 IY655401:IZ655416 SU655401:SV655416 ACQ655401:ACR655416 AMM655401:AMN655416 AWI655401:AWJ655416 BGE655401:BGF655416 BQA655401:BQB655416 BZW655401:BZX655416 CJS655401:CJT655416 CTO655401:CTP655416 DDK655401:DDL655416 DNG655401:DNH655416 DXC655401:DXD655416 EGY655401:EGZ655416 EQU655401:EQV655416 FAQ655401:FAR655416 FKM655401:FKN655416 FUI655401:FUJ655416 GEE655401:GEF655416 GOA655401:GOB655416 GXW655401:GXX655416 HHS655401:HHT655416 HRO655401:HRP655416 IBK655401:IBL655416 ILG655401:ILH655416 IVC655401:IVD655416 JEY655401:JEZ655416 JOU655401:JOV655416 JYQ655401:JYR655416 KIM655401:KIN655416 KSI655401:KSJ655416 LCE655401:LCF655416 LMA655401:LMB655416 LVW655401:LVX655416 MFS655401:MFT655416 MPO655401:MPP655416 MZK655401:MZL655416 NJG655401:NJH655416 NTC655401:NTD655416 OCY655401:OCZ655416 OMU655401:OMV655416 OWQ655401:OWR655416 PGM655401:PGN655416 PQI655401:PQJ655416 QAE655401:QAF655416 QKA655401:QKB655416 QTW655401:QTX655416 RDS655401:RDT655416 RNO655401:RNP655416 RXK655401:RXL655416 SHG655401:SHH655416 SRC655401:SRD655416 TAY655401:TAZ655416 TKU655401:TKV655416 TUQ655401:TUR655416 UEM655401:UEN655416 UOI655401:UOJ655416 UYE655401:UYF655416 VIA655401:VIB655416 VRW655401:VRX655416 WBS655401:WBT655416 WLO655401:WLP655416 WVK655401:WVL655416 C720937:D720952 IY720937:IZ720952 SU720937:SV720952 ACQ720937:ACR720952 AMM720937:AMN720952 AWI720937:AWJ720952 BGE720937:BGF720952 BQA720937:BQB720952 BZW720937:BZX720952 CJS720937:CJT720952 CTO720937:CTP720952 DDK720937:DDL720952 DNG720937:DNH720952 DXC720937:DXD720952 EGY720937:EGZ720952 EQU720937:EQV720952 FAQ720937:FAR720952 FKM720937:FKN720952 FUI720937:FUJ720952 GEE720937:GEF720952 GOA720937:GOB720952 GXW720937:GXX720952 HHS720937:HHT720952 HRO720937:HRP720952 IBK720937:IBL720952 ILG720937:ILH720952 IVC720937:IVD720952 JEY720937:JEZ720952 JOU720937:JOV720952 JYQ720937:JYR720952 KIM720937:KIN720952 KSI720937:KSJ720952 LCE720937:LCF720952 LMA720937:LMB720952 LVW720937:LVX720952 MFS720937:MFT720952 MPO720937:MPP720952 MZK720937:MZL720952 NJG720937:NJH720952 NTC720937:NTD720952 OCY720937:OCZ720952 OMU720937:OMV720952 OWQ720937:OWR720952 PGM720937:PGN720952 PQI720937:PQJ720952 QAE720937:QAF720952 QKA720937:QKB720952 QTW720937:QTX720952 RDS720937:RDT720952 RNO720937:RNP720952 RXK720937:RXL720952 SHG720937:SHH720952 SRC720937:SRD720952 TAY720937:TAZ720952 TKU720937:TKV720952 TUQ720937:TUR720952 UEM720937:UEN720952 UOI720937:UOJ720952 UYE720937:UYF720952 VIA720937:VIB720952 VRW720937:VRX720952 WBS720937:WBT720952 WLO720937:WLP720952 WVK720937:WVL720952 C786473:D786488 IY786473:IZ786488 SU786473:SV786488 ACQ786473:ACR786488 AMM786473:AMN786488 AWI786473:AWJ786488 BGE786473:BGF786488 BQA786473:BQB786488 BZW786473:BZX786488 CJS786473:CJT786488 CTO786473:CTP786488 DDK786473:DDL786488 DNG786473:DNH786488 DXC786473:DXD786488 EGY786473:EGZ786488 EQU786473:EQV786488 FAQ786473:FAR786488 FKM786473:FKN786488 FUI786473:FUJ786488 GEE786473:GEF786488 GOA786473:GOB786488 GXW786473:GXX786488 HHS786473:HHT786488 HRO786473:HRP786488 IBK786473:IBL786488 ILG786473:ILH786488 IVC786473:IVD786488 JEY786473:JEZ786488 JOU786473:JOV786488 JYQ786473:JYR786488 KIM786473:KIN786488 KSI786473:KSJ786488 LCE786473:LCF786488 LMA786473:LMB786488 LVW786473:LVX786488 MFS786473:MFT786488 MPO786473:MPP786488 MZK786473:MZL786488 NJG786473:NJH786488 NTC786473:NTD786488 OCY786473:OCZ786488 OMU786473:OMV786488 OWQ786473:OWR786488 PGM786473:PGN786488 PQI786473:PQJ786488 QAE786473:QAF786488 QKA786473:QKB786488 QTW786473:QTX786488 RDS786473:RDT786488 RNO786473:RNP786488 RXK786473:RXL786488 SHG786473:SHH786488 SRC786473:SRD786488 TAY786473:TAZ786488 TKU786473:TKV786488 TUQ786473:TUR786488 UEM786473:UEN786488 UOI786473:UOJ786488 UYE786473:UYF786488 VIA786473:VIB786488 VRW786473:VRX786488 WBS786473:WBT786488 WLO786473:WLP786488 WVK786473:WVL786488 C852009:D852024 IY852009:IZ852024 SU852009:SV852024 ACQ852009:ACR852024 AMM852009:AMN852024 AWI852009:AWJ852024 BGE852009:BGF852024 BQA852009:BQB852024 BZW852009:BZX852024 CJS852009:CJT852024 CTO852009:CTP852024 DDK852009:DDL852024 DNG852009:DNH852024 DXC852009:DXD852024 EGY852009:EGZ852024 EQU852009:EQV852024 FAQ852009:FAR852024 FKM852009:FKN852024 FUI852009:FUJ852024 GEE852009:GEF852024 GOA852009:GOB852024 GXW852009:GXX852024 HHS852009:HHT852024 HRO852009:HRP852024 IBK852009:IBL852024 ILG852009:ILH852024 IVC852009:IVD852024 JEY852009:JEZ852024 JOU852009:JOV852024 JYQ852009:JYR852024 KIM852009:KIN852024 KSI852009:KSJ852024 LCE852009:LCF852024 LMA852009:LMB852024 LVW852009:LVX852024 MFS852009:MFT852024 MPO852009:MPP852024 MZK852009:MZL852024 NJG852009:NJH852024 NTC852009:NTD852024 OCY852009:OCZ852024 OMU852009:OMV852024 OWQ852009:OWR852024 PGM852009:PGN852024 PQI852009:PQJ852024 QAE852009:QAF852024 QKA852009:QKB852024 QTW852009:QTX852024 RDS852009:RDT852024 RNO852009:RNP852024 RXK852009:RXL852024 SHG852009:SHH852024 SRC852009:SRD852024 TAY852009:TAZ852024 TKU852009:TKV852024 TUQ852009:TUR852024 UEM852009:UEN852024 UOI852009:UOJ852024 UYE852009:UYF852024 VIA852009:VIB852024 VRW852009:VRX852024 WBS852009:WBT852024 WLO852009:WLP852024 WVK852009:WVL852024 C917545:D917560 IY917545:IZ917560 SU917545:SV917560 ACQ917545:ACR917560 AMM917545:AMN917560 AWI917545:AWJ917560 BGE917545:BGF917560 BQA917545:BQB917560 BZW917545:BZX917560 CJS917545:CJT917560 CTO917545:CTP917560 DDK917545:DDL917560 DNG917545:DNH917560 DXC917545:DXD917560 EGY917545:EGZ917560 EQU917545:EQV917560 FAQ917545:FAR917560 FKM917545:FKN917560 FUI917545:FUJ917560 GEE917545:GEF917560 GOA917545:GOB917560 GXW917545:GXX917560 HHS917545:HHT917560 HRO917545:HRP917560 IBK917545:IBL917560 ILG917545:ILH917560 IVC917545:IVD917560 JEY917545:JEZ917560 JOU917545:JOV917560 JYQ917545:JYR917560 KIM917545:KIN917560 KSI917545:KSJ917560 LCE917545:LCF917560 LMA917545:LMB917560 LVW917545:LVX917560 MFS917545:MFT917560 MPO917545:MPP917560 MZK917545:MZL917560 NJG917545:NJH917560 NTC917545:NTD917560 OCY917545:OCZ917560 OMU917545:OMV917560 OWQ917545:OWR917560 PGM917545:PGN917560 PQI917545:PQJ917560 QAE917545:QAF917560 QKA917545:QKB917560 QTW917545:QTX917560 RDS917545:RDT917560 RNO917545:RNP917560 RXK917545:RXL917560 SHG917545:SHH917560 SRC917545:SRD917560 TAY917545:TAZ917560 TKU917545:TKV917560 TUQ917545:TUR917560 UEM917545:UEN917560 UOI917545:UOJ917560 UYE917545:UYF917560 VIA917545:VIB917560 VRW917545:VRX917560 WBS917545:WBT917560 WLO917545:WLP917560 WVK917545:WVL917560 C983081:D983096 IY983081:IZ983096 SU983081:SV983096 ACQ983081:ACR983096 AMM983081:AMN983096 AWI983081:AWJ983096 BGE983081:BGF983096 BQA983081:BQB983096 BZW983081:BZX983096 CJS983081:CJT983096 CTO983081:CTP983096 DDK983081:DDL983096 DNG983081:DNH983096 DXC983081:DXD983096 EGY983081:EGZ983096 EQU983081:EQV983096 FAQ983081:FAR983096 FKM983081:FKN983096 FUI983081:FUJ983096 GEE983081:GEF983096 GOA983081:GOB983096 GXW983081:GXX983096 HHS983081:HHT983096 HRO983081:HRP983096 IBK983081:IBL983096 ILG983081:ILH983096 IVC983081:IVD983096 JEY983081:JEZ983096 JOU983081:JOV983096 JYQ983081:JYR983096 KIM983081:KIN983096 KSI983081:KSJ983096 LCE983081:LCF983096 LMA983081:LMB983096 LVW983081:LVX983096 MFS983081:MFT983096 MPO983081:MPP983096 MZK983081:MZL983096 NJG983081:NJH983096 NTC983081:NTD983096 OCY983081:OCZ983096 OMU983081:OMV983096 OWQ983081:OWR983096 PGM983081:PGN983096 PQI983081:PQJ983096 QAE983081:QAF983096 QKA983081:QKB983096 QTW983081:QTX983096 RDS983081:RDT983096 RNO983081:RNP983096 RXK983081:RXL983096 SHG983081:SHH983096 SRC983081:SRD983096 TAY983081:TAZ983096 TKU983081:TKV983096 TUQ983081:TUR983096 UEM983081:UEN983096 UOI983081:UOJ983096 UYE983081:UYF983096 VIA983081:VIB983096 VRW983081:VRX983096 WBS983081:WBT983096 WLO983081:WLP983096 WVK983081:WVL983096 C7:D30 IY7:IZ30 SU7:SV30 ACQ7:ACR30 AMM7:AMN30 AWI7:AWJ30 BGE7:BGF30 BQA7:BQB30 BZW7:BZX30 CJS7:CJT30 CTO7:CTP30 DDK7:DDL30 DNG7:DNH30 DXC7:DXD30 EGY7:EGZ30 EQU7:EQV30 FAQ7:FAR30 FKM7:FKN30 FUI7:FUJ30 GEE7:GEF30 GOA7:GOB30 GXW7:GXX30 HHS7:HHT30 HRO7:HRP30 IBK7:IBL30 ILG7:ILH30 IVC7:IVD30 JEY7:JEZ30 JOU7:JOV30 JYQ7:JYR30 KIM7:KIN30 KSI7:KSJ30 LCE7:LCF30 LMA7:LMB30 LVW7:LVX30 MFS7:MFT30 MPO7:MPP30 MZK7:MZL30 NJG7:NJH30 NTC7:NTD30 OCY7:OCZ30 OMU7:OMV30 OWQ7:OWR30 PGM7:PGN30 PQI7:PQJ30 QAE7:QAF30 QKA7:QKB30 QTW7:QTX30 RDS7:RDT30 RNO7:RNP30 RXK7:RXL30 SHG7:SHH30 SRC7:SRD30 TAY7:TAZ30 TKU7:TKV30 TUQ7:TUR30 UEM7:UEN30 UOI7:UOJ30 UYE7:UYF30 VIA7:VIB30 VRW7:VRX30 WBS7:WBT30 WLO7:WLP30 WVK7:WVL30 C65543:D65566 IY65543:IZ65566 SU65543:SV65566 ACQ65543:ACR65566 AMM65543:AMN65566 AWI65543:AWJ65566 BGE65543:BGF65566 BQA65543:BQB65566 BZW65543:BZX65566 CJS65543:CJT65566 CTO65543:CTP65566 DDK65543:DDL65566 DNG65543:DNH65566 DXC65543:DXD65566 EGY65543:EGZ65566 EQU65543:EQV65566 FAQ65543:FAR65566 FKM65543:FKN65566 FUI65543:FUJ65566 GEE65543:GEF65566 GOA65543:GOB65566 GXW65543:GXX65566 HHS65543:HHT65566 HRO65543:HRP65566 IBK65543:IBL65566 ILG65543:ILH65566 IVC65543:IVD65566 JEY65543:JEZ65566 JOU65543:JOV65566 JYQ65543:JYR65566 KIM65543:KIN65566 KSI65543:KSJ65566 LCE65543:LCF65566 LMA65543:LMB65566 LVW65543:LVX65566 MFS65543:MFT65566 MPO65543:MPP65566 MZK65543:MZL65566 NJG65543:NJH65566 NTC65543:NTD65566 OCY65543:OCZ65566 OMU65543:OMV65566 OWQ65543:OWR65566 PGM65543:PGN65566 PQI65543:PQJ65566 QAE65543:QAF65566 QKA65543:QKB65566 QTW65543:QTX65566 RDS65543:RDT65566 RNO65543:RNP65566 RXK65543:RXL65566 SHG65543:SHH65566 SRC65543:SRD65566 TAY65543:TAZ65566 TKU65543:TKV65566 TUQ65543:TUR65566 UEM65543:UEN65566 UOI65543:UOJ65566 UYE65543:UYF65566 VIA65543:VIB65566 VRW65543:VRX65566 WBS65543:WBT65566 WLO65543:WLP65566 WVK65543:WVL65566 C131079:D131102 IY131079:IZ131102 SU131079:SV131102 ACQ131079:ACR131102 AMM131079:AMN131102 AWI131079:AWJ131102 BGE131079:BGF131102 BQA131079:BQB131102 BZW131079:BZX131102 CJS131079:CJT131102 CTO131079:CTP131102 DDK131079:DDL131102 DNG131079:DNH131102 DXC131079:DXD131102 EGY131079:EGZ131102 EQU131079:EQV131102 FAQ131079:FAR131102 FKM131079:FKN131102 FUI131079:FUJ131102 GEE131079:GEF131102 GOA131079:GOB131102 GXW131079:GXX131102 HHS131079:HHT131102 HRO131079:HRP131102 IBK131079:IBL131102 ILG131079:ILH131102 IVC131079:IVD131102 JEY131079:JEZ131102 JOU131079:JOV131102 JYQ131079:JYR131102 KIM131079:KIN131102 KSI131079:KSJ131102 LCE131079:LCF131102 LMA131079:LMB131102 LVW131079:LVX131102 MFS131079:MFT131102 MPO131079:MPP131102 MZK131079:MZL131102 NJG131079:NJH131102 NTC131079:NTD131102 OCY131079:OCZ131102 OMU131079:OMV131102 OWQ131079:OWR131102 PGM131079:PGN131102 PQI131079:PQJ131102 QAE131079:QAF131102 QKA131079:QKB131102 QTW131079:QTX131102 RDS131079:RDT131102 RNO131079:RNP131102 RXK131079:RXL131102 SHG131079:SHH131102 SRC131079:SRD131102 TAY131079:TAZ131102 TKU131079:TKV131102 TUQ131079:TUR131102 UEM131079:UEN131102 UOI131079:UOJ131102 UYE131079:UYF131102 VIA131079:VIB131102 VRW131079:VRX131102 WBS131079:WBT131102 WLO131079:WLP131102 WVK131079:WVL131102 C196615:D196638 IY196615:IZ196638 SU196615:SV196638 ACQ196615:ACR196638 AMM196615:AMN196638 AWI196615:AWJ196638 BGE196615:BGF196638 BQA196615:BQB196638 BZW196615:BZX196638 CJS196615:CJT196638 CTO196615:CTP196638 DDK196615:DDL196638 DNG196615:DNH196638 DXC196615:DXD196638 EGY196615:EGZ196638 EQU196615:EQV196638 FAQ196615:FAR196638 FKM196615:FKN196638 FUI196615:FUJ196638 GEE196615:GEF196638 GOA196615:GOB196638 GXW196615:GXX196638 HHS196615:HHT196638 HRO196615:HRP196638 IBK196615:IBL196638 ILG196615:ILH196638 IVC196615:IVD196638 JEY196615:JEZ196638 JOU196615:JOV196638 JYQ196615:JYR196638 KIM196615:KIN196638 KSI196615:KSJ196638 LCE196615:LCF196638 LMA196615:LMB196638 LVW196615:LVX196638 MFS196615:MFT196638 MPO196615:MPP196638 MZK196615:MZL196638 NJG196615:NJH196638 NTC196615:NTD196638 OCY196615:OCZ196638 OMU196615:OMV196638 OWQ196615:OWR196638 PGM196615:PGN196638 PQI196615:PQJ196638 QAE196615:QAF196638 QKA196615:QKB196638 QTW196615:QTX196638 RDS196615:RDT196638 RNO196615:RNP196638 RXK196615:RXL196638 SHG196615:SHH196638 SRC196615:SRD196638 TAY196615:TAZ196638 TKU196615:TKV196638 TUQ196615:TUR196638 UEM196615:UEN196638 UOI196615:UOJ196638 UYE196615:UYF196638 VIA196615:VIB196638 VRW196615:VRX196638 WBS196615:WBT196638 WLO196615:WLP196638 WVK196615:WVL196638 C262151:D262174 IY262151:IZ262174 SU262151:SV262174 ACQ262151:ACR262174 AMM262151:AMN262174 AWI262151:AWJ262174 BGE262151:BGF262174 BQA262151:BQB262174 BZW262151:BZX262174 CJS262151:CJT262174 CTO262151:CTP262174 DDK262151:DDL262174 DNG262151:DNH262174 DXC262151:DXD262174 EGY262151:EGZ262174 EQU262151:EQV262174 FAQ262151:FAR262174 FKM262151:FKN262174 FUI262151:FUJ262174 GEE262151:GEF262174 GOA262151:GOB262174 GXW262151:GXX262174 HHS262151:HHT262174 HRO262151:HRP262174 IBK262151:IBL262174 ILG262151:ILH262174 IVC262151:IVD262174 JEY262151:JEZ262174 JOU262151:JOV262174 JYQ262151:JYR262174 KIM262151:KIN262174 KSI262151:KSJ262174 LCE262151:LCF262174 LMA262151:LMB262174 LVW262151:LVX262174 MFS262151:MFT262174 MPO262151:MPP262174 MZK262151:MZL262174 NJG262151:NJH262174 NTC262151:NTD262174 OCY262151:OCZ262174 OMU262151:OMV262174 OWQ262151:OWR262174 PGM262151:PGN262174 PQI262151:PQJ262174 QAE262151:QAF262174 QKA262151:QKB262174 QTW262151:QTX262174 RDS262151:RDT262174 RNO262151:RNP262174 RXK262151:RXL262174 SHG262151:SHH262174 SRC262151:SRD262174 TAY262151:TAZ262174 TKU262151:TKV262174 TUQ262151:TUR262174 UEM262151:UEN262174 UOI262151:UOJ262174 UYE262151:UYF262174 VIA262151:VIB262174 VRW262151:VRX262174 WBS262151:WBT262174 WLO262151:WLP262174 WVK262151:WVL262174 C327687:D327710 IY327687:IZ327710 SU327687:SV327710 ACQ327687:ACR327710 AMM327687:AMN327710 AWI327687:AWJ327710 BGE327687:BGF327710 BQA327687:BQB327710 BZW327687:BZX327710 CJS327687:CJT327710 CTO327687:CTP327710 DDK327687:DDL327710 DNG327687:DNH327710 DXC327687:DXD327710 EGY327687:EGZ327710 EQU327687:EQV327710 FAQ327687:FAR327710 FKM327687:FKN327710 FUI327687:FUJ327710 GEE327687:GEF327710 GOA327687:GOB327710 GXW327687:GXX327710 HHS327687:HHT327710 HRO327687:HRP327710 IBK327687:IBL327710 ILG327687:ILH327710 IVC327687:IVD327710 JEY327687:JEZ327710 JOU327687:JOV327710 JYQ327687:JYR327710 KIM327687:KIN327710 KSI327687:KSJ327710 LCE327687:LCF327710 LMA327687:LMB327710 LVW327687:LVX327710 MFS327687:MFT327710 MPO327687:MPP327710 MZK327687:MZL327710 NJG327687:NJH327710 NTC327687:NTD327710 OCY327687:OCZ327710 OMU327687:OMV327710 OWQ327687:OWR327710 PGM327687:PGN327710 PQI327687:PQJ327710 QAE327687:QAF327710 QKA327687:QKB327710 QTW327687:QTX327710 RDS327687:RDT327710 RNO327687:RNP327710 RXK327687:RXL327710 SHG327687:SHH327710 SRC327687:SRD327710 TAY327687:TAZ327710 TKU327687:TKV327710 TUQ327687:TUR327710 UEM327687:UEN327710 UOI327687:UOJ327710 UYE327687:UYF327710 VIA327687:VIB327710 VRW327687:VRX327710 WBS327687:WBT327710 WLO327687:WLP327710 WVK327687:WVL327710 C393223:D393246 IY393223:IZ393246 SU393223:SV393246 ACQ393223:ACR393246 AMM393223:AMN393246 AWI393223:AWJ393246 BGE393223:BGF393246 BQA393223:BQB393246 BZW393223:BZX393246 CJS393223:CJT393246 CTO393223:CTP393246 DDK393223:DDL393246 DNG393223:DNH393246 DXC393223:DXD393246 EGY393223:EGZ393246 EQU393223:EQV393246 FAQ393223:FAR393246 FKM393223:FKN393246 FUI393223:FUJ393246 GEE393223:GEF393246 GOA393223:GOB393246 GXW393223:GXX393246 HHS393223:HHT393246 HRO393223:HRP393246 IBK393223:IBL393246 ILG393223:ILH393246 IVC393223:IVD393246 JEY393223:JEZ393246 JOU393223:JOV393246 JYQ393223:JYR393246 KIM393223:KIN393246 KSI393223:KSJ393246 LCE393223:LCF393246 LMA393223:LMB393246 LVW393223:LVX393246 MFS393223:MFT393246 MPO393223:MPP393246 MZK393223:MZL393246 NJG393223:NJH393246 NTC393223:NTD393246 OCY393223:OCZ393246 OMU393223:OMV393246 OWQ393223:OWR393246 PGM393223:PGN393246 PQI393223:PQJ393246 QAE393223:QAF393246 QKA393223:QKB393246 QTW393223:QTX393246 RDS393223:RDT393246 RNO393223:RNP393246 RXK393223:RXL393246 SHG393223:SHH393246 SRC393223:SRD393246 TAY393223:TAZ393246 TKU393223:TKV393246 TUQ393223:TUR393246 UEM393223:UEN393246 UOI393223:UOJ393246 UYE393223:UYF393246 VIA393223:VIB393246 VRW393223:VRX393246 WBS393223:WBT393246 WLO393223:WLP393246 WVK393223:WVL393246 C458759:D458782 IY458759:IZ458782 SU458759:SV458782 ACQ458759:ACR458782 AMM458759:AMN458782 AWI458759:AWJ458782 BGE458759:BGF458782 BQA458759:BQB458782 BZW458759:BZX458782 CJS458759:CJT458782 CTO458759:CTP458782 DDK458759:DDL458782 DNG458759:DNH458782 DXC458759:DXD458782 EGY458759:EGZ458782 EQU458759:EQV458782 FAQ458759:FAR458782 FKM458759:FKN458782 FUI458759:FUJ458782 GEE458759:GEF458782 GOA458759:GOB458782 GXW458759:GXX458782 HHS458759:HHT458782 HRO458759:HRP458782 IBK458759:IBL458782 ILG458759:ILH458782 IVC458759:IVD458782 JEY458759:JEZ458782 JOU458759:JOV458782 JYQ458759:JYR458782 KIM458759:KIN458782 KSI458759:KSJ458782 LCE458759:LCF458782 LMA458759:LMB458782 LVW458759:LVX458782 MFS458759:MFT458782 MPO458759:MPP458782 MZK458759:MZL458782 NJG458759:NJH458782 NTC458759:NTD458782 OCY458759:OCZ458782 OMU458759:OMV458782 OWQ458759:OWR458782 PGM458759:PGN458782 PQI458759:PQJ458782 QAE458759:QAF458782 QKA458759:QKB458782 QTW458759:QTX458782 RDS458759:RDT458782 RNO458759:RNP458782 RXK458759:RXL458782 SHG458759:SHH458782 SRC458759:SRD458782 TAY458759:TAZ458782 TKU458759:TKV458782 TUQ458759:TUR458782 UEM458759:UEN458782 UOI458759:UOJ458782 UYE458759:UYF458782 VIA458759:VIB458782 VRW458759:VRX458782 WBS458759:WBT458782 WLO458759:WLP458782 WVK458759:WVL458782 C524295:D524318 IY524295:IZ524318 SU524295:SV524318 ACQ524295:ACR524318 AMM524295:AMN524318 AWI524295:AWJ524318 BGE524295:BGF524318 BQA524295:BQB524318 BZW524295:BZX524318 CJS524295:CJT524318 CTO524295:CTP524318 DDK524295:DDL524318 DNG524295:DNH524318 DXC524295:DXD524318 EGY524295:EGZ524318 EQU524295:EQV524318 FAQ524295:FAR524318 FKM524295:FKN524318 FUI524295:FUJ524318 GEE524295:GEF524318 GOA524295:GOB524318 GXW524295:GXX524318 HHS524295:HHT524318 HRO524295:HRP524318 IBK524295:IBL524318 ILG524295:ILH524318 IVC524295:IVD524318 JEY524295:JEZ524318 JOU524295:JOV524318 JYQ524295:JYR524318 KIM524295:KIN524318 KSI524295:KSJ524318 LCE524295:LCF524318 LMA524295:LMB524318 LVW524295:LVX524318 MFS524295:MFT524318 MPO524295:MPP524318 MZK524295:MZL524318 NJG524295:NJH524318 NTC524295:NTD524318 OCY524295:OCZ524318 OMU524295:OMV524318 OWQ524295:OWR524318 PGM524295:PGN524318 PQI524295:PQJ524318 QAE524295:QAF524318 QKA524295:QKB524318 QTW524295:QTX524318 RDS524295:RDT524318 RNO524295:RNP524318 RXK524295:RXL524318 SHG524295:SHH524318 SRC524295:SRD524318 TAY524295:TAZ524318 TKU524295:TKV524318 TUQ524295:TUR524318 UEM524295:UEN524318 UOI524295:UOJ524318 UYE524295:UYF524318 VIA524295:VIB524318 VRW524295:VRX524318 WBS524295:WBT524318 WLO524295:WLP524318 WVK524295:WVL524318 C589831:D589854 IY589831:IZ589854 SU589831:SV589854 ACQ589831:ACR589854 AMM589831:AMN589854 AWI589831:AWJ589854 BGE589831:BGF589854 BQA589831:BQB589854 BZW589831:BZX589854 CJS589831:CJT589854 CTO589831:CTP589854 DDK589831:DDL589854 DNG589831:DNH589854 DXC589831:DXD589854 EGY589831:EGZ589854 EQU589831:EQV589854 FAQ589831:FAR589854 FKM589831:FKN589854 FUI589831:FUJ589854 GEE589831:GEF589854 GOA589831:GOB589854 GXW589831:GXX589854 HHS589831:HHT589854 HRO589831:HRP589854 IBK589831:IBL589854 ILG589831:ILH589854 IVC589831:IVD589854 JEY589831:JEZ589854 JOU589831:JOV589854 JYQ589831:JYR589854 KIM589831:KIN589854 KSI589831:KSJ589854 LCE589831:LCF589854 LMA589831:LMB589854 LVW589831:LVX589854 MFS589831:MFT589854 MPO589831:MPP589854 MZK589831:MZL589854 NJG589831:NJH589854 NTC589831:NTD589854 OCY589831:OCZ589854 OMU589831:OMV589854 OWQ589831:OWR589854 PGM589831:PGN589854 PQI589831:PQJ589854 QAE589831:QAF589854 QKA589831:QKB589854 QTW589831:QTX589854 RDS589831:RDT589854 RNO589831:RNP589854 RXK589831:RXL589854 SHG589831:SHH589854 SRC589831:SRD589854 TAY589831:TAZ589854 TKU589831:TKV589854 TUQ589831:TUR589854 UEM589831:UEN589854 UOI589831:UOJ589854 UYE589831:UYF589854 VIA589831:VIB589854 VRW589831:VRX589854 WBS589831:WBT589854 WLO589831:WLP589854 WVK589831:WVL589854 C655367:D655390 IY655367:IZ655390 SU655367:SV655390 ACQ655367:ACR655390 AMM655367:AMN655390 AWI655367:AWJ655390 BGE655367:BGF655390 BQA655367:BQB655390 BZW655367:BZX655390 CJS655367:CJT655390 CTO655367:CTP655390 DDK655367:DDL655390 DNG655367:DNH655390 DXC655367:DXD655390 EGY655367:EGZ655390 EQU655367:EQV655390 FAQ655367:FAR655390 FKM655367:FKN655390 FUI655367:FUJ655390 GEE655367:GEF655390 GOA655367:GOB655390 GXW655367:GXX655390 HHS655367:HHT655390 HRO655367:HRP655390 IBK655367:IBL655390 ILG655367:ILH655390 IVC655367:IVD655390 JEY655367:JEZ655390 JOU655367:JOV655390 JYQ655367:JYR655390 KIM655367:KIN655390 KSI655367:KSJ655390 LCE655367:LCF655390 LMA655367:LMB655390 LVW655367:LVX655390 MFS655367:MFT655390 MPO655367:MPP655390 MZK655367:MZL655390 NJG655367:NJH655390 NTC655367:NTD655390 OCY655367:OCZ655390 OMU655367:OMV655390 OWQ655367:OWR655390 PGM655367:PGN655390 PQI655367:PQJ655390 QAE655367:QAF655390 QKA655367:QKB655390 QTW655367:QTX655390 RDS655367:RDT655390 RNO655367:RNP655390 RXK655367:RXL655390 SHG655367:SHH655390 SRC655367:SRD655390 TAY655367:TAZ655390 TKU655367:TKV655390 TUQ655367:TUR655390 UEM655367:UEN655390 UOI655367:UOJ655390 UYE655367:UYF655390 VIA655367:VIB655390 VRW655367:VRX655390 WBS655367:WBT655390 WLO655367:WLP655390 WVK655367:WVL655390 C720903:D720926 IY720903:IZ720926 SU720903:SV720926 ACQ720903:ACR720926 AMM720903:AMN720926 AWI720903:AWJ720926 BGE720903:BGF720926 BQA720903:BQB720926 BZW720903:BZX720926 CJS720903:CJT720926 CTO720903:CTP720926 DDK720903:DDL720926 DNG720903:DNH720926 DXC720903:DXD720926 EGY720903:EGZ720926 EQU720903:EQV720926 FAQ720903:FAR720926 FKM720903:FKN720926 FUI720903:FUJ720926 GEE720903:GEF720926 GOA720903:GOB720926 GXW720903:GXX720926 HHS720903:HHT720926 HRO720903:HRP720926 IBK720903:IBL720926 ILG720903:ILH720926 IVC720903:IVD720926 JEY720903:JEZ720926 JOU720903:JOV720926 JYQ720903:JYR720926 KIM720903:KIN720926 KSI720903:KSJ720926 LCE720903:LCF720926 LMA720903:LMB720926 LVW720903:LVX720926 MFS720903:MFT720926 MPO720903:MPP720926 MZK720903:MZL720926 NJG720903:NJH720926 NTC720903:NTD720926 OCY720903:OCZ720926 OMU720903:OMV720926 OWQ720903:OWR720926 PGM720903:PGN720926 PQI720903:PQJ720926 QAE720903:QAF720926 QKA720903:QKB720926 QTW720903:QTX720926 RDS720903:RDT720926 RNO720903:RNP720926 RXK720903:RXL720926 SHG720903:SHH720926 SRC720903:SRD720926 TAY720903:TAZ720926 TKU720903:TKV720926 TUQ720903:TUR720926 UEM720903:UEN720926 UOI720903:UOJ720926 UYE720903:UYF720926 VIA720903:VIB720926 VRW720903:VRX720926 WBS720903:WBT720926 WLO720903:WLP720926 WVK720903:WVL720926 C786439:D786462 IY786439:IZ786462 SU786439:SV786462 ACQ786439:ACR786462 AMM786439:AMN786462 AWI786439:AWJ786462 BGE786439:BGF786462 BQA786439:BQB786462 BZW786439:BZX786462 CJS786439:CJT786462 CTO786439:CTP786462 DDK786439:DDL786462 DNG786439:DNH786462 DXC786439:DXD786462 EGY786439:EGZ786462 EQU786439:EQV786462 FAQ786439:FAR786462 FKM786439:FKN786462 FUI786439:FUJ786462 GEE786439:GEF786462 GOA786439:GOB786462 GXW786439:GXX786462 HHS786439:HHT786462 HRO786439:HRP786462 IBK786439:IBL786462 ILG786439:ILH786462 IVC786439:IVD786462 JEY786439:JEZ786462 JOU786439:JOV786462 JYQ786439:JYR786462 KIM786439:KIN786462 KSI786439:KSJ786462 LCE786439:LCF786462 LMA786439:LMB786462 LVW786439:LVX786462 MFS786439:MFT786462 MPO786439:MPP786462 MZK786439:MZL786462 NJG786439:NJH786462 NTC786439:NTD786462 OCY786439:OCZ786462 OMU786439:OMV786462 OWQ786439:OWR786462 PGM786439:PGN786462 PQI786439:PQJ786462 QAE786439:QAF786462 QKA786439:QKB786462 QTW786439:QTX786462 RDS786439:RDT786462 RNO786439:RNP786462 RXK786439:RXL786462 SHG786439:SHH786462 SRC786439:SRD786462 TAY786439:TAZ786462 TKU786439:TKV786462 TUQ786439:TUR786462 UEM786439:UEN786462 UOI786439:UOJ786462 UYE786439:UYF786462 VIA786439:VIB786462 VRW786439:VRX786462 WBS786439:WBT786462 WLO786439:WLP786462 WVK786439:WVL786462 C851975:D851998 IY851975:IZ851998 SU851975:SV851998 ACQ851975:ACR851998 AMM851975:AMN851998 AWI851975:AWJ851998 BGE851975:BGF851998 BQA851975:BQB851998 BZW851975:BZX851998 CJS851975:CJT851998 CTO851975:CTP851998 DDK851975:DDL851998 DNG851975:DNH851998 DXC851975:DXD851998 EGY851975:EGZ851998 EQU851975:EQV851998 FAQ851975:FAR851998 FKM851975:FKN851998 FUI851975:FUJ851998 GEE851975:GEF851998 GOA851975:GOB851998 GXW851975:GXX851998 HHS851975:HHT851998 HRO851975:HRP851998 IBK851975:IBL851998 ILG851975:ILH851998 IVC851975:IVD851998 JEY851975:JEZ851998 JOU851975:JOV851998 JYQ851975:JYR851998 KIM851975:KIN851998 KSI851975:KSJ851998 LCE851975:LCF851998 LMA851975:LMB851998 LVW851975:LVX851998 MFS851975:MFT851998 MPO851975:MPP851998 MZK851975:MZL851998 NJG851975:NJH851998 NTC851975:NTD851998 OCY851975:OCZ851998 OMU851975:OMV851998 OWQ851975:OWR851998 PGM851975:PGN851998 PQI851975:PQJ851998 QAE851975:QAF851998 QKA851975:QKB851998 QTW851975:QTX851998 RDS851975:RDT851998 RNO851975:RNP851998 RXK851975:RXL851998 SHG851975:SHH851998 SRC851975:SRD851998 TAY851975:TAZ851998 TKU851975:TKV851998 TUQ851975:TUR851998 UEM851975:UEN851998 UOI851975:UOJ851998 UYE851975:UYF851998 VIA851975:VIB851998 VRW851975:VRX851998 WBS851975:WBT851998 WLO851975:WLP851998 WVK851975:WVL851998 C917511:D917534 IY917511:IZ917534 SU917511:SV917534 ACQ917511:ACR917534 AMM917511:AMN917534 AWI917511:AWJ917534 BGE917511:BGF917534 BQA917511:BQB917534 BZW917511:BZX917534 CJS917511:CJT917534 CTO917511:CTP917534 DDK917511:DDL917534 DNG917511:DNH917534 DXC917511:DXD917534 EGY917511:EGZ917534 EQU917511:EQV917534 FAQ917511:FAR917534 FKM917511:FKN917534 FUI917511:FUJ917534 GEE917511:GEF917534 GOA917511:GOB917534 GXW917511:GXX917534 HHS917511:HHT917534 HRO917511:HRP917534 IBK917511:IBL917534 ILG917511:ILH917534 IVC917511:IVD917534 JEY917511:JEZ917534 JOU917511:JOV917534 JYQ917511:JYR917534 KIM917511:KIN917534 KSI917511:KSJ917534 LCE917511:LCF917534 LMA917511:LMB917534 LVW917511:LVX917534 MFS917511:MFT917534 MPO917511:MPP917534 MZK917511:MZL917534 NJG917511:NJH917534 NTC917511:NTD917534 OCY917511:OCZ917534 OMU917511:OMV917534 OWQ917511:OWR917534 PGM917511:PGN917534 PQI917511:PQJ917534 QAE917511:QAF917534 QKA917511:QKB917534 QTW917511:QTX917534 RDS917511:RDT917534 RNO917511:RNP917534 RXK917511:RXL917534 SHG917511:SHH917534 SRC917511:SRD917534 TAY917511:TAZ917534 TKU917511:TKV917534 TUQ917511:TUR917534 UEM917511:UEN917534 UOI917511:UOJ917534 UYE917511:UYF917534 VIA917511:VIB917534 VRW917511:VRX917534 WBS917511:WBT917534 WLO917511:WLP917534 WVK917511:WVL917534 C983047:D983070 IY983047:IZ983070 SU983047:SV983070 ACQ983047:ACR983070 AMM983047:AMN983070 AWI983047:AWJ983070 BGE983047:BGF983070 BQA983047:BQB983070 BZW983047:BZX983070 CJS983047:CJT983070 CTO983047:CTP983070 DDK983047:DDL983070 DNG983047:DNH983070 DXC983047:DXD983070 EGY983047:EGZ983070 EQU983047:EQV983070 FAQ983047:FAR983070 FKM983047:FKN983070 FUI983047:FUJ983070 GEE983047:GEF983070 GOA983047:GOB983070 GXW983047:GXX983070 HHS983047:HHT983070 HRO983047:HRP983070 IBK983047:IBL983070 ILG983047:ILH983070 IVC983047:IVD983070 JEY983047:JEZ983070 JOU983047:JOV983070 JYQ983047:JYR983070 KIM983047:KIN983070 KSI983047:KSJ983070 LCE983047:LCF983070 LMA983047:LMB983070 LVW983047:LVX983070 MFS983047:MFT983070 MPO983047:MPP983070 MZK983047:MZL983070 NJG983047:NJH983070 NTC983047:NTD983070 OCY983047:OCZ983070 OMU983047:OMV983070 OWQ983047:OWR983070 PGM983047:PGN983070 PQI983047:PQJ983070 QAE983047:QAF983070 QKA983047:QKB983070 QTW983047:QTX983070 RDS983047:RDT983070 RNO983047:RNP983070 RXK983047:RXL983070 SHG983047:SHH983070 SRC983047:SRD983070 TAY983047:TAZ983070 TKU983047:TKV983070 TUQ983047:TUR983070 UEM983047:UEN983070 UOI983047:UOJ983070 UYE983047:UYF983070 VIA983047:VIB983070 VRW983047:VRX983070 WBS983047:WBT983070 WLO983047:WLP983070 WVK983047:WVL983070" xr:uid="{00000000-0002-0000-0400-000000000000}">
      <formula1>$L$4:$L$5</formula1>
    </dataValidation>
  </dataValidations>
  <pageMargins left="0.6692913385826772" right="0.47244094488188981" top="1.0236220472440944" bottom="0.59055118110236227" header="0.86614173228346458" footer="0.51181102362204722"/>
  <pageSetup paperSize="9" scale="79" orientation="landscape" r:id="rId1"/>
  <headerFooter alignWithMargins="0"/>
  <rowBreaks count="1" manualBreakCount="1">
    <brk id="34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7"/>
  <sheetViews>
    <sheetView view="pageBreakPreview" topLeftCell="A6" zoomScale="60" zoomScaleNormal="70" workbookViewId="0">
      <selection activeCell="U21" sqref="U21"/>
    </sheetView>
  </sheetViews>
  <sheetFormatPr defaultColWidth="9" defaultRowHeight="24.9" customHeight="1"/>
  <cols>
    <col min="1" max="1" width="21.5546875" style="59" customWidth="1"/>
    <col min="2" max="3" width="9.6640625" style="60" customWidth="1"/>
    <col min="4" max="4" width="12.44140625" style="60" customWidth="1"/>
    <col min="5" max="8" width="13.33203125" style="60" customWidth="1"/>
    <col min="9" max="9" width="11.6640625" style="60" customWidth="1"/>
    <col min="10" max="10" width="12.44140625" style="60" customWidth="1"/>
    <col min="11" max="12" width="11.77734375" style="60" customWidth="1"/>
    <col min="13" max="13" width="11.6640625" style="60" customWidth="1"/>
    <col min="14" max="16" width="13.5546875" style="60" customWidth="1"/>
    <col min="17" max="16384" width="9" style="59"/>
  </cols>
  <sheetData>
    <row r="1" spans="1:17" ht="24.9" customHeight="1">
      <c r="A1" s="119" t="s">
        <v>147</v>
      </c>
      <c r="Q1" s="59" t="s">
        <v>110</v>
      </c>
    </row>
    <row r="2" spans="1:17" ht="23.4" customHeight="1">
      <c r="A2" s="249" t="s">
        <v>146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107"/>
      <c r="P2" s="107"/>
    </row>
    <row r="3" spans="1:17" ht="29.25" customHeight="1">
      <c r="A3" s="93"/>
      <c r="B3" s="92"/>
      <c r="C3" s="92"/>
      <c r="D3" s="92"/>
      <c r="E3" s="92"/>
      <c r="F3" s="92"/>
      <c r="G3" s="92"/>
      <c r="K3" s="296" t="s">
        <v>151</v>
      </c>
      <c r="L3" s="296"/>
      <c r="M3" s="297"/>
      <c r="N3" s="297"/>
      <c r="O3" s="297"/>
      <c r="P3" s="297"/>
    </row>
    <row r="4" spans="1:17" ht="25.2" customHeight="1">
      <c r="A4" s="281" t="s">
        <v>144</v>
      </c>
      <c r="B4" s="281"/>
      <c r="C4" s="281"/>
      <c r="D4" s="281"/>
      <c r="E4" s="62"/>
      <c r="F4" s="62"/>
      <c r="G4" s="62"/>
      <c r="H4" s="62"/>
      <c r="I4" s="62"/>
      <c r="J4" s="104"/>
      <c r="K4" s="62"/>
      <c r="L4" s="62"/>
      <c r="M4" s="62"/>
      <c r="N4" s="62"/>
      <c r="O4" s="107"/>
      <c r="P4" s="107"/>
    </row>
    <row r="5" spans="1:17" ht="25.5" customHeight="1">
      <c r="A5" s="236" t="s">
        <v>82</v>
      </c>
      <c r="B5" s="245" t="s">
        <v>93</v>
      </c>
      <c r="C5" s="246"/>
      <c r="D5" s="257" t="s">
        <v>80</v>
      </c>
      <c r="E5" s="238" t="s">
        <v>75</v>
      </c>
      <c r="F5" s="239"/>
      <c r="G5" s="239"/>
      <c r="H5" s="239"/>
      <c r="I5" s="240"/>
      <c r="J5" s="238" t="s">
        <v>79</v>
      </c>
      <c r="K5" s="239"/>
      <c r="L5" s="239"/>
      <c r="M5" s="240"/>
      <c r="N5" s="301" t="s">
        <v>150</v>
      </c>
      <c r="O5" s="262" t="s">
        <v>137</v>
      </c>
      <c r="P5" s="241" t="s">
        <v>76</v>
      </c>
    </row>
    <row r="6" spans="1:17" ht="30.75" customHeight="1">
      <c r="A6" s="237"/>
      <c r="B6" s="247"/>
      <c r="C6" s="248"/>
      <c r="D6" s="258"/>
      <c r="E6" s="81" t="s">
        <v>75</v>
      </c>
      <c r="F6" s="159" t="s">
        <v>149</v>
      </c>
      <c r="G6" s="82" t="s">
        <v>148</v>
      </c>
      <c r="H6" s="82"/>
      <c r="I6" s="81" t="s">
        <v>74</v>
      </c>
      <c r="J6" s="80" t="s">
        <v>73</v>
      </c>
      <c r="K6" s="79"/>
      <c r="L6" s="79"/>
      <c r="M6" s="78" t="s">
        <v>71</v>
      </c>
      <c r="N6" s="302"/>
      <c r="O6" s="263"/>
      <c r="P6" s="242"/>
    </row>
    <row r="7" spans="1:17" s="64" customFormat="1" ht="41.4" customHeight="1">
      <c r="A7" s="103"/>
      <c r="B7" s="294"/>
      <c r="C7" s="295"/>
      <c r="D7" s="158"/>
      <c r="E7" s="106"/>
      <c r="F7" s="106"/>
      <c r="G7" s="106"/>
      <c r="H7" s="106"/>
      <c r="I7" s="88" t="str">
        <f>IF(B7="","",E7+F7+G7+H7)</f>
        <v/>
      </c>
      <c r="J7" s="106"/>
      <c r="K7" s="106"/>
      <c r="L7" s="106"/>
      <c r="M7" s="88" t="str">
        <f>IF(B7="","",J7+K7+L7)</f>
        <v/>
      </c>
      <c r="N7" s="69" t="str">
        <f>IF(B7="","",I7+M7)</f>
        <v/>
      </c>
      <c r="O7" s="69" t="str">
        <f>IF(B7="","",50000)</f>
        <v/>
      </c>
      <c r="P7" s="76" t="str">
        <f>IF(B7="","",MIN(N7, O7))</f>
        <v/>
      </c>
    </row>
    <row r="8" spans="1:17" s="64" customFormat="1" ht="41.4" customHeight="1">
      <c r="A8" s="101"/>
      <c r="B8" s="294"/>
      <c r="C8" s="295"/>
      <c r="D8" s="158"/>
      <c r="E8" s="106"/>
      <c r="F8" s="106"/>
      <c r="G8" s="106"/>
      <c r="H8" s="106"/>
      <c r="I8" s="88" t="str">
        <f>IF(B8="","",E8+F8+G8+H8)</f>
        <v/>
      </c>
      <c r="J8" s="106"/>
      <c r="K8" s="106"/>
      <c r="L8" s="106"/>
      <c r="M8" s="88" t="str">
        <f>IF(B8="","",J8+K8+L8)</f>
        <v/>
      </c>
      <c r="N8" s="69" t="str">
        <f>IF(B8="","",I8+M8)</f>
        <v/>
      </c>
      <c r="O8" s="69" t="str">
        <f>IF(B8="","",50000)</f>
        <v/>
      </c>
      <c r="P8" s="76" t="str">
        <f>IF(B8="","",MIN(N8, O8))</f>
        <v/>
      </c>
    </row>
    <row r="9" spans="1:17" s="64" customFormat="1" ht="41.4" customHeight="1">
      <c r="A9" s="101"/>
      <c r="B9" s="294"/>
      <c r="C9" s="295"/>
      <c r="D9" s="158"/>
      <c r="E9" s="106"/>
      <c r="F9" s="106"/>
      <c r="G9" s="106"/>
      <c r="H9" s="106"/>
      <c r="I9" s="88" t="str">
        <f>IF(B9="","",E9+F9+G9+H9)</f>
        <v/>
      </c>
      <c r="J9" s="106"/>
      <c r="K9" s="106"/>
      <c r="L9" s="106"/>
      <c r="M9" s="88" t="str">
        <f>IF(B9="","",J9+K9+L9)</f>
        <v/>
      </c>
      <c r="N9" s="69" t="str">
        <f>IF(B9="","",I9+M9)</f>
        <v/>
      </c>
      <c r="O9" s="69" t="str">
        <f>IF(B9="","",50000)</f>
        <v/>
      </c>
      <c r="P9" s="76" t="str">
        <f>IF(B9="","",MIN(N9, O9))</f>
        <v/>
      </c>
    </row>
    <row r="10" spans="1:17" s="64" customFormat="1" ht="41.4" customHeight="1">
      <c r="A10" s="101"/>
      <c r="B10" s="294"/>
      <c r="C10" s="295"/>
      <c r="D10" s="158"/>
      <c r="E10" s="106"/>
      <c r="F10" s="106"/>
      <c r="G10" s="106"/>
      <c r="H10" s="106"/>
      <c r="I10" s="88" t="str">
        <f>IF(B10="","",E10+F10+G10+H10)</f>
        <v/>
      </c>
      <c r="J10" s="106"/>
      <c r="K10" s="106"/>
      <c r="L10" s="106"/>
      <c r="M10" s="88" t="str">
        <f>IF(B10="","",J10+K10+L10)</f>
        <v/>
      </c>
      <c r="N10" s="69" t="str">
        <f>IF(B10="","",I10+M10)</f>
        <v/>
      </c>
      <c r="O10" s="69" t="str">
        <f>IF(B10="","",50000)</f>
        <v/>
      </c>
      <c r="P10" s="76" t="str">
        <f>IF(B10="","",MIN(N10, O10))</f>
        <v/>
      </c>
    </row>
    <row r="11" spans="1:17" s="64" customFormat="1" ht="41.4" customHeight="1" thickBot="1">
      <c r="A11" s="101"/>
      <c r="B11" s="294"/>
      <c r="C11" s="295"/>
      <c r="D11" s="158"/>
      <c r="E11" s="106"/>
      <c r="F11" s="106"/>
      <c r="G11" s="106"/>
      <c r="H11" s="106"/>
      <c r="I11" s="88" t="str">
        <f>IF(B11="","",E11+F11+G11+H11)</f>
        <v/>
      </c>
      <c r="J11" s="106"/>
      <c r="K11" s="106"/>
      <c r="L11" s="106"/>
      <c r="M11" s="88" t="str">
        <f>IF(B11="","",J11+K11+L11)</f>
        <v/>
      </c>
      <c r="N11" s="72" t="str">
        <f>IF(B11="","",I11+M11)</f>
        <v/>
      </c>
      <c r="O11" s="72" t="str">
        <f>IF(B11="","",50000)</f>
        <v/>
      </c>
      <c r="P11" s="71" t="str">
        <f>IF(B11="","",MIN(N11, O11))</f>
        <v/>
      </c>
    </row>
    <row r="12" spans="1:17" s="64" customFormat="1" ht="30" customHeight="1" thickBot="1">
      <c r="A12" s="70" t="s">
        <v>67</v>
      </c>
      <c r="B12" s="238"/>
      <c r="C12" s="240"/>
      <c r="D12" s="70"/>
      <c r="E12" s="88"/>
      <c r="F12" s="88"/>
      <c r="G12" s="88"/>
      <c r="H12" s="88"/>
      <c r="I12" s="88">
        <f>SUM(I7:I11)</f>
        <v>0</v>
      </c>
      <c r="J12" s="88"/>
      <c r="K12" s="88"/>
      <c r="L12" s="88"/>
      <c r="M12" s="105">
        <f>SUM(M7:M11)</f>
        <v>0</v>
      </c>
      <c r="N12" s="67">
        <f>SUM(N7:N11)</f>
        <v>0</v>
      </c>
      <c r="O12" s="65">
        <f>SUM(O7:O11)</f>
        <v>0</v>
      </c>
      <c r="P12" s="65">
        <f>SUM(P7:P11)</f>
        <v>0</v>
      </c>
    </row>
    <row r="13" spans="1:17" s="64" customFormat="1" ht="22.2" customHeight="1">
      <c r="A13" s="62"/>
      <c r="B13" s="62"/>
      <c r="C13" s="62"/>
      <c r="D13" s="62"/>
      <c r="E13" s="84"/>
      <c r="F13" s="84"/>
      <c r="G13" s="84"/>
      <c r="H13" s="84"/>
      <c r="I13" s="84"/>
      <c r="J13" s="84"/>
      <c r="K13" s="84"/>
      <c r="L13" s="84"/>
      <c r="M13" s="251"/>
      <c r="N13" s="251"/>
      <c r="O13" s="251"/>
      <c r="P13" s="61"/>
    </row>
    <row r="14" spans="1:17" s="64" customFormat="1" ht="22.2" customHeight="1">
      <c r="A14" s="62"/>
      <c r="B14" s="62"/>
      <c r="C14" s="62"/>
      <c r="D14" s="62"/>
      <c r="E14" s="84"/>
      <c r="F14" s="84"/>
      <c r="G14" s="84"/>
      <c r="H14" s="84"/>
      <c r="I14" s="84"/>
      <c r="J14" s="84"/>
      <c r="K14" s="84"/>
      <c r="L14" s="84"/>
      <c r="M14" s="91"/>
      <c r="N14" s="91"/>
      <c r="O14" s="91"/>
      <c r="P14" s="157"/>
    </row>
    <row r="15" spans="1:17" s="64" customFormat="1" ht="22.2" customHeight="1">
      <c r="A15" s="62"/>
      <c r="B15" s="62"/>
      <c r="C15" s="62"/>
      <c r="D15" s="62"/>
      <c r="E15" s="84"/>
      <c r="F15" s="84"/>
      <c r="G15" s="84"/>
      <c r="H15" s="84"/>
      <c r="I15" s="84"/>
      <c r="J15" s="84"/>
      <c r="K15" s="84"/>
      <c r="L15" s="84"/>
      <c r="M15" s="91"/>
      <c r="N15" s="91"/>
      <c r="O15" s="91"/>
      <c r="P15" s="157"/>
    </row>
    <row r="16" spans="1:17" s="64" customFormat="1" ht="22.2" customHeight="1">
      <c r="A16" s="62"/>
      <c r="B16" s="62"/>
      <c r="C16" s="62"/>
      <c r="D16" s="62"/>
      <c r="E16" s="84"/>
      <c r="F16" s="84"/>
      <c r="G16" s="84"/>
      <c r="H16" s="84"/>
      <c r="I16" s="84"/>
      <c r="J16" s="84"/>
      <c r="K16" s="84"/>
      <c r="L16" s="84"/>
      <c r="M16" s="91"/>
      <c r="N16" s="91"/>
      <c r="O16" s="91"/>
      <c r="P16" s="157"/>
    </row>
    <row r="17" spans="1:16" s="64" customFormat="1" ht="24.9" customHeight="1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1:16" s="64" customFormat="1" ht="24.9" customHeight="1">
      <c r="A18" s="64" t="s">
        <v>147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2"/>
      <c r="P18" s="62"/>
    </row>
    <row r="19" spans="1:16" ht="31.2" customHeight="1">
      <c r="A19" s="249" t="s">
        <v>146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</row>
    <row r="20" spans="1:16" ht="24.9" customHeight="1">
      <c r="A20" s="93"/>
      <c r="B20" s="92"/>
      <c r="C20" s="92"/>
      <c r="D20" s="92"/>
      <c r="E20" s="92"/>
      <c r="F20" s="92"/>
      <c r="I20" s="59"/>
      <c r="K20" s="296" t="s">
        <v>134</v>
      </c>
      <c r="L20" s="296"/>
      <c r="M20" s="300" t="s">
        <v>145</v>
      </c>
      <c r="N20" s="300"/>
      <c r="O20" s="300"/>
      <c r="P20" s="300"/>
    </row>
    <row r="21" spans="1:16" ht="24.9" customHeight="1">
      <c r="A21" s="102" t="s">
        <v>144</v>
      </c>
      <c r="B21" s="102"/>
      <c r="C21" s="10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P21" s="90"/>
    </row>
    <row r="22" spans="1:16" ht="24.9" customHeight="1">
      <c r="A22" s="236" t="s">
        <v>82</v>
      </c>
      <c r="B22" s="245" t="s">
        <v>81</v>
      </c>
      <c r="C22" s="246"/>
      <c r="D22" s="257" t="s">
        <v>80</v>
      </c>
      <c r="E22" s="238" t="s">
        <v>75</v>
      </c>
      <c r="F22" s="239"/>
      <c r="G22" s="239"/>
      <c r="H22" s="239"/>
      <c r="I22" s="240"/>
      <c r="J22" s="238" t="s">
        <v>79</v>
      </c>
      <c r="K22" s="239"/>
      <c r="L22" s="239"/>
      <c r="M22" s="240"/>
      <c r="N22" s="255" t="s">
        <v>78</v>
      </c>
      <c r="O22" s="241" t="s">
        <v>77</v>
      </c>
      <c r="P22" s="254" t="s">
        <v>76</v>
      </c>
    </row>
    <row r="23" spans="1:16" ht="36.75" customHeight="1">
      <c r="A23" s="237"/>
      <c r="B23" s="247"/>
      <c r="C23" s="248"/>
      <c r="D23" s="258"/>
      <c r="E23" s="81" t="s">
        <v>92</v>
      </c>
      <c r="F23" s="82" t="s">
        <v>91</v>
      </c>
      <c r="G23" s="82" t="s">
        <v>90</v>
      </c>
      <c r="H23" s="82" t="s">
        <v>99</v>
      </c>
      <c r="I23" s="81" t="s">
        <v>74</v>
      </c>
      <c r="J23" s="80" t="s">
        <v>73</v>
      </c>
      <c r="K23" s="79" t="s">
        <v>143</v>
      </c>
      <c r="L23" s="79" t="s">
        <v>142</v>
      </c>
      <c r="M23" s="78" t="s">
        <v>71</v>
      </c>
      <c r="N23" s="266"/>
      <c r="O23" s="242"/>
      <c r="P23" s="254"/>
    </row>
    <row r="24" spans="1:16" ht="42" customHeight="1">
      <c r="A24" s="77" t="s">
        <v>141</v>
      </c>
      <c r="B24" s="298" t="s">
        <v>110</v>
      </c>
      <c r="C24" s="299"/>
      <c r="D24" s="156">
        <v>44809</v>
      </c>
      <c r="E24" s="89">
        <v>14000</v>
      </c>
      <c r="F24" s="89">
        <v>10500</v>
      </c>
      <c r="G24" s="89">
        <v>8000</v>
      </c>
      <c r="H24" s="89"/>
      <c r="I24" s="88">
        <f>IF(B24="","",E24+F24+G24+H24)</f>
        <v>32500</v>
      </c>
      <c r="J24" s="89">
        <v>17160</v>
      </c>
      <c r="K24" s="89">
        <v>10800</v>
      </c>
      <c r="L24" s="89">
        <v>6000</v>
      </c>
      <c r="M24" s="88">
        <f>IF(B24="","",J24+K24+L24)</f>
        <v>33960</v>
      </c>
      <c r="N24" s="69">
        <f>IF(B24="","",I24+M24)</f>
        <v>66460</v>
      </c>
      <c r="O24" s="69">
        <f>IF(B24="","",50000)</f>
        <v>50000</v>
      </c>
      <c r="P24" s="76">
        <f>IF(B24="","",MIN(N24, O24))</f>
        <v>50000</v>
      </c>
    </row>
    <row r="25" spans="1:16" ht="42" customHeight="1" thickBot="1">
      <c r="A25" s="75" t="s">
        <v>140</v>
      </c>
      <c r="B25" s="298" t="s">
        <v>110</v>
      </c>
      <c r="C25" s="299"/>
      <c r="D25" s="156">
        <v>44898</v>
      </c>
      <c r="E25" s="89">
        <v>14000</v>
      </c>
      <c r="F25" s="89">
        <v>15000</v>
      </c>
      <c r="G25" s="89"/>
      <c r="H25" s="89"/>
      <c r="I25" s="88">
        <f>IF(B25="","",E25+F25+G25+H25)</f>
        <v>29000</v>
      </c>
      <c r="J25" s="89">
        <v>17160</v>
      </c>
      <c r="K25" s="89"/>
      <c r="L25" s="89"/>
      <c r="M25" s="88">
        <f>IF(B25="","",J25+K25+L25)</f>
        <v>17160</v>
      </c>
      <c r="N25" s="72">
        <f>IF(B25="","",I25+M25)</f>
        <v>46160</v>
      </c>
      <c r="O25" s="72">
        <f>IF(B25="","",50000)</f>
        <v>50000</v>
      </c>
      <c r="P25" s="71">
        <f>IF(B25="","",MIN(N25, O25))</f>
        <v>46160</v>
      </c>
    </row>
    <row r="26" spans="1:16" s="60" customFormat="1" ht="24.9" customHeight="1" thickBot="1">
      <c r="A26" s="70" t="s">
        <v>67</v>
      </c>
      <c r="B26" s="238"/>
      <c r="C26" s="240"/>
      <c r="D26" s="70"/>
      <c r="E26" s="69"/>
      <c r="F26" s="69"/>
      <c r="G26" s="69"/>
      <c r="H26" s="69"/>
      <c r="I26" s="69">
        <v>61500</v>
      </c>
      <c r="J26" s="69"/>
      <c r="K26" s="69"/>
      <c r="L26" s="69"/>
      <c r="M26" s="87">
        <f>SUM(M24:M25)</f>
        <v>51120</v>
      </c>
      <c r="N26" s="67">
        <f>SUM(N24:N25)</f>
        <v>112620</v>
      </c>
      <c r="O26" s="66">
        <f>SUM(O24:O25)</f>
        <v>100000</v>
      </c>
      <c r="P26" s="66">
        <f>SUM(P24:P25)</f>
        <v>96160</v>
      </c>
    </row>
    <row r="27" spans="1:16" s="60" customFormat="1" ht="24.9" customHeight="1">
      <c r="A27" s="62"/>
      <c r="B27" s="62"/>
      <c r="C27" s="62"/>
      <c r="D27" s="62"/>
      <c r="E27" s="84"/>
      <c r="F27" s="84"/>
      <c r="G27" s="84"/>
      <c r="H27" s="84"/>
      <c r="I27" s="84"/>
      <c r="J27" s="84"/>
      <c r="K27" s="84"/>
      <c r="L27" s="84"/>
      <c r="M27" s="259"/>
      <c r="N27" s="251"/>
      <c r="O27" s="251"/>
      <c r="P27" s="61"/>
    </row>
  </sheetData>
  <mergeCells count="34">
    <mergeCell ref="M13:O13"/>
    <mergeCell ref="J5:M5"/>
    <mergeCell ref="N5:N6"/>
    <mergeCell ref="O5:O6"/>
    <mergeCell ref="P5:P6"/>
    <mergeCell ref="B24:C24"/>
    <mergeCell ref="B25:C25"/>
    <mergeCell ref="B26:C26"/>
    <mergeCell ref="M27:O27"/>
    <mergeCell ref="A19:N19"/>
    <mergeCell ref="A22:A23"/>
    <mergeCell ref="B22:C23"/>
    <mergeCell ref="D22:D23"/>
    <mergeCell ref="E22:I22"/>
    <mergeCell ref="J22:M22"/>
    <mergeCell ref="K20:L20"/>
    <mergeCell ref="M20:P20"/>
    <mergeCell ref="O22:O23"/>
    <mergeCell ref="P22:P23"/>
    <mergeCell ref="N22:N23"/>
    <mergeCell ref="B12:C12"/>
    <mergeCell ref="A2:N2"/>
    <mergeCell ref="A5:A6"/>
    <mergeCell ref="B5:C6"/>
    <mergeCell ref="D5:D6"/>
    <mergeCell ref="E5:I5"/>
    <mergeCell ref="A4:D4"/>
    <mergeCell ref="B7:C7"/>
    <mergeCell ref="B8:C8"/>
    <mergeCell ref="B9:C9"/>
    <mergeCell ref="B10:C10"/>
    <mergeCell ref="B11:C11"/>
    <mergeCell ref="K3:L3"/>
    <mergeCell ref="M3:P3"/>
  </mergeCells>
  <phoneticPr fontId="1"/>
  <dataValidations count="2">
    <dataValidation type="list" allowBlank="1" showInputMessage="1" showErrorMessage="1" sqref="WVJ983064:WVJ983065 IX7:IX11 ST7:ST11 ACP7:ACP11 AML7:AML11 AWH7:AWH11 BGD7:BGD11 BPZ7:BPZ11 BZV7:BZV11 CJR7:CJR11 CTN7:CTN11 DDJ7:DDJ11 DNF7:DNF11 DXB7:DXB11 EGX7:EGX11 EQT7:EQT11 FAP7:FAP11 FKL7:FKL11 FUH7:FUH11 GED7:GED11 GNZ7:GNZ11 GXV7:GXV11 HHR7:HHR11 HRN7:HRN11 IBJ7:IBJ11 ILF7:ILF11 IVB7:IVB11 JEX7:JEX11 JOT7:JOT11 JYP7:JYP11 KIL7:KIL11 KSH7:KSH11 LCD7:LCD11 LLZ7:LLZ11 LVV7:LVV11 MFR7:MFR11 MPN7:MPN11 MZJ7:MZJ11 NJF7:NJF11 NTB7:NTB11 OCX7:OCX11 OMT7:OMT11 OWP7:OWP11 PGL7:PGL11 PQH7:PQH11 QAD7:QAD11 QJZ7:QJZ11 QTV7:QTV11 RDR7:RDR11 RNN7:RNN11 RXJ7:RXJ11 SHF7:SHF11 SRB7:SRB11 TAX7:TAX11 TKT7:TKT11 TUP7:TUP11 UEL7:UEL11 UOH7:UOH11 UYD7:UYD11 VHZ7:VHZ11 VRV7:VRV11 WBR7:WBR11 WLN7:WLN11 WVJ7:WVJ11 B65543:B65547 IX65543:IX65547 ST65543:ST65547 ACP65543:ACP65547 AML65543:AML65547 AWH65543:AWH65547 BGD65543:BGD65547 BPZ65543:BPZ65547 BZV65543:BZV65547 CJR65543:CJR65547 CTN65543:CTN65547 DDJ65543:DDJ65547 DNF65543:DNF65547 DXB65543:DXB65547 EGX65543:EGX65547 EQT65543:EQT65547 FAP65543:FAP65547 FKL65543:FKL65547 FUH65543:FUH65547 GED65543:GED65547 GNZ65543:GNZ65547 GXV65543:GXV65547 HHR65543:HHR65547 HRN65543:HRN65547 IBJ65543:IBJ65547 ILF65543:ILF65547 IVB65543:IVB65547 JEX65543:JEX65547 JOT65543:JOT65547 JYP65543:JYP65547 KIL65543:KIL65547 KSH65543:KSH65547 LCD65543:LCD65547 LLZ65543:LLZ65547 LVV65543:LVV65547 MFR65543:MFR65547 MPN65543:MPN65547 MZJ65543:MZJ65547 NJF65543:NJF65547 NTB65543:NTB65547 OCX65543:OCX65547 OMT65543:OMT65547 OWP65543:OWP65547 PGL65543:PGL65547 PQH65543:PQH65547 QAD65543:QAD65547 QJZ65543:QJZ65547 QTV65543:QTV65547 RDR65543:RDR65547 RNN65543:RNN65547 RXJ65543:RXJ65547 SHF65543:SHF65547 SRB65543:SRB65547 TAX65543:TAX65547 TKT65543:TKT65547 TUP65543:TUP65547 UEL65543:UEL65547 UOH65543:UOH65547 UYD65543:UYD65547 VHZ65543:VHZ65547 VRV65543:VRV65547 WBR65543:WBR65547 WLN65543:WLN65547 WVJ65543:WVJ65547 B131079:B131083 IX131079:IX131083 ST131079:ST131083 ACP131079:ACP131083 AML131079:AML131083 AWH131079:AWH131083 BGD131079:BGD131083 BPZ131079:BPZ131083 BZV131079:BZV131083 CJR131079:CJR131083 CTN131079:CTN131083 DDJ131079:DDJ131083 DNF131079:DNF131083 DXB131079:DXB131083 EGX131079:EGX131083 EQT131079:EQT131083 FAP131079:FAP131083 FKL131079:FKL131083 FUH131079:FUH131083 GED131079:GED131083 GNZ131079:GNZ131083 GXV131079:GXV131083 HHR131079:HHR131083 HRN131079:HRN131083 IBJ131079:IBJ131083 ILF131079:ILF131083 IVB131079:IVB131083 JEX131079:JEX131083 JOT131079:JOT131083 JYP131079:JYP131083 KIL131079:KIL131083 KSH131079:KSH131083 LCD131079:LCD131083 LLZ131079:LLZ131083 LVV131079:LVV131083 MFR131079:MFR131083 MPN131079:MPN131083 MZJ131079:MZJ131083 NJF131079:NJF131083 NTB131079:NTB131083 OCX131079:OCX131083 OMT131079:OMT131083 OWP131079:OWP131083 PGL131079:PGL131083 PQH131079:PQH131083 QAD131079:QAD131083 QJZ131079:QJZ131083 QTV131079:QTV131083 RDR131079:RDR131083 RNN131079:RNN131083 RXJ131079:RXJ131083 SHF131079:SHF131083 SRB131079:SRB131083 TAX131079:TAX131083 TKT131079:TKT131083 TUP131079:TUP131083 UEL131079:UEL131083 UOH131079:UOH131083 UYD131079:UYD131083 VHZ131079:VHZ131083 VRV131079:VRV131083 WBR131079:WBR131083 WLN131079:WLN131083 WVJ131079:WVJ131083 B196615:B196619 IX196615:IX196619 ST196615:ST196619 ACP196615:ACP196619 AML196615:AML196619 AWH196615:AWH196619 BGD196615:BGD196619 BPZ196615:BPZ196619 BZV196615:BZV196619 CJR196615:CJR196619 CTN196615:CTN196619 DDJ196615:DDJ196619 DNF196615:DNF196619 DXB196615:DXB196619 EGX196615:EGX196619 EQT196615:EQT196619 FAP196615:FAP196619 FKL196615:FKL196619 FUH196615:FUH196619 GED196615:GED196619 GNZ196615:GNZ196619 GXV196615:GXV196619 HHR196615:HHR196619 HRN196615:HRN196619 IBJ196615:IBJ196619 ILF196615:ILF196619 IVB196615:IVB196619 JEX196615:JEX196619 JOT196615:JOT196619 JYP196615:JYP196619 KIL196615:KIL196619 KSH196615:KSH196619 LCD196615:LCD196619 LLZ196615:LLZ196619 LVV196615:LVV196619 MFR196615:MFR196619 MPN196615:MPN196619 MZJ196615:MZJ196619 NJF196615:NJF196619 NTB196615:NTB196619 OCX196615:OCX196619 OMT196615:OMT196619 OWP196615:OWP196619 PGL196615:PGL196619 PQH196615:PQH196619 QAD196615:QAD196619 QJZ196615:QJZ196619 QTV196615:QTV196619 RDR196615:RDR196619 RNN196615:RNN196619 RXJ196615:RXJ196619 SHF196615:SHF196619 SRB196615:SRB196619 TAX196615:TAX196619 TKT196615:TKT196619 TUP196615:TUP196619 UEL196615:UEL196619 UOH196615:UOH196619 UYD196615:UYD196619 VHZ196615:VHZ196619 VRV196615:VRV196619 WBR196615:WBR196619 WLN196615:WLN196619 WVJ196615:WVJ196619 B262151:B262155 IX262151:IX262155 ST262151:ST262155 ACP262151:ACP262155 AML262151:AML262155 AWH262151:AWH262155 BGD262151:BGD262155 BPZ262151:BPZ262155 BZV262151:BZV262155 CJR262151:CJR262155 CTN262151:CTN262155 DDJ262151:DDJ262155 DNF262151:DNF262155 DXB262151:DXB262155 EGX262151:EGX262155 EQT262151:EQT262155 FAP262151:FAP262155 FKL262151:FKL262155 FUH262151:FUH262155 GED262151:GED262155 GNZ262151:GNZ262155 GXV262151:GXV262155 HHR262151:HHR262155 HRN262151:HRN262155 IBJ262151:IBJ262155 ILF262151:ILF262155 IVB262151:IVB262155 JEX262151:JEX262155 JOT262151:JOT262155 JYP262151:JYP262155 KIL262151:KIL262155 KSH262151:KSH262155 LCD262151:LCD262155 LLZ262151:LLZ262155 LVV262151:LVV262155 MFR262151:MFR262155 MPN262151:MPN262155 MZJ262151:MZJ262155 NJF262151:NJF262155 NTB262151:NTB262155 OCX262151:OCX262155 OMT262151:OMT262155 OWP262151:OWP262155 PGL262151:PGL262155 PQH262151:PQH262155 QAD262151:QAD262155 QJZ262151:QJZ262155 QTV262151:QTV262155 RDR262151:RDR262155 RNN262151:RNN262155 RXJ262151:RXJ262155 SHF262151:SHF262155 SRB262151:SRB262155 TAX262151:TAX262155 TKT262151:TKT262155 TUP262151:TUP262155 UEL262151:UEL262155 UOH262151:UOH262155 UYD262151:UYD262155 VHZ262151:VHZ262155 VRV262151:VRV262155 WBR262151:WBR262155 WLN262151:WLN262155 WVJ262151:WVJ262155 B327687:B327691 IX327687:IX327691 ST327687:ST327691 ACP327687:ACP327691 AML327687:AML327691 AWH327687:AWH327691 BGD327687:BGD327691 BPZ327687:BPZ327691 BZV327687:BZV327691 CJR327687:CJR327691 CTN327687:CTN327691 DDJ327687:DDJ327691 DNF327687:DNF327691 DXB327687:DXB327691 EGX327687:EGX327691 EQT327687:EQT327691 FAP327687:FAP327691 FKL327687:FKL327691 FUH327687:FUH327691 GED327687:GED327691 GNZ327687:GNZ327691 GXV327687:GXV327691 HHR327687:HHR327691 HRN327687:HRN327691 IBJ327687:IBJ327691 ILF327687:ILF327691 IVB327687:IVB327691 JEX327687:JEX327691 JOT327687:JOT327691 JYP327687:JYP327691 KIL327687:KIL327691 KSH327687:KSH327691 LCD327687:LCD327691 LLZ327687:LLZ327691 LVV327687:LVV327691 MFR327687:MFR327691 MPN327687:MPN327691 MZJ327687:MZJ327691 NJF327687:NJF327691 NTB327687:NTB327691 OCX327687:OCX327691 OMT327687:OMT327691 OWP327687:OWP327691 PGL327687:PGL327691 PQH327687:PQH327691 QAD327687:QAD327691 QJZ327687:QJZ327691 QTV327687:QTV327691 RDR327687:RDR327691 RNN327687:RNN327691 RXJ327687:RXJ327691 SHF327687:SHF327691 SRB327687:SRB327691 TAX327687:TAX327691 TKT327687:TKT327691 TUP327687:TUP327691 UEL327687:UEL327691 UOH327687:UOH327691 UYD327687:UYD327691 VHZ327687:VHZ327691 VRV327687:VRV327691 WBR327687:WBR327691 WLN327687:WLN327691 WVJ327687:WVJ327691 B393223:B393227 IX393223:IX393227 ST393223:ST393227 ACP393223:ACP393227 AML393223:AML393227 AWH393223:AWH393227 BGD393223:BGD393227 BPZ393223:BPZ393227 BZV393223:BZV393227 CJR393223:CJR393227 CTN393223:CTN393227 DDJ393223:DDJ393227 DNF393223:DNF393227 DXB393223:DXB393227 EGX393223:EGX393227 EQT393223:EQT393227 FAP393223:FAP393227 FKL393223:FKL393227 FUH393223:FUH393227 GED393223:GED393227 GNZ393223:GNZ393227 GXV393223:GXV393227 HHR393223:HHR393227 HRN393223:HRN393227 IBJ393223:IBJ393227 ILF393223:ILF393227 IVB393223:IVB393227 JEX393223:JEX393227 JOT393223:JOT393227 JYP393223:JYP393227 KIL393223:KIL393227 KSH393223:KSH393227 LCD393223:LCD393227 LLZ393223:LLZ393227 LVV393223:LVV393227 MFR393223:MFR393227 MPN393223:MPN393227 MZJ393223:MZJ393227 NJF393223:NJF393227 NTB393223:NTB393227 OCX393223:OCX393227 OMT393223:OMT393227 OWP393223:OWP393227 PGL393223:PGL393227 PQH393223:PQH393227 QAD393223:QAD393227 QJZ393223:QJZ393227 QTV393223:QTV393227 RDR393223:RDR393227 RNN393223:RNN393227 RXJ393223:RXJ393227 SHF393223:SHF393227 SRB393223:SRB393227 TAX393223:TAX393227 TKT393223:TKT393227 TUP393223:TUP393227 UEL393223:UEL393227 UOH393223:UOH393227 UYD393223:UYD393227 VHZ393223:VHZ393227 VRV393223:VRV393227 WBR393223:WBR393227 WLN393223:WLN393227 WVJ393223:WVJ393227 B458759:B458763 IX458759:IX458763 ST458759:ST458763 ACP458759:ACP458763 AML458759:AML458763 AWH458759:AWH458763 BGD458759:BGD458763 BPZ458759:BPZ458763 BZV458759:BZV458763 CJR458759:CJR458763 CTN458759:CTN458763 DDJ458759:DDJ458763 DNF458759:DNF458763 DXB458759:DXB458763 EGX458759:EGX458763 EQT458759:EQT458763 FAP458759:FAP458763 FKL458759:FKL458763 FUH458759:FUH458763 GED458759:GED458763 GNZ458759:GNZ458763 GXV458759:GXV458763 HHR458759:HHR458763 HRN458759:HRN458763 IBJ458759:IBJ458763 ILF458759:ILF458763 IVB458759:IVB458763 JEX458759:JEX458763 JOT458759:JOT458763 JYP458759:JYP458763 KIL458759:KIL458763 KSH458759:KSH458763 LCD458759:LCD458763 LLZ458759:LLZ458763 LVV458759:LVV458763 MFR458759:MFR458763 MPN458759:MPN458763 MZJ458759:MZJ458763 NJF458759:NJF458763 NTB458759:NTB458763 OCX458759:OCX458763 OMT458759:OMT458763 OWP458759:OWP458763 PGL458759:PGL458763 PQH458759:PQH458763 QAD458759:QAD458763 QJZ458759:QJZ458763 QTV458759:QTV458763 RDR458759:RDR458763 RNN458759:RNN458763 RXJ458759:RXJ458763 SHF458759:SHF458763 SRB458759:SRB458763 TAX458759:TAX458763 TKT458759:TKT458763 TUP458759:TUP458763 UEL458759:UEL458763 UOH458759:UOH458763 UYD458759:UYD458763 VHZ458759:VHZ458763 VRV458759:VRV458763 WBR458759:WBR458763 WLN458759:WLN458763 WVJ458759:WVJ458763 B524295:B524299 IX524295:IX524299 ST524295:ST524299 ACP524295:ACP524299 AML524295:AML524299 AWH524295:AWH524299 BGD524295:BGD524299 BPZ524295:BPZ524299 BZV524295:BZV524299 CJR524295:CJR524299 CTN524295:CTN524299 DDJ524295:DDJ524299 DNF524295:DNF524299 DXB524295:DXB524299 EGX524295:EGX524299 EQT524295:EQT524299 FAP524295:FAP524299 FKL524295:FKL524299 FUH524295:FUH524299 GED524295:GED524299 GNZ524295:GNZ524299 GXV524295:GXV524299 HHR524295:HHR524299 HRN524295:HRN524299 IBJ524295:IBJ524299 ILF524295:ILF524299 IVB524295:IVB524299 JEX524295:JEX524299 JOT524295:JOT524299 JYP524295:JYP524299 KIL524295:KIL524299 KSH524295:KSH524299 LCD524295:LCD524299 LLZ524295:LLZ524299 LVV524295:LVV524299 MFR524295:MFR524299 MPN524295:MPN524299 MZJ524295:MZJ524299 NJF524295:NJF524299 NTB524295:NTB524299 OCX524295:OCX524299 OMT524295:OMT524299 OWP524295:OWP524299 PGL524295:PGL524299 PQH524295:PQH524299 QAD524295:QAD524299 QJZ524295:QJZ524299 QTV524295:QTV524299 RDR524295:RDR524299 RNN524295:RNN524299 RXJ524295:RXJ524299 SHF524295:SHF524299 SRB524295:SRB524299 TAX524295:TAX524299 TKT524295:TKT524299 TUP524295:TUP524299 UEL524295:UEL524299 UOH524295:UOH524299 UYD524295:UYD524299 VHZ524295:VHZ524299 VRV524295:VRV524299 WBR524295:WBR524299 WLN524295:WLN524299 WVJ524295:WVJ524299 B589831:B589835 IX589831:IX589835 ST589831:ST589835 ACP589831:ACP589835 AML589831:AML589835 AWH589831:AWH589835 BGD589831:BGD589835 BPZ589831:BPZ589835 BZV589831:BZV589835 CJR589831:CJR589835 CTN589831:CTN589835 DDJ589831:DDJ589835 DNF589831:DNF589835 DXB589831:DXB589835 EGX589831:EGX589835 EQT589831:EQT589835 FAP589831:FAP589835 FKL589831:FKL589835 FUH589831:FUH589835 GED589831:GED589835 GNZ589831:GNZ589835 GXV589831:GXV589835 HHR589831:HHR589835 HRN589831:HRN589835 IBJ589831:IBJ589835 ILF589831:ILF589835 IVB589831:IVB589835 JEX589831:JEX589835 JOT589831:JOT589835 JYP589831:JYP589835 KIL589831:KIL589835 KSH589831:KSH589835 LCD589831:LCD589835 LLZ589831:LLZ589835 LVV589831:LVV589835 MFR589831:MFR589835 MPN589831:MPN589835 MZJ589831:MZJ589835 NJF589831:NJF589835 NTB589831:NTB589835 OCX589831:OCX589835 OMT589831:OMT589835 OWP589831:OWP589835 PGL589831:PGL589835 PQH589831:PQH589835 QAD589831:QAD589835 QJZ589831:QJZ589835 QTV589831:QTV589835 RDR589831:RDR589835 RNN589831:RNN589835 RXJ589831:RXJ589835 SHF589831:SHF589835 SRB589831:SRB589835 TAX589831:TAX589835 TKT589831:TKT589835 TUP589831:TUP589835 UEL589831:UEL589835 UOH589831:UOH589835 UYD589831:UYD589835 VHZ589831:VHZ589835 VRV589831:VRV589835 WBR589831:WBR589835 WLN589831:WLN589835 WVJ589831:WVJ589835 B655367:B655371 IX655367:IX655371 ST655367:ST655371 ACP655367:ACP655371 AML655367:AML655371 AWH655367:AWH655371 BGD655367:BGD655371 BPZ655367:BPZ655371 BZV655367:BZV655371 CJR655367:CJR655371 CTN655367:CTN655371 DDJ655367:DDJ655371 DNF655367:DNF655371 DXB655367:DXB655371 EGX655367:EGX655371 EQT655367:EQT655371 FAP655367:FAP655371 FKL655367:FKL655371 FUH655367:FUH655371 GED655367:GED655371 GNZ655367:GNZ655371 GXV655367:GXV655371 HHR655367:HHR655371 HRN655367:HRN655371 IBJ655367:IBJ655371 ILF655367:ILF655371 IVB655367:IVB655371 JEX655367:JEX655371 JOT655367:JOT655371 JYP655367:JYP655371 KIL655367:KIL655371 KSH655367:KSH655371 LCD655367:LCD655371 LLZ655367:LLZ655371 LVV655367:LVV655371 MFR655367:MFR655371 MPN655367:MPN655371 MZJ655367:MZJ655371 NJF655367:NJF655371 NTB655367:NTB655371 OCX655367:OCX655371 OMT655367:OMT655371 OWP655367:OWP655371 PGL655367:PGL655371 PQH655367:PQH655371 QAD655367:QAD655371 QJZ655367:QJZ655371 QTV655367:QTV655371 RDR655367:RDR655371 RNN655367:RNN655371 RXJ655367:RXJ655371 SHF655367:SHF655371 SRB655367:SRB655371 TAX655367:TAX655371 TKT655367:TKT655371 TUP655367:TUP655371 UEL655367:UEL655371 UOH655367:UOH655371 UYD655367:UYD655371 VHZ655367:VHZ655371 VRV655367:VRV655371 WBR655367:WBR655371 WLN655367:WLN655371 WVJ655367:WVJ655371 B720903:B720907 IX720903:IX720907 ST720903:ST720907 ACP720903:ACP720907 AML720903:AML720907 AWH720903:AWH720907 BGD720903:BGD720907 BPZ720903:BPZ720907 BZV720903:BZV720907 CJR720903:CJR720907 CTN720903:CTN720907 DDJ720903:DDJ720907 DNF720903:DNF720907 DXB720903:DXB720907 EGX720903:EGX720907 EQT720903:EQT720907 FAP720903:FAP720907 FKL720903:FKL720907 FUH720903:FUH720907 GED720903:GED720907 GNZ720903:GNZ720907 GXV720903:GXV720907 HHR720903:HHR720907 HRN720903:HRN720907 IBJ720903:IBJ720907 ILF720903:ILF720907 IVB720903:IVB720907 JEX720903:JEX720907 JOT720903:JOT720907 JYP720903:JYP720907 KIL720903:KIL720907 KSH720903:KSH720907 LCD720903:LCD720907 LLZ720903:LLZ720907 LVV720903:LVV720907 MFR720903:MFR720907 MPN720903:MPN720907 MZJ720903:MZJ720907 NJF720903:NJF720907 NTB720903:NTB720907 OCX720903:OCX720907 OMT720903:OMT720907 OWP720903:OWP720907 PGL720903:PGL720907 PQH720903:PQH720907 QAD720903:QAD720907 QJZ720903:QJZ720907 QTV720903:QTV720907 RDR720903:RDR720907 RNN720903:RNN720907 RXJ720903:RXJ720907 SHF720903:SHF720907 SRB720903:SRB720907 TAX720903:TAX720907 TKT720903:TKT720907 TUP720903:TUP720907 UEL720903:UEL720907 UOH720903:UOH720907 UYD720903:UYD720907 VHZ720903:VHZ720907 VRV720903:VRV720907 WBR720903:WBR720907 WLN720903:WLN720907 WVJ720903:WVJ720907 B786439:B786443 IX786439:IX786443 ST786439:ST786443 ACP786439:ACP786443 AML786439:AML786443 AWH786439:AWH786443 BGD786439:BGD786443 BPZ786439:BPZ786443 BZV786439:BZV786443 CJR786439:CJR786443 CTN786439:CTN786443 DDJ786439:DDJ786443 DNF786439:DNF786443 DXB786439:DXB786443 EGX786439:EGX786443 EQT786439:EQT786443 FAP786439:FAP786443 FKL786439:FKL786443 FUH786439:FUH786443 GED786439:GED786443 GNZ786439:GNZ786443 GXV786439:GXV786443 HHR786439:HHR786443 HRN786439:HRN786443 IBJ786439:IBJ786443 ILF786439:ILF786443 IVB786439:IVB786443 JEX786439:JEX786443 JOT786439:JOT786443 JYP786439:JYP786443 KIL786439:KIL786443 KSH786439:KSH786443 LCD786439:LCD786443 LLZ786439:LLZ786443 LVV786439:LVV786443 MFR786439:MFR786443 MPN786439:MPN786443 MZJ786439:MZJ786443 NJF786439:NJF786443 NTB786439:NTB786443 OCX786439:OCX786443 OMT786439:OMT786443 OWP786439:OWP786443 PGL786439:PGL786443 PQH786439:PQH786443 QAD786439:QAD786443 QJZ786439:QJZ786443 QTV786439:QTV786443 RDR786439:RDR786443 RNN786439:RNN786443 RXJ786439:RXJ786443 SHF786439:SHF786443 SRB786439:SRB786443 TAX786439:TAX786443 TKT786439:TKT786443 TUP786439:TUP786443 UEL786439:UEL786443 UOH786439:UOH786443 UYD786439:UYD786443 VHZ786439:VHZ786443 VRV786439:VRV786443 WBR786439:WBR786443 WLN786439:WLN786443 WVJ786439:WVJ786443 B851975:B851979 IX851975:IX851979 ST851975:ST851979 ACP851975:ACP851979 AML851975:AML851979 AWH851975:AWH851979 BGD851975:BGD851979 BPZ851975:BPZ851979 BZV851975:BZV851979 CJR851975:CJR851979 CTN851975:CTN851979 DDJ851975:DDJ851979 DNF851975:DNF851979 DXB851975:DXB851979 EGX851975:EGX851979 EQT851975:EQT851979 FAP851975:FAP851979 FKL851975:FKL851979 FUH851975:FUH851979 GED851975:GED851979 GNZ851975:GNZ851979 GXV851975:GXV851979 HHR851975:HHR851979 HRN851975:HRN851979 IBJ851975:IBJ851979 ILF851975:ILF851979 IVB851975:IVB851979 JEX851975:JEX851979 JOT851975:JOT851979 JYP851975:JYP851979 KIL851975:KIL851979 KSH851975:KSH851979 LCD851975:LCD851979 LLZ851975:LLZ851979 LVV851975:LVV851979 MFR851975:MFR851979 MPN851975:MPN851979 MZJ851975:MZJ851979 NJF851975:NJF851979 NTB851975:NTB851979 OCX851975:OCX851979 OMT851975:OMT851979 OWP851975:OWP851979 PGL851975:PGL851979 PQH851975:PQH851979 QAD851975:QAD851979 QJZ851975:QJZ851979 QTV851975:QTV851979 RDR851975:RDR851979 RNN851975:RNN851979 RXJ851975:RXJ851979 SHF851975:SHF851979 SRB851975:SRB851979 TAX851975:TAX851979 TKT851975:TKT851979 TUP851975:TUP851979 UEL851975:UEL851979 UOH851975:UOH851979 UYD851975:UYD851979 VHZ851975:VHZ851979 VRV851975:VRV851979 WBR851975:WBR851979 WLN851975:WLN851979 WVJ851975:WVJ851979 B917511:B917515 IX917511:IX917515 ST917511:ST917515 ACP917511:ACP917515 AML917511:AML917515 AWH917511:AWH917515 BGD917511:BGD917515 BPZ917511:BPZ917515 BZV917511:BZV917515 CJR917511:CJR917515 CTN917511:CTN917515 DDJ917511:DDJ917515 DNF917511:DNF917515 DXB917511:DXB917515 EGX917511:EGX917515 EQT917511:EQT917515 FAP917511:FAP917515 FKL917511:FKL917515 FUH917511:FUH917515 GED917511:GED917515 GNZ917511:GNZ917515 GXV917511:GXV917515 HHR917511:HHR917515 HRN917511:HRN917515 IBJ917511:IBJ917515 ILF917511:ILF917515 IVB917511:IVB917515 JEX917511:JEX917515 JOT917511:JOT917515 JYP917511:JYP917515 KIL917511:KIL917515 KSH917511:KSH917515 LCD917511:LCD917515 LLZ917511:LLZ917515 LVV917511:LVV917515 MFR917511:MFR917515 MPN917511:MPN917515 MZJ917511:MZJ917515 NJF917511:NJF917515 NTB917511:NTB917515 OCX917511:OCX917515 OMT917511:OMT917515 OWP917511:OWP917515 PGL917511:PGL917515 PQH917511:PQH917515 QAD917511:QAD917515 QJZ917511:QJZ917515 QTV917511:QTV917515 RDR917511:RDR917515 RNN917511:RNN917515 RXJ917511:RXJ917515 SHF917511:SHF917515 SRB917511:SRB917515 TAX917511:TAX917515 TKT917511:TKT917515 TUP917511:TUP917515 UEL917511:UEL917515 UOH917511:UOH917515 UYD917511:UYD917515 VHZ917511:VHZ917515 VRV917511:VRV917515 WBR917511:WBR917515 WLN917511:WLN917515 WVJ917511:WVJ917515 B983047:B983051 IX983047:IX983051 ST983047:ST983051 ACP983047:ACP983051 AML983047:AML983051 AWH983047:AWH983051 BGD983047:BGD983051 BPZ983047:BPZ983051 BZV983047:BZV983051 CJR983047:CJR983051 CTN983047:CTN983051 DDJ983047:DDJ983051 DNF983047:DNF983051 DXB983047:DXB983051 EGX983047:EGX983051 EQT983047:EQT983051 FAP983047:FAP983051 FKL983047:FKL983051 FUH983047:FUH983051 GED983047:GED983051 GNZ983047:GNZ983051 GXV983047:GXV983051 HHR983047:HHR983051 HRN983047:HRN983051 IBJ983047:IBJ983051 ILF983047:ILF983051 IVB983047:IVB983051 JEX983047:JEX983051 JOT983047:JOT983051 JYP983047:JYP983051 KIL983047:KIL983051 KSH983047:KSH983051 LCD983047:LCD983051 LLZ983047:LLZ983051 LVV983047:LVV983051 MFR983047:MFR983051 MPN983047:MPN983051 MZJ983047:MZJ983051 NJF983047:NJF983051 NTB983047:NTB983051 OCX983047:OCX983051 OMT983047:OMT983051 OWP983047:OWP983051 PGL983047:PGL983051 PQH983047:PQH983051 QAD983047:QAD983051 QJZ983047:QJZ983051 QTV983047:QTV983051 RDR983047:RDR983051 RNN983047:RNN983051 RXJ983047:RXJ983051 SHF983047:SHF983051 SRB983047:SRB983051 TAX983047:TAX983051 TKT983047:TKT983051 TUP983047:TUP983051 UEL983047:UEL983051 UOH983047:UOH983051 UYD983047:UYD983051 VHZ983047:VHZ983051 VRV983047:VRV983051 WBR983047:WBR983051 WLN983047:WLN983051 WVJ983047:WVJ983051 B24:B25 IX24:IX25 ST24:ST25 ACP24:ACP25 AML24:AML25 AWH24:AWH25 BGD24:BGD25 BPZ24:BPZ25 BZV24:BZV25 CJR24:CJR25 CTN24:CTN25 DDJ24:DDJ25 DNF24:DNF25 DXB24:DXB25 EGX24:EGX25 EQT24:EQT25 FAP24:FAP25 FKL24:FKL25 FUH24:FUH25 GED24:GED25 GNZ24:GNZ25 GXV24:GXV25 HHR24:HHR25 HRN24:HRN25 IBJ24:IBJ25 ILF24:ILF25 IVB24:IVB25 JEX24:JEX25 JOT24:JOT25 JYP24:JYP25 KIL24:KIL25 KSH24:KSH25 LCD24:LCD25 LLZ24:LLZ25 LVV24:LVV25 MFR24:MFR25 MPN24:MPN25 MZJ24:MZJ25 NJF24:NJF25 NTB24:NTB25 OCX24:OCX25 OMT24:OMT25 OWP24:OWP25 PGL24:PGL25 PQH24:PQH25 QAD24:QAD25 QJZ24:QJZ25 QTV24:QTV25 RDR24:RDR25 RNN24:RNN25 RXJ24:RXJ25 SHF24:SHF25 SRB24:SRB25 TAX24:TAX25 TKT24:TKT25 TUP24:TUP25 UEL24:UEL25 UOH24:UOH25 UYD24:UYD25 VHZ24:VHZ25 VRV24:VRV25 WBR24:WBR25 WLN24:WLN25 WVJ24:WVJ25 B65560:B65561 IX65560:IX65561 ST65560:ST65561 ACP65560:ACP65561 AML65560:AML65561 AWH65560:AWH65561 BGD65560:BGD65561 BPZ65560:BPZ65561 BZV65560:BZV65561 CJR65560:CJR65561 CTN65560:CTN65561 DDJ65560:DDJ65561 DNF65560:DNF65561 DXB65560:DXB65561 EGX65560:EGX65561 EQT65560:EQT65561 FAP65560:FAP65561 FKL65560:FKL65561 FUH65560:FUH65561 GED65560:GED65561 GNZ65560:GNZ65561 GXV65560:GXV65561 HHR65560:HHR65561 HRN65560:HRN65561 IBJ65560:IBJ65561 ILF65560:ILF65561 IVB65560:IVB65561 JEX65560:JEX65561 JOT65560:JOT65561 JYP65560:JYP65561 KIL65560:KIL65561 KSH65560:KSH65561 LCD65560:LCD65561 LLZ65560:LLZ65561 LVV65560:LVV65561 MFR65560:MFR65561 MPN65560:MPN65561 MZJ65560:MZJ65561 NJF65560:NJF65561 NTB65560:NTB65561 OCX65560:OCX65561 OMT65560:OMT65561 OWP65560:OWP65561 PGL65560:PGL65561 PQH65560:PQH65561 QAD65560:QAD65561 QJZ65560:QJZ65561 QTV65560:QTV65561 RDR65560:RDR65561 RNN65560:RNN65561 RXJ65560:RXJ65561 SHF65560:SHF65561 SRB65560:SRB65561 TAX65560:TAX65561 TKT65560:TKT65561 TUP65560:TUP65561 UEL65560:UEL65561 UOH65560:UOH65561 UYD65560:UYD65561 VHZ65560:VHZ65561 VRV65560:VRV65561 WBR65560:WBR65561 WLN65560:WLN65561 WVJ65560:WVJ65561 B131096:B131097 IX131096:IX131097 ST131096:ST131097 ACP131096:ACP131097 AML131096:AML131097 AWH131096:AWH131097 BGD131096:BGD131097 BPZ131096:BPZ131097 BZV131096:BZV131097 CJR131096:CJR131097 CTN131096:CTN131097 DDJ131096:DDJ131097 DNF131096:DNF131097 DXB131096:DXB131097 EGX131096:EGX131097 EQT131096:EQT131097 FAP131096:FAP131097 FKL131096:FKL131097 FUH131096:FUH131097 GED131096:GED131097 GNZ131096:GNZ131097 GXV131096:GXV131097 HHR131096:HHR131097 HRN131096:HRN131097 IBJ131096:IBJ131097 ILF131096:ILF131097 IVB131096:IVB131097 JEX131096:JEX131097 JOT131096:JOT131097 JYP131096:JYP131097 KIL131096:KIL131097 KSH131096:KSH131097 LCD131096:LCD131097 LLZ131096:LLZ131097 LVV131096:LVV131097 MFR131096:MFR131097 MPN131096:MPN131097 MZJ131096:MZJ131097 NJF131096:NJF131097 NTB131096:NTB131097 OCX131096:OCX131097 OMT131096:OMT131097 OWP131096:OWP131097 PGL131096:PGL131097 PQH131096:PQH131097 QAD131096:QAD131097 QJZ131096:QJZ131097 QTV131096:QTV131097 RDR131096:RDR131097 RNN131096:RNN131097 RXJ131096:RXJ131097 SHF131096:SHF131097 SRB131096:SRB131097 TAX131096:TAX131097 TKT131096:TKT131097 TUP131096:TUP131097 UEL131096:UEL131097 UOH131096:UOH131097 UYD131096:UYD131097 VHZ131096:VHZ131097 VRV131096:VRV131097 WBR131096:WBR131097 WLN131096:WLN131097 WVJ131096:WVJ131097 B196632:B196633 IX196632:IX196633 ST196632:ST196633 ACP196632:ACP196633 AML196632:AML196633 AWH196632:AWH196633 BGD196632:BGD196633 BPZ196632:BPZ196633 BZV196632:BZV196633 CJR196632:CJR196633 CTN196632:CTN196633 DDJ196632:DDJ196633 DNF196632:DNF196633 DXB196632:DXB196633 EGX196632:EGX196633 EQT196632:EQT196633 FAP196632:FAP196633 FKL196632:FKL196633 FUH196632:FUH196633 GED196632:GED196633 GNZ196632:GNZ196633 GXV196632:GXV196633 HHR196632:HHR196633 HRN196632:HRN196633 IBJ196632:IBJ196633 ILF196632:ILF196633 IVB196632:IVB196633 JEX196632:JEX196633 JOT196632:JOT196633 JYP196632:JYP196633 KIL196632:KIL196633 KSH196632:KSH196633 LCD196632:LCD196633 LLZ196632:LLZ196633 LVV196632:LVV196633 MFR196632:MFR196633 MPN196632:MPN196633 MZJ196632:MZJ196633 NJF196632:NJF196633 NTB196632:NTB196633 OCX196632:OCX196633 OMT196632:OMT196633 OWP196632:OWP196633 PGL196632:PGL196633 PQH196632:PQH196633 QAD196632:QAD196633 QJZ196632:QJZ196633 QTV196632:QTV196633 RDR196632:RDR196633 RNN196632:RNN196633 RXJ196632:RXJ196633 SHF196632:SHF196633 SRB196632:SRB196633 TAX196632:TAX196633 TKT196632:TKT196633 TUP196632:TUP196633 UEL196632:UEL196633 UOH196632:UOH196633 UYD196632:UYD196633 VHZ196632:VHZ196633 VRV196632:VRV196633 WBR196632:WBR196633 WLN196632:WLN196633 WVJ196632:WVJ196633 B262168:B262169 IX262168:IX262169 ST262168:ST262169 ACP262168:ACP262169 AML262168:AML262169 AWH262168:AWH262169 BGD262168:BGD262169 BPZ262168:BPZ262169 BZV262168:BZV262169 CJR262168:CJR262169 CTN262168:CTN262169 DDJ262168:DDJ262169 DNF262168:DNF262169 DXB262168:DXB262169 EGX262168:EGX262169 EQT262168:EQT262169 FAP262168:FAP262169 FKL262168:FKL262169 FUH262168:FUH262169 GED262168:GED262169 GNZ262168:GNZ262169 GXV262168:GXV262169 HHR262168:HHR262169 HRN262168:HRN262169 IBJ262168:IBJ262169 ILF262168:ILF262169 IVB262168:IVB262169 JEX262168:JEX262169 JOT262168:JOT262169 JYP262168:JYP262169 KIL262168:KIL262169 KSH262168:KSH262169 LCD262168:LCD262169 LLZ262168:LLZ262169 LVV262168:LVV262169 MFR262168:MFR262169 MPN262168:MPN262169 MZJ262168:MZJ262169 NJF262168:NJF262169 NTB262168:NTB262169 OCX262168:OCX262169 OMT262168:OMT262169 OWP262168:OWP262169 PGL262168:PGL262169 PQH262168:PQH262169 QAD262168:QAD262169 QJZ262168:QJZ262169 QTV262168:QTV262169 RDR262168:RDR262169 RNN262168:RNN262169 RXJ262168:RXJ262169 SHF262168:SHF262169 SRB262168:SRB262169 TAX262168:TAX262169 TKT262168:TKT262169 TUP262168:TUP262169 UEL262168:UEL262169 UOH262168:UOH262169 UYD262168:UYD262169 VHZ262168:VHZ262169 VRV262168:VRV262169 WBR262168:WBR262169 WLN262168:WLN262169 WVJ262168:WVJ262169 B327704:B327705 IX327704:IX327705 ST327704:ST327705 ACP327704:ACP327705 AML327704:AML327705 AWH327704:AWH327705 BGD327704:BGD327705 BPZ327704:BPZ327705 BZV327704:BZV327705 CJR327704:CJR327705 CTN327704:CTN327705 DDJ327704:DDJ327705 DNF327704:DNF327705 DXB327704:DXB327705 EGX327704:EGX327705 EQT327704:EQT327705 FAP327704:FAP327705 FKL327704:FKL327705 FUH327704:FUH327705 GED327704:GED327705 GNZ327704:GNZ327705 GXV327704:GXV327705 HHR327704:HHR327705 HRN327704:HRN327705 IBJ327704:IBJ327705 ILF327704:ILF327705 IVB327704:IVB327705 JEX327704:JEX327705 JOT327704:JOT327705 JYP327704:JYP327705 KIL327704:KIL327705 KSH327704:KSH327705 LCD327704:LCD327705 LLZ327704:LLZ327705 LVV327704:LVV327705 MFR327704:MFR327705 MPN327704:MPN327705 MZJ327704:MZJ327705 NJF327704:NJF327705 NTB327704:NTB327705 OCX327704:OCX327705 OMT327704:OMT327705 OWP327704:OWP327705 PGL327704:PGL327705 PQH327704:PQH327705 QAD327704:QAD327705 QJZ327704:QJZ327705 QTV327704:QTV327705 RDR327704:RDR327705 RNN327704:RNN327705 RXJ327704:RXJ327705 SHF327704:SHF327705 SRB327704:SRB327705 TAX327704:TAX327705 TKT327704:TKT327705 TUP327704:TUP327705 UEL327704:UEL327705 UOH327704:UOH327705 UYD327704:UYD327705 VHZ327704:VHZ327705 VRV327704:VRV327705 WBR327704:WBR327705 WLN327704:WLN327705 WVJ327704:WVJ327705 B393240:B393241 IX393240:IX393241 ST393240:ST393241 ACP393240:ACP393241 AML393240:AML393241 AWH393240:AWH393241 BGD393240:BGD393241 BPZ393240:BPZ393241 BZV393240:BZV393241 CJR393240:CJR393241 CTN393240:CTN393241 DDJ393240:DDJ393241 DNF393240:DNF393241 DXB393240:DXB393241 EGX393240:EGX393241 EQT393240:EQT393241 FAP393240:FAP393241 FKL393240:FKL393241 FUH393240:FUH393241 GED393240:GED393241 GNZ393240:GNZ393241 GXV393240:GXV393241 HHR393240:HHR393241 HRN393240:HRN393241 IBJ393240:IBJ393241 ILF393240:ILF393241 IVB393240:IVB393241 JEX393240:JEX393241 JOT393240:JOT393241 JYP393240:JYP393241 KIL393240:KIL393241 KSH393240:KSH393241 LCD393240:LCD393241 LLZ393240:LLZ393241 LVV393240:LVV393241 MFR393240:MFR393241 MPN393240:MPN393241 MZJ393240:MZJ393241 NJF393240:NJF393241 NTB393240:NTB393241 OCX393240:OCX393241 OMT393240:OMT393241 OWP393240:OWP393241 PGL393240:PGL393241 PQH393240:PQH393241 QAD393240:QAD393241 QJZ393240:QJZ393241 QTV393240:QTV393241 RDR393240:RDR393241 RNN393240:RNN393241 RXJ393240:RXJ393241 SHF393240:SHF393241 SRB393240:SRB393241 TAX393240:TAX393241 TKT393240:TKT393241 TUP393240:TUP393241 UEL393240:UEL393241 UOH393240:UOH393241 UYD393240:UYD393241 VHZ393240:VHZ393241 VRV393240:VRV393241 WBR393240:WBR393241 WLN393240:WLN393241 WVJ393240:WVJ393241 B458776:B458777 IX458776:IX458777 ST458776:ST458777 ACP458776:ACP458777 AML458776:AML458777 AWH458776:AWH458777 BGD458776:BGD458777 BPZ458776:BPZ458777 BZV458776:BZV458777 CJR458776:CJR458777 CTN458776:CTN458777 DDJ458776:DDJ458777 DNF458776:DNF458777 DXB458776:DXB458777 EGX458776:EGX458777 EQT458776:EQT458777 FAP458776:FAP458777 FKL458776:FKL458777 FUH458776:FUH458777 GED458776:GED458777 GNZ458776:GNZ458777 GXV458776:GXV458777 HHR458776:HHR458777 HRN458776:HRN458777 IBJ458776:IBJ458777 ILF458776:ILF458777 IVB458776:IVB458777 JEX458776:JEX458777 JOT458776:JOT458777 JYP458776:JYP458777 KIL458776:KIL458777 KSH458776:KSH458777 LCD458776:LCD458777 LLZ458776:LLZ458777 LVV458776:LVV458777 MFR458776:MFR458777 MPN458776:MPN458777 MZJ458776:MZJ458777 NJF458776:NJF458777 NTB458776:NTB458777 OCX458776:OCX458777 OMT458776:OMT458777 OWP458776:OWP458777 PGL458776:PGL458777 PQH458776:PQH458777 QAD458776:QAD458777 QJZ458776:QJZ458777 QTV458776:QTV458777 RDR458776:RDR458777 RNN458776:RNN458777 RXJ458776:RXJ458777 SHF458776:SHF458777 SRB458776:SRB458777 TAX458776:TAX458777 TKT458776:TKT458777 TUP458776:TUP458777 UEL458776:UEL458777 UOH458776:UOH458777 UYD458776:UYD458777 VHZ458776:VHZ458777 VRV458776:VRV458777 WBR458776:WBR458777 WLN458776:WLN458777 WVJ458776:WVJ458777 B524312:B524313 IX524312:IX524313 ST524312:ST524313 ACP524312:ACP524313 AML524312:AML524313 AWH524312:AWH524313 BGD524312:BGD524313 BPZ524312:BPZ524313 BZV524312:BZV524313 CJR524312:CJR524313 CTN524312:CTN524313 DDJ524312:DDJ524313 DNF524312:DNF524313 DXB524312:DXB524313 EGX524312:EGX524313 EQT524312:EQT524313 FAP524312:FAP524313 FKL524312:FKL524313 FUH524312:FUH524313 GED524312:GED524313 GNZ524312:GNZ524313 GXV524312:GXV524313 HHR524312:HHR524313 HRN524312:HRN524313 IBJ524312:IBJ524313 ILF524312:ILF524313 IVB524312:IVB524313 JEX524312:JEX524313 JOT524312:JOT524313 JYP524312:JYP524313 KIL524312:KIL524313 KSH524312:KSH524313 LCD524312:LCD524313 LLZ524312:LLZ524313 LVV524312:LVV524313 MFR524312:MFR524313 MPN524312:MPN524313 MZJ524312:MZJ524313 NJF524312:NJF524313 NTB524312:NTB524313 OCX524312:OCX524313 OMT524312:OMT524313 OWP524312:OWP524313 PGL524312:PGL524313 PQH524312:PQH524313 QAD524312:QAD524313 QJZ524312:QJZ524313 QTV524312:QTV524313 RDR524312:RDR524313 RNN524312:RNN524313 RXJ524312:RXJ524313 SHF524312:SHF524313 SRB524312:SRB524313 TAX524312:TAX524313 TKT524312:TKT524313 TUP524312:TUP524313 UEL524312:UEL524313 UOH524312:UOH524313 UYD524312:UYD524313 VHZ524312:VHZ524313 VRV524312:VRV524313 WBR524312:WBR524313 WLN524312:WLN524313 WVJ524312:WVJ524313 B589848:B589849 IX589848:IX589849 ST589848:ST589849 ACP589848:ACP589849 AML589848:AML589849 AWH589848:AWH589849 BGD589848:BGD589849 BPZ589848:BPZ589849 BZV589848:BZV589849 CJR589848:CJR589849 CTN589848:CTN589849 DDJ589848:DDJ589849 DNF589848:DNF589849 DXB589848:DXB589849 EGX589848:EGX589849 EQT589848:EQT589849 FAP589848:FAP589849 FKL589848:FKL589849 FUH589848:FUH589849 GED589848:GED589849 GNZ589848:GNZ589849 GXV589848:GXV589849 HHR589848:HHR589849 HRN589848:HRN589849 IBJ589848:IBJ589849 ILF589848:ILF589849 IVB589848:IVB589849 JEX589848:JEX589849 JOT589848:JOT589849 JYP589848:JYP589849 KIL589848:KIL589849 KSH589848:KSH589849 LCD589848:LCD589849 LLZ589848:LLZ589849 LVV589848:LVV589849 MFR589848:MFR589849 MPN589848:MPN589849 MZJ589848:MZJ589849 NJF589848:NJF589849 NTB589848:NTB589849 OCX589848:OCX589849 OMT589848:OMT589849 OWP589848:OWP589849 PGL589848:PGL589849 PQH589848:PQH589849 QAD589848:QAD589849 QJZ589848:QJZ589849 QTV589848:QTV589849 RDR589848:RDR589849 RNN589848:RNN589849 RXJ589848:RXJ589849 SHF589848:SHF589849 SRB589848:SRB589849 TAX589848:TAX589849 TKT589848:TKT589849 TUP589848:TUP589849 UEL589848:UEL589849 UOH589848:UOH589849 UYD589848:UYD589849 VHZ589848:VHZ589849 VRV589848:VRV589849 WBR589848:WBR589849 WLN589848:WLN589849 WVJ589848:WVJ589849 B655384:B655385 IX655384:IX655385 ST655384:ST655385 ACP655384:ACP655385 AML655384:AML655385 AWH655384:AWH655385 BGD655384:BGD655385 BPZ655384:BPZ655385 BZV655384:BZV655385 CJR655384:CJR655385 CTN655384:CTN655385 DDJ655384:DDJ655385 DNF655384:DNF655385 DXB655384:DXB655385 EGX655384:EGX655385 EQT655384:EQT655385 FAP655384:FAP655385 FKL655384:FKL655385 FUH655384:FUH655385 GED655384:GED655385 GNZ655384:GNZ655385 GXV655384:GXV655385 HHR655384:HHR655385 HRN655384:HRN655385 IBJ655384:IBJ655385 ILF655384:ILF655385 IVB655384:IVB655385 JEX655384:JEX655385 JOT655384:JOT655385 JYP655384:JYP655385 KIL655384:KIL655385 KSH655384:KSH655385 LCD655384:LCD655385 LLZ655384:LLZ655385 LVV655384:LVV655385 MFR655384:MFR655385 MPN655384:MPN655385 MZJ655384:MZJ655385 NJF655384:NJF655385 NTB655384:NTB655385 OCX655384:OCX655385 OMT655384:OMT655385 OWP655384:OWP655385 PGL655384:PGL655385 PQH655384:PQH655385 QAD655384:QAD655385 QJZ655384:QJZ655385 QTV655384:QTV655385 RDR655384:RDR655385 RNN655384:RNN655385 RXJ655384:RXJ655385 SHF655384:SHF655385 SRB655384:SRB655385 TAX655384:TAX655385 TKT655384:TKT655385 TUP655384:TUP655385 UEL655384:UEL655385 UOH655384:UOH655385 UYD655384:UYD655385 VHZ655384:VHZ655385 VRV655384:VRV655385 WBR655384:WBR655385 WLN655384:WLN655385 WVJ655384:WVJ655385 B720920:B720921 IX720920:IX720921 ST720920:ST720921 ACP720920:ACP720921 AML720920:AML720921 AWH720920:AWH720921 BGD720920:BGD720921 BPZ720920:BPZ720921 BZV720920:BZV720921 CJR720920:CJR720921 CTN720920:CTN720921 DDJ720920:DDJ720921 DNF720920:DNF720921 DXB720920:DXB720921 EGX720920:EGX720921 EQT720920:EQT720921 FAP720920:FAP720921 FKL720920:FKL720921 FUH720920:FUH720921 GED720920:GED720921 GNZ720920:GNZ720921 GXV720920:GXV720921 HHR720920:HHR720921 HRN720920:HRN720921 IBJ720920:IBJ720921 ILF720920:ILF720921 IVB720920:IVB720921 JEX720920:JEX720921 JOT720920:JOT720921 JYP720920:JYP720921 KIL720920:KIL720921 KSH720920:KSH720921 LCD720920:LCD720921 LLZ720920:LLZ720921 LVV720920:LVV720921 MFR720920:MFR720921 MPN720920:MPN720921 MZJ720920:MZJ720921 NJF720920:NJF720921 NTB720920:NTB720921 OCX720920:OCX720921 OMT720920:OMT720921 OWP720920:OWP720921 PGL720920:PGL720921 PQH720920:PQH720921 QAD720920:QAD720921 QJZ720920:QJZ720921 QTV720920:QTV720921 RDR720920:RDR720921 RNN720920:RNN720921 RXJ720920:RXJ720921 SHF720920:SHF720921 SRB720920:SRB720921 TAX720920:TAX720921 TKT720920:TKT720921 TUP720920:TUP720921 UEL720920:UEL720921 UOH720920:UOH720921 UYD720920:UYD720921 VHZ720920:VHZ720921 VRV720920:VRV720921 WBR720920:WBR720921 WLN720920:WLN720921 WVJ720920:WVJ720921 B786456:B786457 IX786456:IX786457 ST786456:ST786457 ACP786456:ACP786457 AML786456:AML786457 AWH786456:AWH786457 BGD786456:BGD786457 BPZ786456:BPZ786457 BZV786456:BZV786457 CJR786456:CJR786457 CTN786456:CTN786457 DDJ786456:DDJ786457 DNF786456:DNF786457 DXB786456:DXB786457 EGX786456:EGX786457 EQT786456:EQT786457 FAP786456:FAP786457 FKL786456:FKL786457 FUH786456:FUH786457 GED786456:GED786457 GNZ786456:GNZ786457 GXV786456:GXV786457 HHR786456:HHR786457 HRN786456:HRN786457 IBJ786456:IBJ786457 ILF786456:ILF786457 IVB786456:IVB786457 JEX786456:JEX786457 JOT786456:JOT786457 JYP786456:JYP786457 KIL786456:KIL786457 KSH786456:KSH786457 LCD786456:LCD786457 LLZ786456:LLZ786457 LVV786456:LVV786457 MFR786456:MFR786457 MPN786456:MPN786457 MZJ786456:MZJ786457 NJF786456:NJF786457 NTB786456:NTB786457 OCX786456:OCX786457 OMT786456:OMT786457 OWP786456:OWP786457 PGL786456:PGL786457 PQH786456:PQH786457 QAD786456:QAD786457 QJZ786456:QJZ786457 QTV786456:QTV786457 RDR786456:RDR786457 RNN786456:RNN786457 RXJ786456:RXJ786457 SHF786456:SHF786457 SRB786456:SRB786457 TAX786456:TAX786457 TKT786456:TKT786457 TUP786456:TUP786457 UEL786456:UEL786457 UOH786456:UOH786457 UYD786456:UYD786457 VHZ786456:VHZ786457 VRV786456:VRV786457 WBR786456:WBR786457 WLN786456:WLN786457 WVJ786456:WVJ786457 B851992:B851993 IX851992:IX851993 ST851992:ST851993 ACP851992:ACP851993 AML851992:AML851993 AWH851992:AWH851993 BGD851992:BGD851993 BPZ851992:BPZ851993 BZV851992:BZV851993 CJR851992:CJR851993 CTN851992:CTN851993 DDJ851992:DDJ851993 DNF851992:DNF851993 DXB851992:DXB851993 EGX851992:EGX851993 EQT851992:EQT851993 FAP851992:FAP851993 FKL851992:FKL851993 FUH851992:FUH851993 GED851992:GED851993 GNZ851992:GNZ851993 GXV851992:GXV851993 HHR851992:HHR851993 HRN851992:HRN851993 IBJ851992:IBJ851993 ILF851992:ILF851993 IVB851992:IVB851993 JEX851992:JEX851993 JOT851992:JOT851993 JYP851992:JYP851993 KIL851992:KIL851993 KSH851992:KSH851993 LCD851992:LCD851993 LLZ851992:LLZ851993 LVV851992:LVV851993 MFR851992:MFR851993 MPN851992:MPN851993 MZJ851992:MZJ851993 NJF851992:NJF851993 NTB851992:NTB851993 OCX851992:OCX851993 OMT851992:OMT851993 OWP851992:OWP851993 PGL851992:PGL851993 PQH851992:PQH851993 QAD851992:QAD851993 QJZ851992:QJZ851993 QTV851992:QTV851993 RDR851992:RDR851993 RNN851992:RNN851993 RXJ851992:RXJ851993 SHF851992:SHF851993 SRB851992:SRB851993 TAX851992:TAX851993 TKT851992:TKT851993 TUP851992:TUP851993 UEL851992:UEL851993 UOH851992:UOH851993 UYD851992:UYD851993 VHZ851992:VHZ851993 VRV851992:VRV851993 WBR851992:WBR851993 WLN851992:WLN851993 WVJ851992:WVJ851993 B917528:B917529 IX917528:IX917529 ST917528:ST917529 ACP917528:ACP917529 AML917528:AML917529 AWH917528:AWH917529 BGD917528:BGD917529 BPZ917528:BPZ917529 BZV917528:BZV917529 CJR917528:CJR917529 CTN917528:CTN917529 DDJ917528:DDJ917529 DNF917528:DNF917529 DXB917528:DXB917529 EGX917528:EGX917529 EQT917528:EQT917529 FAP917528:FAP917529 FKL917528:FKL917529 FUH917528:FUH917529 GED917528:GED917529 GNZ917528:GNZ917529 GXV917528:GXV917529 HHR917528:HHR917529 HRN917528:HRN917529 IBJ917528:IBJ917529 ILF917528:ILF917529 IVB917528:IVB917529 JEX917528:JEX917529 JOT917528:JOT917529 JYP917528:JYP917529 KIL917528:KIL917529 KSH917528:KSH917529 LCD917528:LCD917529 LLZ917528:LLZ917529 LVV917528:LVV917529 MFR917528:MFR917529 MPN917528:MPN917529 MZJ917528:MZJ917529 NJF917528:NJF917529 NTB917528:NTB917529 OCX917528:OCX917529 OMT917528:OMT917529 OWP917528:OWP917529 PGL917528:PGL917529 PQH917528:PQH917529 QAD917528:QAD917529 QJZ917528:QJZ917529 QTV917528:QTV917529 RDR917528:RDR917529 RNN917528:RNN917529 RXJ917528:RXJ917529 SHF917528:SHF917529 SRB917528:SRB917529 TAX917528:TAX917529 TKT917528:TKT917529 TUP917528:TUP917529 UEL917528:UEL917529 UOH917528:UOH917529 UYD917528:UYD917529 VHZ917528:VHZ917529 VRV917528:VRV917529 WBR917528:WBR917529 WLN917528:WLN917529 WVJ917528:WVJ917529 B983064:B983065 IX983064:IX983065 ST983064:ST983065 ACP983064:ACP983065 AML983064:AML983065 AWH983064:AWH983065 BGD983064:BGD983065 BPZ983064:BPZ983065 BZV983064:BZV983065 CJR983064:CJR983065 CTN983064:CTN983065 DDJ983064:DDJ983065 DNF983064:DNF983065 DXB983064:DXB983065 EGX983064:EGX983065 EQT983064:EQT983065 FAP983064:FAP983065 FKL983064:FKL983065 FUH983064:FUH983065 GED983064:GED983065 GNZ983064:GNZ983065 GXV983064:GXV983065 HHR983064:HHR983065 HRN983064:HRN983065 IBJ983064:IBJ983065 ILF983064:ILF983065 IVB983064:IVB983065 JEX983064:JEX983065 JOT983064:JOT983065 JYP983064:JYP983065 KIL983064:KIL983065 KSH983064:KSH983065 LCD983064:LCD983065 LLZ983064:LLZ983065 LVV983064:LVV983065 MFR983064:MFR983065 MPN983064:MPN983065 MZJ983064:MZJ983065 NJF983064:NJF983065 NTB983064:NTB983065 OCX983064:OCX983065 OMT983064:OMT983065 OWP983064:OWP983065 PGL983064:PGL983065 PQH983064:PQH983065 QAD983064:QAD983065 QJZ983064:QJZ983065 QTV983064:QTV983065 RDR983064:RDR983065 RNN983064:RNN983065 RXJ983064:RXJ983065 SHF983064:SHF983065 SRB983064:SRB983065 TAX983064:TAX983065 TKT983064:TKT983065 TUP983064:TUP983065 UEL983064:UEL983065 UOH983064:UOH983065 UYD983064:UYD983065 VHZ983064:VHZ983065 VRV983064:VRV983065 WBR983064:WBR983065 WLN983064:WLN983065" xr:uid="{00000000-0002-0000-0500-000000000000}">
      <formula1>$Q$1:$Q$5</formula1>
    </dataValidation>
    <dataValidation type="list" allowBlank="1" showInputMessage="1" showErrorMessage="1" sqref="B7:C11" xr:uid="{00000000-0002-0000-0500-000001000000}">
      <formula1>$Q$1</formula1>
    </dataValidation>
  </dataValidations>
  <pageMargins left="0.7" right="0.7" top="0.75" bottom="0.75" header="0.3" footer="0.3"/>
  <pageSetup paperSize="9" scale="64" fitToHeight="0" orientation="landscape" horizontalDpi="4294967294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第２号様式(R7改正後）</vt:lpstr>
      <vt:lpstr>第３号様式</vt:lpstr>
      <vt:lpstr>別紙様式第１号</vt:lpstr>
      <vt:lpstr>別紙様式第２号</vt:lpstr>
      <vt:lpstr>別紙様式第３号</vt:lpstr>
      <vt:lpstr>別紙様式第４号</vt:lpstr>
      <vt:lpstr>'第２号様式(R7改正後）'!Print_Area</vt:lpstr>
      <vt:lpstr>第３号様式!Print_Area</vt:lpstr>
      <vt:lpstr>別紙様式第１号!Print_Area</vt:lpstr>
      <vt:lpstr>別紙様式第２号!Print_Area</vt:lpstr>
      <vt:lpstr>別紙様式第３号!Print_Area</vt:lpstr>
      <vt:lpstr>別紙様式第４号!Print_Area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高野 めぐみ</dc:creator>
  <cp:lastModifiedBy>阿部 真千子</cp:lastModifiedBy>
  <cp:lastPrinted>2022-11-07T01:40:45Z</cp:lastPrinted>
  <dcterms:created xsi:type="dcterms:W3CDTF">2010-02-23T06:47:15Z</dcterms:created>
  <dcterms:modified xsi:type="dcterms:W3CDTF">2025-11-12T01:36:02Z</dcterms:modified>
</cp:coreProperties>
</file>