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光熱水費関係\◆【高・低】電力契約（入札）\◆R7年度_電力入札（高圧・低圧）\02_入札実施・公告\高圧\"/>
    </mc:Choice>
  </mc:AlternateContent>
  <bookViews>
    <workbookView xWindow="0" yWindow="0" windowWidth="11496" windowHeight="10356"/>
  </bookViews>
  <sheets>
    <sheet name="内訳計算書" sheetId="1" r:id="rId1"/>
  </sheets>
  <definedNames>
    <definedName name="_xlnm.Print_Area" localSheetId="0">内訳計算書!$A$1:$T$273</definedName>
    <definedName name="_xlnm.Print_Titles" localSheetId="0">内訳計算書!$6:$6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5" i="1" l="1"/>
  <c r="O256" i="1" s="1"/>
  <c r="O258" i="1" s="1"/>
  <c r="O260" i="1" s="1"/>
  <c r="O252" i="1"/>
  <c r="O254" i="1" s="1"/>
  <c r="O245" i="1"/>
  <c r="O247" i="1" s="1"/>
  <c r="O249" i="1" s="1"/>
  <c r="O238" i="1"/>
  <c r="O239" i="1" s="1"/>
  <c r="O241" i="1" s="1"/>
  <c r="O243" i="1" s="1"/>
  <c r="O235" i="1"/>
  <c r="O237" i="1" s="1"/>
  <c r="O228" i="1"/>
  <c r="O230" i="1" s="1"/>
  <c r="O232" i="1" s="1"/>
  <c r="O221" i="1"/>
  <c r="O222" i="1" s="1"/>
  <c r="O224" i="1" s="1"/>
  <c r="O226" i="1" s="1"/>
  <c r="O218" i="1"/>
  <c r="O220" i="1" s="1"/>
  <c r="O211" i="1"/>
  <c r="O213" i="1" s="1"/>
  <c r="O215" i="1" s="1"/>
  <c r="O204" i="1"/>
  <c r="O205" i="1" s="1"/>
  <c r="O207" i="1" s="1"/>
  <c r="O209" i="1" s="1"/>
  <c r="O201" i="1"/>
  <c r="O203" i="1" s="1"/>
  <c r="O196" i="1"/>
  <c r="O198" i="1" s="1"/>
  <c r="O194" i="1"/>
  <c r="O187" i="1"/>
  <c r="O188" i="1" s="1"/>
  <c r="O190" i="1" s="1"/>
  <c r="O192" i="1" s="1"/>
  <c r="O184" i="1"/>
  <c r="O186" i="1" s="1"/>
  <c r="O177" i="1"/>
  <c r="O179" i="1" s="1"/>
  <c r="O181" i="1" s="1"/>
  <c r="O170" i="1"/>
  <c r="O171" i="1" s="1"/>
  <c r="O173" i="1" s="1"/>
  <c r="O175" i="1" s="1"/>
  <c r="O167" i="1"/>
  <c r="O169" i="1" s="1"/>
  <c r="O160" i="1"/>
  <c r="O162" i="1" s="1"/>
  <c r="O164" i="1" s="1"/>
  <c r="O153" i="1"/>
  <c r="O154" i="1" s="1"/>
  <c r="O156" i="1" s="1"/>
  <c r="O158" i="1" s="1"/>
  <c r="O150" i="1"/>
  <c r="O152" i="1" s="1"/>
  <c r="O143" i="1"/>
  <c r="O145" i="1" s="1"/>
  <c r="O147" i="1" s="1"/>
  <c r="O136" i="1"/>
  <c r="O137" i="1" s="1"/>
  <c r="O139" i="1" s="1"/>
  <c r="O141" i="1" s="1"/>
  <c r="O133" i="1"/>
  <c r="O135" i="1" s="1"/>
  <c r="O126" i="1"/>
  <c r="O128" i="1" s="1"/>
  <c r="O130" i="1" s="1"/>
  <c r="O119" i="1"/>
  <c r="O120" i="1" s="1"/>
  <c r="O122" i="1" s="1"/>
  <c r="O124" i="1" s="1"/>
  <c r="O116" i="1"/>
  <c r="O118" i="1" s="1"/>
  <c r="O111" i="1"/>
  <c r="O113" i="1" s="1"/>
  <c r="O109" i="1"/>
  <c r="O102" i="1"/>
  <c r="O103" i="1" s="1"/>
  <c r="O105" i="1" s="1"/>
  <c r="O107" i="1" s="1"/>
  <c r="O99" i="1"/>
  <c r="O101" i="1" s="1"/>
  <c r="O92" i="1"/>
  <c r="O94" i="1" s="1"/>
  <c r="O96" i="1" s="1"/>
  <c r="O85" i="1"/>
  <c r="O86" i="1" s="1"/>
  <c r="O88" i="1" s="1"/>
  <c r="O90" i="1" s="1"/>
  <c r="O82" i="1"/>
  <c r="O84" i="1" s="1"/>
  <c r="O75" i="1"/>
  <c r="O77" i="1" s="1"/>
  <c r="O79" i="1" s="1"/>
  <c r="O69" i="1"/>
  <c r="O71" i="1" s="1"/>
  <c r="O73" i="1" s="1"/>
  <c r="O65" i="1"/>
  <c r="O67" i="1" s="1"/>
  <c r="O58" i="1"/>
  <c r="O60" i="1" s="1"/>
  <c r="O62" i="1" s="1"/>
  <c r="O51" i="1"/>
  <c r="O52" i="1" s="1"/>
  <c r="O54" i="1" s="1"/>
  <c r="O56" i="1" s="1"/>
  <c r="O48" i="1"/>
  <c r="O50" i="1" s="1"/>
  <c r="O43" i="1"/>
  <c r="O45" i="1" s="1"/>
  <c r="O41" i="1"/>
  <c r="O34" i="1"/>
  <c r="O35" i="1" s="1"/>
  <c r="O37" i="1" s="1"/>
  <c r="O39" i="1" s="1"/>
  <c r="O31" i="1"/>
  <c r="O33" i="1" s="1"/>
  <c r="O24" i="1"/>
  <c r="O26" i="1" s="1"/>
  <c r="O28" i="1" s="1"/>
  <c r="O17" i="1"/>
  <c r="O18" i="1" s="1"/>
  <c r="O20" i="1" s="1"/>
  <c r="O22" i="1" s="1"/>
  <c r="O14" i="1"/>
  <c r="O16" i="1" s="1"/>
  <c r="O7" i="1"/>
  <c r="O9" i="1" s="1"/>
  <c r="O11" i="1" s="1"/>
  <c r="O244" i="1" l="1"/>
  <c r="O125" i="1"/>
  <c r="O57" i="1"/>
  <c r="O74" i="1"/>
  <c r="O142" i="1"/>
  <c r="O193" i="1"/>
  <c r="O261" i="1"/>
  <c r="O23" i="1"/>
  <c r="O40" i="1"/>
  <c r="O91" i="1"/>
  <c r="O108" i="1"/>
  <c r="O159" i="1"/>
  <c r="O176" i="1"/>
  <c r="O210" i="1"/>
  <c r="O227" i="1"/>
  <c r="Q255" i="1"/>
  <c r="Q256" i="1" s="1"/>
  <c r="Q258" i="1" s="1"/>
  <c r="Q260" i="1" s="1"/>
  <c r="P255" i="1"/>
  <c r="P256" i="1" s="1"/>
  <c r="P258" i="1" s="1"/>
  <c r="P260" i="1" s="1"/>
  <c r="N255" i="1"/>
  <c r="N256" i="1" s="1"/>
  <c r="N258" i="1" s="1"/>
  <c r="N260" i="1" s="1"/>
  <c r="M255" i="1"/>
  <c r="M256" i="1" s="1"/>
  <c r="M258" i="1" s="1"/>
  <c r="M260" i="1" s="1"/>
  <c r="L255" i="1"/>
  <c r="L256" i="1" s="1"/>
  <c r="L258" i="1" s="1"/>
  <c r="L260" i="1" s="1"/>
  <c r="K255" i="1"/>
  <c r="K256" i="1" s="1"/>
  <c r="K258" i="1" s="1"/>
  <c r="K260" i="1" s="1"/>
  <c r="J255" i="1"/>
  <c r="J256" i="1" s="1"/>
  <c r="J258" i="1" s="1"/>
  <c r="J260" i="1" s="1"/>
  <c r="I255" i="1"/>
  <c r="I256" i="1" s="1"/>
  <c r="I258" i="1" s="1"/>
  <c r="I260" i="1" s="1"/>
  <c r="H255" i="1"/>
  <c r="H256" i="1" s="1"/>
  <c r="H258" i="1" s="1"/>
  <c r="H260" i="1" s="1"/>
  <c r="G255" i="1"/>
  <c r="G256" i="1" s="1"/>
  <c r="G258" i="1" s="1"/>
  <c r="G260" i="1" s="1"/>
  <c r="F255" i="1"/>
  <c r="F256" i="1" s="1"/>
  <c r="F258" i="1" s="1"/>
  <c r="F260" i="1" s="1"/>
  <c r="E255" i="1"/>
  <c r="Q252" i="1"/>
  <c r="Q254" i="1" s="1"/>
  <c r="P252" i="1"/>
  <c r="P254" i="1" s="1"/>
  <c r="N252" i="1"/>
  <c r="N254" i="1" s="1"/>
  <c r="M252" i="1"/>
  <c r="M254" i="1" s="1"/>
  <c r="L252" i="1"/>
  <c r="L254" i="1" s="1"/>
  <c r="K252" i="1"/>
  <c r="K254" i="1" s="1"/>
  <c r="J252" i="1"/>
  <c r="J254" i="1" s="1"/>
  <c r="I252" i="1"/>
  <c r="I254" i="1" s="1"/>
  <c r="H252" i="1"/>
  <c r="H254" i="1" s="1"/>
  <c r="G252" i="1"/>
  <c r="G254" i="1" s="1"/>
  <c r="F252" i="1"/>
  <c r="F254" i="1" s="1"/>
  <c r="E252" i="1"/>
  <c r="E254" i="1" s="1"/>
  <c r="R250" i="1"/>
  <c r="E247" i="1"/>
  <c r="E249" i="1" s="1"/>
  <c r="Q245" i="1"/>
  <c r="Q247" i="1" s="1"/>
  <c r="Q249" i="1" s="1"/>
  <c r="Q261" i="1" s="1"/>
  <c r="P245" i="1"/>
  <c r="P247" i="1" s="1"/>
  <c r="P249" i="1" s="1"/>
  <c r="P261" i="1" s="1"/>
  <c r="N245" i="1"/>
  <c r="N247" i="1" s="1"/>
  <c r="N249" i="1" s="1"/>
  <c r="N261" i="1" s="1"/>
  <c r="M245" i="1"/>
  <c r="M247" i="1" s="1"/>
  <c r="M249" i="1" s="1"/>
  <c r="L245" i="1"/>
  <c r="L247" i="1" s="1"/>
  <c r="L249" i="1" s="1"/>
  <c r="K245" i="1"/>
  <c r="K247" i="1" s="1"/>
  <c r="K249" i="1" s="1"/>
  <c r="J245" i="1"/>
  <c r="J247" i="1" s="1"/>
  <c r="J249" i="1" s="1"/>
  <c r="J261" i="1" s="1"/>
  <c r="I245" i="1"/>
  <c r="I247" i="1" s="1"/>
  <c r="I249" i="1" s="1"/>
  <c r="H245" i="1"/>
  <c r="H247" i="1" s="1"/>
  <c r="H249" i="1" s="1"/>
  <c r="G245" i="1"/>
  <c r="G247" i="1" s="1"/>
  <c r="G249" i="1" s="1"/>
  <c r="F245" i="1"/>
  <c r="F247" i="1" s="1"/>
  <c r="F249" i="1" s="1"/>
  <c r="F261" i="1" s="1"/>
  <c r="Q238" i="1"/>
  <c r="Q239" i="1" s="1"/>
  <c r="Q241" i="1" s="1"/>
  <c r="Q243" i="1" s="1"/>
  <c r="P238" i="1"/>
  <c r="P239" i="1" s="1"/>
  <c r="P241" i="1" s="1"/>
  <c r="P243" i="1" s="1"/>
  <c r="N238" i="1"/>
  <c r="N239" i="1" s="1"/>
  <c r="N241" i="1" s="1"/>
  <c r="N243" i="1" s="1"/>
  <c r="M238" i="1"/>
  <c r="M239" i="1" s="1"/>
  <c r="M241" i="1" s="1"/>
  <c r="M243" i="1" s="1"/>
  <c r="L238" i="1"/>
  <c r="L239" i="1" s="1"/>
  <c r="L241" i="1" s="1"/>
  <c r="L243" i="1" s="1"/>
  <c r="K238" i="1"/>
  <c r="K239" i="1" s="1"/>
  <c r="K241" i="1" s="1"/>
  <c r="K243" i="1" s="1"/>
  <c r="J238" i="1"/>
  <c r="J239" i="1" s="1"/>
  <c r="J241" i="1" s="1"/>
  <c r="J243" i="1" s="1"/>
  <c r="I238" i="1"/>
  <c r="I239" i="1" s="1"/>
  <c r="I241" i="1" s="1"/>
  <c r="I243" i="1" s="1"/>
  <c r="H238" i="1"/>
  <c r="H239" i="1" s="1"/>
  <c r="H241" i="1" s="1"/>
  <c r="H243" i="1" s="1"/>
  <c r="G238" i="1"/>
  <c r="G239" i="1" s="1"/>
  <c r="G241" i="1" s="1"/>
  <c r="G243" i="1" s="1"/>
  <c r="F238" i="1"/>
  <c r="F239" i="1" s="1"/>
  <c r="F241" i="1" s="1"/>
  <c r="F243" i="1" s="1"/>
  <c r="E238" i="1"/>
  <c r="E239" i="1" s="1"/>
  <c r="Q235" i="1"/>
  <c r="Q237" i="1" s="1"/>
  <c r="P235" i="1"/>
  <c r="P237" i="1" s="1"/>
  <c r="N235" i="1"/>
  <c r="N237" i="1" s="1"/>
  <c r="M235" i="1"/>
  <c r="M237" i="1" s="1"/>
  <c r="L235" i="1"/>
  <c r="L237" i="1" s="1"/>
  <c r="K235" i="1"/>
  <c r="K237" i="1" s="1"/>
  <c r="J235" i="1"/>
  <c r="J237" i="1" s="1"/>
  <c r="I235" i="1"/>
  <c r="I237" i="1" s="1"/>
  <c r="H235" i="1"/>
  <c r="H237" i="1" s="1"/>
  <c r="G235" i="1"/>
  <c r="G237" i="1" s="1"/>
  <c r="F235" i="1"/>
  <c r="F237" i="1" s="1"/>
  <c r="E235" i="1"/>
  <c r="E237" i="1" s="1"/>
  <c r="R233" i="1"/>
  <c r="E230" i="1"/>
  <c r="E232" i="1" s="1"/>
  <c r="Q228" i="1"/>
  <c r="Q230" i="1" s="1"/>
  <c r="Q232" i="1" s="1"/>
  <c r="P228" i="1"/>
  <c r="P230" i="1" s="1"/>
  <c r="P232" i="1" s="1"/>
  <c r="N228" i="1"/>
  <c r="N230" i="1" s="1"/>
  <c r="N232" i="1" s="1"/>
  <c r="M228" i="1"/>
  <c r="M230" i="1" s="1"/>
  <c r="M232" i="1" s="1"/>
  <c r="L228" i="1"/>
  <c r="L230" i="1" s="1"/>
  <c r="L232" i="1" s="1"/>
  <c r="K228" i="1"/>
  <c r="K230" i="1" s="1"/>
  <c r="K232" i="1" s="1"/>
  <c r="J228" i="1"/>
  <c r="J230" i="1" s="1"/>
  <c r="J232" i="1" s="1"/>
  <c r="I228" i="1"/>
  <c r="I230" i="1" s="1"/>
  <c r="I232" i="1" s="1"/>
  <c r="H228" i="1"/>
  <c r="H230" i="1" s="1"/>
  <c r="H232" i="1" s="1"/>
  <c r="G228" i="1"/>
  <c r="G230" i="1" s="1"/>
  <c r="G232" i="1" s="1"/>
  <c r="F228" i="1"/>
  <c r="F230" i="1" s="1"/>
  <c r="F232" i="1" s="1"/>
  <c r="Q221" i="1"/>
  <c r="Q222" i="1" s="1"/>
  <c r="Q224" i="1" s="1"/>
  <c r="Q226" i="1" s="1"/>
  <c r="P221" i="1"/>
  <c r="P222" i="1" s="1"/>
  <c r="P224" i="1" s="1"/>
  <c r="P226" i="1" s="1"/>
  <c r="N221" i="1"/>
  <c r="N222" i="1" s="1"/>
  <c r="N224" i="1" s="1"/>
  <c r="N226" i="1" s="1"/>
  <c r="M221" i="1"/>
  <c r="M222" i="1" s="1"/>
  <c r="M224" i="1" s="1"/>
  <c r="M226" i="1" s="1"/>
  <c r="L221" i="1"/>
  <c r="L222" i="1" s="1"/>
  <c r="L224" i="1" s="1"/>
  <c r="L226" i="1" s="1"/>
  <c r="K221" i="1"/>
  <c r="K222" i="1" s="1"/>
  <c r="K224" i="1" s="1"/>
  <c r="K226" i="1" s="1"/>
  <c r="J221" i="1"/>
  <c r="J222" i="1" s="1"/>
  <c r="J224" i="1" s="1"/>
  <c r="J226" i="1" s="1"/>
  <c r="I221" i="1"/>
  <c r="I222" i="1" s="1"/>
  <c r="I224" i="1" s="1"/>
  <c r="I226" i="1" s="1"/>
  <c r="H221" i="1"/>
  <c r="H222" i="1" s="1"/>
  <c r="H224" i="1" s="1"/>
  <c r="H226" i="1" s="1"/>
  <c r="G221" i="1"/>
  <c r="G222" i="1" s="1"/>
  <c r="G224" i="1" s="1"/>
  <c r="G226" i="1" s="1"/>
  <c r="F221" i="1"/>
  <c r="F222" i="1" s="1"/>
  <c r="F224" i="1" s="1"/>
  <c r="F226" i="1" s="1"/>
  <c r="E221" i="1"/>
  <c r="E222" i="1" s="1"/>
  <c r="E224" i="1" s="1"/>
  <c r="E226" i="1" s="1"/>
  <c r="Q218" i="1"/>
  <c r="Q220" i="1" s="1"/>
  <c r="P218" i="1"/>
  <c r="P220" i="1" s="1"/>
  <c r="N218" i="1"/>
  <c r="N220" i="1" s="1"/>
  <c r="M218" i="1"/>
  <c r="M220" i="1" s="1"/>
  <c r="L218" i="1"/>
  <c r="L220" i="1" s="1"/>
  <c r="K218" i="1"/>
  <c r="K220" i="1" s="1"/>
  <c r="J218" i="1"/>
  <c r="J220" i="1" s="1"/>
  <c r="I218" i="1"/>
  <c r="I220" i="1" s="1"/>
  <c r="H218" i="1"/>
  <c r="H220" i="1" s="1"/>
  <c r="G218" i="1"/>
  <c r="G220" i="1" s="1"/>
  <c r="F218" i="1"/>
  <c r="F220" i="1" s="1"/>
  <c r="E218" i="1"/>
  <c r="E220" i="1" s="1"/>
  <c r="R216" i="1"/>
  <c r="E213" i="1"/>
  <c r="E215" i="1" s="1"/>
  <c r="Q211" i="1"/>
  <c r="Q213" i="1" s="1"/>
  <c r="Q215" i="1" s="1"/>
  <c r="Q227" i="1" s="1"/>
  <c r="P211" i="1"/>
  <c r="P213" i="1" s="1"/>
  <c r="P215" i="1" s="1"/>
  <c r="N211" i="1"/>
  <c r="N213" i="1" s="1"/>
  <c r="N215" i="1" s="1"/>
  <c r="M211" i="1"/>
  <c r="M213" i="1" s="1"/>
  <c r="M215" i="1" s="1"/>
  <c r="L211" i="1"/>
  <c r="L213" i="1" s="1"/>
  <c r="L215" i="1" s="1"/>
  <c r="L227" i="1" s="1"/>
  <c r="K211" i="1"/>
  <c r="K213" i="1" s="1"/>
  <c r="K215" i="1" s="1"/>
  <c r="J211" i="1"/>
  <c r="J213" i="1" s="1"/>
  <c r="J215" i="1" s="1"/>
  <c r="I211" i="1"/>
  <c r="I213" i="1" s="1"/>
  <c r="I215" i="1" s="1"/>
  <c r="H211" i="1"/>
  <c r="H213" i="1" s="1"/>
  <c r="H215" i="1" s="1"/>
  <c r="H227" i="1" s="1"/>
  <c r="G211" i="1"/>
  <c r="G213" i="1" s="1"/>
  <c r="G215" i="1" s="1"/>
  <c r="F211" i="1"/>
  <c r="F213" i="1" s="1"/>
  <c r="F215" i="1" s="1"/>
  <c r="Q204" i="1"/>
  <c r="Q205" i="1" s="1"/>
  <c r="Q207" i="1" s="1"/>
  <c r="Q209" i="1" s="1"/>
  <c r="P204" i="1"/>
  <c r="P205" i="1" s="1"/>
  <c r="P207" i="1" s="1"/>
  <c r="P209" i="1" s="1"/>
  <c r="N204" i="1"/>
  <c r="N205" i="1" s="1"/>
  <c r="N207" i="1" s="1"/>
  <c r="N209" i="1" s="1"/>
  <c r="M204" i="1"/>
  <c r="M205" i="1" s="1"/>
  <c r="M207" i="1" s="1"/>
  <c r="M209" i="1" s="1"/>
  <c r="L204" i="1"/>
  <c r="L205" i="1" s="1"/>
  <c r="L207" i="1" s="1"/>
  <c r="L209" i="1" s="1"/>
  <c r="K204" i="1"/>
  <c r="K205" i="1" s="1"/>
  <c r="K207" i="1" s="1"/>
  <c r="K209" i="1" s="1"/>
  <c r="J204" i="1"/>
  <c r="J205" i="1" s="1"/>
  <c r="J207" i="1" s="1"/>
  <c r="J209" i="1" s="1"/>
  <c r="I204" i="1"/>
  <c r="I205" i="1" s="1"/>
  <c r="I207" i="1" s="1"/>
  <c r="I209" i="1" s="1"/>
  <c r="H204" i="1"/>
  <c r="H205" i="1" s="1"/>
  <c r="H207" i="1" s="1"/>
  <c r="H209" i="1" s="1"/>
  <c r="G204" i="1"/>
  <c r="G205" i="1" s="1"/>
  <c r="G207" i="1" s="1"/>
  <c r="G209" i="1" s="1"/>
  <c r="F204" i="1"/>
  <c r="F205" i="1" s="1"/>
  <c r="F207" i="1" s="1"/>
  <c r="F209" i="1" s="1"/>
  <c r="E204" i="1"/>
  <c r="Q201" i="1"/>
  <c r="Q203" i="1" s="1"/>
  <c r="P201" i="1"/>
  <c r="P203" i="1" s="1"/>
  <c r="N201" i="1"/>
  <c r="N203" i="1" s="1"/>
  <c r="M201" i="1"/>
  <c r="M203" i="1" s="1"/>
  <c r="L201" i="1"/>
  <c r="L203" i="1" s="1"/>
  <c r="K201" i="1"/>
  <c r="K203" i="1" s="1"/>
  <c r="J201" i="1"/>
  <c r="J203" i="1" s="1"/>
  <c r="I201" i="1"/>
  <c r="I203" i="1" s="1"/>
  <c r="H201" i="1"/>
  <c r="H203" i="1" s="1"/>
  <c r="G201" i="1"/>
  <c r="G203" i="1" s="1"/>
  <c r="F201" i="1"/>
  <c r="F203" i="1" s="1"/>
  <c r="E201" i="1"/>
  <c r="E203" i="1" s="1"/>
  <c r="R199" i="1"/>
  <c r="E196" i="1"/>
  <c r="E198" i="1" s="1"/>
  <c r="Q194" i="1"/>
  <c r="Q196" i="1" s="1"/>
  <c r="Q198" i="1" s="1"/>
  <c r="P194" i="1"/>
  <c r="P196" i="1" s="1"/>
  <c r="P198" i="1" s="1"/>
  <c r="N194" i="1"/>
  <c r="N196" i="1" s="1"/>
  <c r="N198" i="1" s="1"/>
  <c r="M194" i="1"/>
  <c r="M196" i="1" s="1"/>
  <c r="M198" i="1" s="1"/>
  <c r="L194" i="1"/>
  <c r="L196" i="1" s="1"/>
  <c r="L198" i="1" s="1"/>
  <c r="K194" i="1"/>
  <c r="K196" i="1" s="1"/>
  <c r="K198" i="1" s="1"/>
  <c r="J194" i="1"/>
  <c r="J196" i="1" s="1"/>
  <c r="J198" i="1" s="1"/>
  <c r="I194" i="1"/>
  <c r="I196" i="1" s="1"/>
  <c r="I198" i="1" s="1"/>
  <c r="H194" i="1"/>
  <c r="H196" i="1" s="1"/>
  <c r="H198" i="1" s="1"/>
  <c r="G194" i="1"/>
  <c r="G196" i="1" s="1"/>
  <c r="G198" i="1" s="1"/>
  <c r="F194" i="1"/>
  <c r="F196" i="1" s="1"/>
  <c r="F198" i="1" s="1"/>
  <c r="Q187" i="1"/>
  <c r="Q188" i="1" s="1"/>
  <c r="Q190" i="1" s="1"/>
  <c r="Q192" i="1" s="1"/>
  <c r="P187" i="1"/>
  <c r="P188" i="1" s="1"/>
  <c r="P190" i="1" s="1"/>
  <c r="P192" i="1" s="1"/>
  <c r="N187" i="1"/>
  <c r="N188" i="1" s="1"/>
  <c r="N190" i="1" s="1"/>
  <c r="N192" i="1" s="1"/>
  <c r="M187" i="1"/>
  <c r="M188" i="1" s="1"/>
  <c r="M190" i="1" s="1"/>
  <c r="M192" i="1" s="1"/>
  <c r="L187" i="1"/>
  <c r="L188" i="1" s="1"/>
  <c r="L190" i="1" s="1"/>
  <c r="L192" i="1" s="1"/>
  <c r="K187" i="1"/>
  <c r="K188" i="1" s="1"/>
  <c r="K190" i="1" s="1"/>
  <c r="K192" i="1" s="1"/>
  <c r="J187" i="1"/>
  <c r="J188" i="1" s="1"/>
  <c r="J190" i="1" s="1"/>
  <c r="J192" i="1" s="1"/>
  <c r="I187" i="1"/>
  <c r="I188" i="1" s="1"/>
  <c r="I190" i="1" s="1"/>
  <c r="I192" i="1" s="1"/>
  <c r="H187" i="1"/>
  <c r="H188" i="1" s="1"/>
  <c r="H190" i="1" s="1"/>
  <c r="H192" i="1" s="1"/>
  <c r="G187" i="1"/>
  <c r="G188" i="1" s="1"/>
  <c r="G190" i="1" s="1"/>
  <c r="G192" i="1" s="1"/>
  <c r="F187" i="1"/>
  <c r="F188" i="1" s="1"/>
  <c r="F190" i="1" s="1"/>
  <c r="F192" i="1" s="1"/>
  <c r="E187" i="1"/>
  <c r="E188" i="1" s="1"/>
  <c r="Q184" i="1"/>
  <c r="Q186" i="1" s="1"/>
  <c r="P184" i="1"/>
  <c r="P186" i="1" s="1"/>
  <c r="N184" i="1"/>
  <c r="N186" i="1" s="1"/>
  <c r="M184" i="1"/>
  <c r="M186" i="1" s="1"/>
  <c r="L184" i="1"/>
  <c r="L186" i="1" s="1"/>
  <c r="K184" i="1"/>
  <c r="K186" i="1" s="1"/>
  <c r="J184" i="1"/>
  <c r="J186" i="1" s="1"/>
  <c r="I184" i="1"/>
  <c r="I186" i="1" s="1"/>
  <c r="H184" i="1"/>
  <c r="H186" i="1" s="1"/>
  <c r="G184" i="1"/>
  <c r="G186" i="1" s="1"/>
  <c r="F184" i="1"/>
  <c r="F186" i="1" s="1"/>
  <c r="E184" i="1"/>
  <c r="E186" i="1" s="1"/>
  <c r="R182" i="1"/>
  <c r="E179" i="1"/>
  <c r="E181" i="1" s="1"/>
  <c r="Q177" i="1"/>
  <c r="Q179" i="1" s="1"/>
  <c r="Q181" i="1" s="1"/>
  <c r="P177" i="1"/>
  <c r="P179" i="1" s="1"/>
  <c r="P181" i="1" s="1"/>
  <c r="N177" i="1"/>
  <c r="N179" i="1" s="1"/>
  <c r="N181" i="1" s="1"/>
  <c r="N193" i="1" s="1"/>
  <c r="M177" i="1"/>
  <c r="M179" i="1" s="1"/>
  <c r="M181" i="1" s="1"/>
  <c r="L177" i="1"/>
  <c r="L179" i="1" s="1"/>
  <c r="L181" i="1" s="1"/>
  <c r="K177" i="1"/>
  <c r="K179" i="1" s="1"/>
  <c r="K181" i="1" s="1"/>
  <c r="J177" i="1"/>
  <c r="J179" i="1" s="1"/>
  <c r="J181" i="1" s="1"/>
  <c r="J193" i="1" s="1"/>
  <c r="I177" i="1"/>
  <c r="I179" i="1" s="1"/>
  <c r="I181" i="1" s="1"/>
  <c r="H177" i="1"/>
  <c r="H179" i="1" s="1"/>
  <c r="H181" i="1" s="1"/>
  <c r="G177" i="1"/>
  <c r="G179" i="1" s="1"/>
  <c r="G181" i="1" s="1"/>
  <c r="F177" i="1"/>
  <c r="F179" i="1" s="1"/>
  <c r="F181" i="1" s="1"/>
  <c r="F193" i="1" s="1"/>
  <c r="Q170" i="1"/>
  <c r="Q171" i="1" s="1"/>
  <c r="Q173" i="1" s="1"/>
  <c r="Q175" i="1" s="1"/>
  <c r="P170" i="1"/>
  <c r="P171" i="1" s="1"/>
  <c r="P173" i="1" s="1"/>
  <c r="P175" i="1" s="1"/>
  <c r="N170" i="1"/>
  <c r="N171" i="1" s="1"/>
  <c r="N173" i="1" s="1"/>
  <c r="N175" i="1" s="1"/>
  <c r="M170" i="1"/>
  <c r="M171" i="1" s="1"/>
  <c r="M173" i="1" s="1"/>
  <c r="M175" i="1" s="1"/>
  <c r="L170" i="1"/>
  <c r="L171" i="1" s="1"/>
  <c r="L173" i="1" s="1"/>
  <c r="L175" i="1" s="1"/>
  <c r="K170" i="1"/>
  <c r="K171" i="1" s="1"/>
  <c r="K173" i="1" s="1"/>
  <c r="K175" i="1" s="1"/>
  <c r="J170" i="1"/>
  <c r="J171" i="1" s="1"/>
  <c r="J173" i="1" s="1"/>
  <c r="J175" i="1" s="1"/>
  <c r="I170" i="1"/>
  <c r="I171" i="1" s="1"/>
  <c r="I173" i="1" s="1"/>
  <c r="I175" i="1" s="1"/>
  <c r="H170" i="1"/>
  <c r="H171" i="1" s="1"/>
  <c r="H173" i="1" s="1"/>
  <c r="H175" i="1" s="1"/>
  <c r="G170" i="1"/>
  <c r="G171" i="1" s="1"/>
  <c r="G173" i="1" s="1"/>
  <c r="G175" i="1" s="1"/>
  <c r="F170" i="1"/>
  <c r="F171" i="1" s="1"/>
  <c r="F173" i="1" s="1"/>
  <c r="F175" i="1" s="1"/>
  <c r="E170" i="1"/>
  <c r="Q167" i="1"/>
  <c r="Q169" i="1" s="1"/>
  <c r="P167" i="1"/>
  <c r="P169" i="1" s="1"/>
  <c r="N167" i="1"/>
  <c r="N169" i="1" s="1"/>
  <c r="M167" i="1"/>
  <c r="M169" i="1" s="1"/>
  <c r="L167" i="1"/>
  <c r="L169" i="1" s="1"/>
  <c r="K167" i="1"/>
  <c r="K169" i="1" s="1"/>
  <c r="J167" i="1"/>
  <c r="J169" i="1" s="1"/>
  <c r="I167" i="1"/>
  <c r="I169" i="1" s="1"/>
  <c r="H167" i="1"/>
  <c r="H169" i="1" s="1"/>
  <c r="G167" i="1"/>
  <c r="G169" i="1" s="1"/>
  <c r="F167" i="1"/>
  <c r="F169" i="1" s="1"/>
  <c r="E167" i="1"/>
  <c r="E169" i="1" s="1"/>
  <c r="R165" i="1"/>
  <c r="E162" i="1"/>
  <c r="E164" i="1" s="1"/>
  <c r="Q160" i="1"/>
  <c r="Q162" i="1" s="1"/>
  <c r="Q164" i="1" s="1"/>
  <c r="P160" i="1"/>
  <c r="P162" i="1" s="1"/>
  <c r="P164" i="1" s="1"/>
  <c r="N160" i="1"/>
  <c r="N162" i="1" s="1"/>
  <c r="N164" i="1" s="1"/>
  <c r="M160" i="1"/>
  <c r="M162" i="1" s="1"/>
  <c r="M164" i="1" s="1"/>
  <c r="L160" i="1"/>
  <c r="L162" i="1" s="1"/>
  <c r="L164" i="1" s="1"/>
  <c r="K160" i="1"/>
  <c r="K162" i="1" s="1"/>
  <c r="K164" i="1" s="1"/>
  <c r="J160" i="1"/>
  <c r="J162" i="1" s="1"/>
  <c r="J164" i="1" s="1"/>
  <c r="I160" i="1"/>
  <c r="I162" i="1" s="1"/>
  <c r="I164" i="1" s="1"/>
  <c r="H160" i="1"/>
  <c r="H162" i="1" s="1"/>
  <c r="H164" i="1" s="1"/>
  <c r="G160" i="1"/>
  <c r="G162" i="1" s="1"/>
  <c r="G164" i="1" s="1"/>
  <c r="F160" i="1"/>
  <c r="F162" i="1" s="1"/>
  <c r="F164" i="1" s="1"/>
  <c r="Q153" i="1"/>
  <c r="Q154" i="1" s="1"/>
  <c r="Q156" i="1" s="1"/>
  <c r="Q158" i="1" s="1"/>
  <c r="P153" i="1"/>
  <c r="P154" i="1" s="1"/>
  <c r="P156" i="1" s="1"/>
  <c r="P158" i="1" s="1"/>
  <c r="N153" i="1"/>
  <c r="N154" i="1" s="1"/>
  <c r="N156" i="1" s="1"/>
  <c r="N158" i="1" s="1"/>
  <c r="M153" i="1"/>
  <c r="M154" i="1" s="1"/>
  <c r="M156" i="1" s="1"/>
  <c r="M158" i="1" s="1"/>
  <c r="L153" i="1"/>
  <c r="L154" i="1" s="1"/>
  <c r="L156" i="1" s="1"/>
  <c r="L158" i="1" s="1"/>
  <c r="K153" i="1"/>
  <c r="K154" i="1" s="1"/>
  <c r="K156" i="1" s="1"/>
  <c r="K158" i="1" s="1"/>
  <c r="J153" i="1"/>
  <c r="J154" i="1" s="1"/>
  <c r="J156" i="1" s="1"/>
  <c r="J158" i="1" s="1"/>
  <c r="I153" i="1"/>
  <c r="I154" i="1" s="1"/>
  <c r="I156" i="1" s="1"/>
  <c r="I158" i="1" s="1"/>
  <c r="H153" i="1"/>
  <c r="H154" i="1" s="1"/>
  <c r="H156" i="1" s="1"/>
  <c r="H158" i="1" s="1"/>
  <c r="G153" i="1"/>
  <c r="G154" i="1" s="1"/>
  <c r="G156" i="1" s="1"/>
  <c r="G158" i="1" s="1"/>
  <c r="F153" i="1"/>
  <c r="F154" i="1" s="1"/>
  <c r="F156" i="1" s="1"/>
  <c r="F158" i="1" s="1"/>
  <c r="E153" i="1"/>
  <c r="Q150" i="1"/>
  <c r="Q152" i="1" s="1"/>
  <c r="P150" i="1"/>
  <c r="P152" i="1" s="1"/>
  <c r="N150" i="1"/>
  <c r="N152" i="1" s="1"/>
  <c r="M150" i="1"/>
  <c r="M152" i="1" s="1"/>
  <c r="L150" i="1"/>
  <c r="L152" i="1" s="1"/>
  <c r="K150" i="1"/>
  <c r="K152" i="1" s="1"/>
  <c r="J150" i="1"/>
  <c r="J152" i="1" s="1"/>
  <c r="I150" i="1"/>
  <c r="I152" i="1" s="1"/>
  <c r="H150" i="1"/>
  <c r="H152" i="1" s="1"/>
  <c r="G150" i="1"/>
  <c r="G152" i="1" s="1"/>
  <c r="F150" i="1"/>
  <c r="F152" i="1" s="1"/>
  <c r="E150" i="1"/>
  <c r="E152" i="1" s="1"/>
  <c r="R148" i="1"/>
  <c r="E145" i="1"/>
  <c r="E147" i="1" s="1"/>
  <c r="Q143" i="1"/>
  <c r="Q145" i="1" s="1"/>
  <c r="Q147" i="1" s="1"/>
  <c r="P143" i="1"/>
  <c r="P145" i="1" s="1"/>
  <c r="P147" i="1" s="1"/>
  <c r="N143" i="1"/>
  <c r="N145" i="1" s="1"/>
  <c r="N147" i="1" s="1"/>
  <c r="M143" i="1"/>
  <c r="M145" i="1" s="1"/>
  <c r="M147" i="1" s="1"/>
  <c r="L143" i="1"/>
  <c r="L145" i="1" s="1"/>
  <c r="L147" i="1" s="1"/>
  <c r="K143" i="1"/>
  <c r="K145" i="1" s="1"/>
  <c r="K147" i="1" s="1"/>
  <c r="J143" i="1"/>
  <c r="J145" i="1" s="1"/>
  <c r="J147" i="1" s="1"/>
  <c r="I143" i="1"/>
  <c r="I145" i="1" s="1"/>
  <c r="I147" i="1" s="1"/>
  <c r="H143" i="1"/>
  <c r="H145" i="1" s="1"/>
  <c r="H147" i="1" s="1"/>
  <c r="G143" i="1"/>
  <c r="G145" i="1" s="1"/>
  <c r="G147" i="1" s="1"/>
  <c r="F143" i="1"/>
  <c r="F145" i="1" s="1"/>
  <c r="F147" i="1" s="1"/>
  <c r="Q136" i="1"/>
  <c r="Q137" i="1" s="1"/>
  <c r="Q139" i="1" s="1"/>
  <c r="Q141" i="1" s="1"/>
  <c r="P136" i="1"/>
  <c r="P137" i="1" s="1"/>
  <c r="P139" i="1" s="1"/>
  <c r="P141" i="1" s="1"/>
  <c r="N136" i="1"/>
  <c r="N137" i="1" s="1"/>
  <c r="N139" i="1" s="1"/>
  <c r="N141" i="1" s="1"/>
  <c r="M136" i="1"/>
  <c r="M137" i="1" s="1"/>
  <c r="M139" i="1" s="1"/>
  <c r="M141" i="1" s="1"/>
  <c r="L136" i="1"/>
  <c r="L137" i="1" s="1"/>
  <c r="L139" i="1" s="1"/>
  <c r="L141" i="1" s="1"/>
  <c r="K136" i="1"/>
  <c r="K137" i="1" s="1"/>
  <c r="K139" i="1" s="1"/>
  <c r="K141" i="1" s="1"/>
  <c r="J136" i="1"/>
  <c r="J137" i="1" s="1"/>
  <c r="J139" i="1" s="1"/>
  <c r="J141" i="1" s="1"/>
  <c r="I136" i="1"/>
  <c r="I137" i="1" s="1"/>
  <c r="I139" i="1" s="1"/>
  <c r="I141" i="1" s="1"/>
  <c r="H136" i="1"/>
  <c r="H137" i="1" s="1"/>
  <c r="H139" i="1" s="1"/>
  <c r="H141" i="1" s="1"/>
  <c r="G136" i="1"/>
  <c r="G137" i="1" s="1"/>
  <c r="G139" i="1" s="1"/>
  <c r="G141" i="1" s="1"/>
  <c r="F136" i="1"/>
  <c r="F137" i="1" s="1"/>
  <c r="F139" i="1" s="1"/>
  <c r="F141" i="1" s="1"/>
  <c r="E136" i="1"/>
  <c r="E137" i="1" s="1"/>
  <c r="Q133" i="1"/>
  <c r="Q135" i="1" s="1"/>
  <c r="P133" i="1"/>
  <c r="P135" i="1" s="1"/>
  <c r="N133" i="1"/>
  <c r="N135" i="1" s="1"/>
  <c r="M133" i="1"/>
  <c r="M135" i="1" s="1"/>
  <c r="L133" i="1"/>
  <c r="L135" i="1" s="1"/>
  <c r="K133" i="1"/>
  <c r="K135" i="1" s="1"/>
  <c r="J133" i="1"/>
  <c r="J135" i="1" s="1"/>
  <c r="I133" i="1"/>
  <c r="I135" i="1" s="1"/>
  <c r="H133" i="1"/>
  <c r="H135" i="1" s="1"/>
  <c r="G133" i="1"/>
  <c r="G135" i="1" s="1"/>
  <c r="F133" i="1"/>
  <c r="F135" i="1" s="1"/>
  <c r="E133" i="1"/>
  <c r="E135" i="1" s="1"/>
  <c r="R131" i="1"/>
  <c r="E128" i="1"/>
  <c r="E130" i="1" s="1"/>
  <c r="Q126" i="1"/>
  <c r="Q128" i="1" s="1"/>
  <c r="Q130" i="1" s="1"/>
  <c r="P126" i="1"/>
  <c r="P128" i="1" s="1"/>
  <c r="P130" i="1" s="1"/>
  <c r="N126" i="1"/>
  <c r="N128" i="1" s="1"/>
  <c r="N130" i="1" s="1"/>
  <c r="M126" i="1"/>
  <c r="M128" i="1" s="1"/>
  <c r="M130" i="1" s="1"/>
  <c r="L126" i="1"/>
  <c r="L128" i="1" s="1"/>
  <c r="L130" i="1" s="1"/>
  <c r="K126" i="1"/>
  <c r="K128" i="1" s="1"/>
  <c r="K130" i="1" s="1"/>
  <c r="J126" i="1"/>
  <c r="J128" i="1" s="1"/>
  <c r="J130" i="1" s="1"/>
  <c r="I126" i="1"/>
  <c r="I128" i="1" s="1"/>
  <c r="I130" i="1" s="1"/>
  <c r="H126" i="1"/>
  <c r="H128" i="1" s="1"/>
  <c r="H130" i="1" s="1"/>
  <c r="G126" i="1"/>
  <c r="G128" i="1" s="1"/>
  <c r="G130" i="1" s="1"/>
  <c r="F126" i="1"/>
  <c r="F128" i="1" s="1"/>
  <c r="F130" i="1" s="1"/>
  <c r="Q119" i="1"/>
  <c r="Q120" i="1" s="1"/>
  <c r="Q122" i="1" s="1"/>
  <c r="Q124" i="1" s="1"/>
  <c r="P119" i="1"/>
  <c r="P120" i="1" s="1"/>
  <c r="P122" i="1" s="1"/>
  <c r="P124" i="1" s="1"/>
  <c r="N119" i="1"/>
  <c r="N120" i="1" s="1"/>
  <c r="N122" i="1" s="1"/>
  <c r="N124" i="1" s="1"/>
  <c r="M119" i="1"/>
  <c r="M120" i="1" s="1"/>
  <c r="M122" i="1" s="1"/>
  <c r="M124" i="1" s="1"/>
  <c r="L119" i="1"/>
  <c r="L120" i="1" s="1"/>
  <c r="L122" i="1" s="1"/>
  <c r="L124" i="1" s="1"/>
  <c r="K119" i="1"/>
  <c r="K120" i="1" s="1"/>
  <c r="K122" i="1" s="1"/>
  <c r="K124" i="1" s="1"/>
  <c r="J119" i="1"/>
  <c r="J120" i="1" s="1"/>
  <c r="J122" i="1" s="1"/>
  <c r="J124" i="1" s="1"/>
  <c r="I119" i="1"/>
  <c r="I120" i="1" s="1"/>
  <c r="I122" i="1" s="1"/>
  <c r="I124" i="1" s="1"/>
  <c r="H119" i="1"/>
  <c r="H120" i="1" s="1"/>
  <c r="H122" i="1" s="1"/>
  <c r="H124" i="1" s="1"/>
  <c r="G119" i="1"/>
  <c r="G120" i="1" s="1"/>
  <c r="G122" i="1" s="1"/>
  <c r="G124" i="1" s="1"/>
  <c r="F119" i="1"/>
  <c r="F120" i="1" s="1"/>
  <c r="F122" i="1" s="1"/>
  <c r="F124" i="1" s="1"/>
  <c r="E119" i="1"/>
  <c r="Q116" i="1"/>
  <c r="Q118" i="1" s="1"/>
  <c r="P116" i="1"/>
  <c r="P118" i="1" s="1"/>
  <c r="N116" i="1"/>
  <c r="N118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R114" i="1"/>
  <c r="E111" i="1"/>
  <c r="E113" i="1" s="1"/>
  <c r="Q109" i="1"/>
  <c r="Q111" i="1" s="1"/>
  <c r="Q113" i="1" s="1"/>
  <c r="P109" i="1"/>
  <c r="P111" i="1" s="1"/>
  <c r="P113" i="1" s="1"/>
  <c r="N109" i="1"/>
  <c r="N111" i="1" s="1"/>
  <c r="N113" i="1" s="1"/>
  <c r="M109" i="1"/>
  <c r="M111" i="1" s="1"/>
  <c r="M113" i="1" s="1"/>
  <c r="L109" i="1"/>
  <c r="L111" i="1" s="1"/>
  <c r="L113" i="1" s="1"/>
  <c r="K109" i="1"/>
  <c r="K111" i="1" s="1"/>
  <c r="K113" i="1" s="1"/>
  <c r="J109" i="1"/>
  <c r="J111" i="1" s="1"/>
  <c r="J113" i="1" s="1"/>
  <c r="I109" i="1"/>
  <c r="I111" i="1" s="1"/>
  <c r="I113" i="1" s="1"/>
  <c r="H109" i="1"/>
  <c r="H111" i="1" s="1"/>
  <c r="H113" i="1" s="1"/>
  <c r="G109" i="1"/>
  <c r="G111" i="1" s="1"/>
  <c r="G113" i="1" s="1"/>
  <c r="F109" i="1"/>
  <c r="F111" i="1" s="1"/>
  <c r="F113" i="1" s="1"/>
  <c r="Q102" i="1"/>
  <c r="Q103" i="1" s="1"/>
  <c r="Q105" i="1" s="1"/>
  <c r="Q107" i="1" s="1"/>
  <c r="P102" i="1"/>
  <c r="P103" i="1" s="1"/>
  <c r="P105" i="1" s="1"/>
  <c r="P107" i="1" s="1"/>
  <c r="N102" i="1"/>
  <c r="N103" i="1" s="1"/>
  <c r="N105" i="1" s="1"/>
  <c r="N107" i="1" s="1"/>
  <c r="M102" i="1"/>
  <c r="M103" i="1" s="1"/>
  <c r="M105" i="1" s="1"/>
  <c r="M107" i="1" s="1"/>
  <c r="L102" i="1"/>
  <c r="L103" i="1" s="1"/>
  <c r="L105" i="1" s="1"/>
  <c r="L107" i="1" s="1"/>
  <c r="K102" i="1"/>
  <c r="K103" i="1" s="1"/>
  <c r="K105" i="1" s="1"/>
  <c r="K107" i="1" s="1"/>
  <c r="J102" i="1"/>
  <c r="J103" i="1" s="1"/>
  <c r="J105" i="1" s="1"/>
  <c r="J107" i="1" s="1"/>
  <c r="I102" i="1"/>
  <c r="I103" i="1" s="1"/>
  <c r="I105" i="1" s="1"/>
  <c r="I107" i="1" s="1"/>
  <c r="H102" i="1"/>
  <c r="H103" i="1" s="1"/>
  <c r="H105" i="1" s="1"/>
  <c r="H107" i="1" s="1"/>
  <c r="G102" i="1"/>
  <c r="G103" i="1" s="1"/>
  <c r="G105" i="1" s="1"/>
  <c r="G107" i="1" s="1"/>
  <c r="F102" i="1"/>
  <c r="F103" i="1" s="1"/>
  <c r="F105" i="1" s="1"/>
  <c r="F107" i="1" s="1"/>
  <c r="E102" i="1"/>
  <c r="E103" i="1" s="1"/>
  <c r="Q99" i="1"/>
  <c r="Q101" i="1" s="1"/>
  <c r="P99" i="1"/>
  <c r="P101" i="1" s="1"/>
  <c r="N99" i="1"/>
  <c r="N101" i="1" s="1"/>
  <c r="M99" i="1"/>
  <c r="M101" i="1" s="1"/>
  <c r="L99" i="1"/>
  <c r="L101" i="1" s="1"/>
  <c r="K99" i="1"/>
  <c r="K101" i="1" s="1"/>
  <c r="J99" i="1"/>
  <c r="J101" i="1" s="1"/>
  <c r="I99" i="1"/>
  <c r="I101" i="1" s="1"/>
  <c r="H99" i="1"/>
  <c r="H101" i="1" s="1"/>
  <c r="G99" i="1"/>
  <c r="G101" i="1" s="1"/>
  <c r="F99" i="1"/>
  <c r="F101" i="1" s="1"/>
  <c r="E99" i="1"/>
  <c r="E101" i="1" s="1"/>
  <c r="R97" i="1"/>
  <c r="E94" i="1"/>
  <c r="E96" i="1" s="1"/>
  <c r="Q92" i="1"/>
  <c r="Q94" i="1" s="1"/>
  <c r="Q96" i="1" s="1"/>
  <c r="P92" i="1"/>
  <c r="P94" i="1" s="1"/>
  <c r="P96" i="1" s="1"/>
  <c r="N92" i="1"/>
  <c r="N94" i="1" s="1"/>
  <c r="N96" i="1" s="1"/>
  <c r="M92" i="1"/>
  <c r="M94" i="1" s="1"/>
  <c r="M96" i="1" s="1"/>
  <c r="L92" i="1"/>
  <c r="L94" i="1" s="1"/>
  <c r="L96" i="1" s="1"/>
  <c r="K92" i="1"/>
  <c r="K94" i="1" s="1"/>
  <c r="K96" i="1" s="1"/>
  <c r="J92" i="1"/>
  <c r="J94" i="1" s="1"/>
  <c r="J96" i="1" s="1"/>
  <c r="I92" i="1"/>
  <c r="I94" i="1" s="1"/>
  <c r="I96" i="1" s="1"/>
  <c r="H92" i="1"/>
  <c r="H94" i="1" s="1"/>
  <c r="H96" i="1" s="1"/>
  <c r="G92" i="1"/>
  <c r="G94" i="1" s="1"/>
  <c r="G96" i="1" s="1"/>
  <c r="F92" i="1"/>
  <c r="F94" i="1" s="1"/>
  <c r="F96" i="1" s="1"/>
  <c r="Q85" i="1"/>
  <c r="Q86" i="1" s="1"/>
  <c r="Q88" i="1" s="1"/>
  <c r="Q90" i="1" s="1"/>
  <c r="P85" i="1"/>
  <c r="P86" i="1" s="1"/>
  <c r="P88" i="1" s="1"/>
  <c r="P90" i="1" s="1"/>
  <c r="N85" i="1"/>
  <c r="N86" i="1" s="1"/>
  <c r="N88" i="1" s="1"/>
  <c r="N90" i="1" s="1"/>
  <c r="M85" i="1"/>
  <c r="M86" i="1" s="1"/>
  <c r="M88" i="1" s="1"/>
  <c r="M90" i="1" s="1"/>
  <c r="L85" i="1"/>
  <c r="L86" i="1" s="1"/>
  <c r="L88" i="1" s="1"/>
  <c r="L90" i="1" s="1"/>
  <c r="K85" i="1"/>
  <c r="K86" i="1" s="1"/>
  <c r="K88" i="1" s="1"/>
  <c r="K90" i="1" s="1"/>
  <c r="J85" i="1"/>
  <c r="J86" i="1" s="1"/>
  <c r="J88" i="1" s="1"/>
  <c r="J90" i="1" s="1"/>
  <c r="I85" i="1"/>
  <c r="I86" i="1" s="1"/>
  <c r="I88" i="1" s="1"/>
  <c r="I90" i="1" s="1"/>
  <c r="H85" i="1"/>
  <c r="H86" i="1" s="1"/>
  <c r="H88" i="1" s="1"/>
  <c r="H90" i="1" s="1"/>
  <c r="G85" i="1"/>
  <c r="G86" i="1" s="1"/>
  <c r="G88" i="1" s="1"/>
  <c r="G90" i="1" s="1"/>
  <c r="F85" i="1"/>
  <c r="F86" i="1" s="1"/>
  <c r="F88" i="1" s="1"/>
  <c r="F90" i="1" s="1"/>
  <c r="E85" i="1"/>
  <c r="E86" i="1" s="1"/>
  <c r="E88" i="1" s="1"/>
  <c r="E90" i="1" s="1"/>
  <c r="Q82" i="1"/>
  <c r="Q84" i="1" s="1"/>
  <c r="P82" i="1"/>
  <c r="P84" i="1" s="1"/>
  <c r="N82" i="1"/>
  <c r="N84" i="1" s="1"/>
  <c r="M82" i="1"/>
  <c r="M84" i="1" s="1"/>
  <c r="L82" i="1"/>
  <c r="L84" i="1" s="1"/>
  <c r="K82" i="1"/>
  <c r="K84" i="1" s="1"/>
  <c r="J82" i="1"/>
  <c r="J84" i="1" s="1"/>
  <c r="I82" i="1"/>
  <c r="I84" i="1" s="1"/>
  <c r="H82" i="1"/>
  <c r="H84" i="1" s="1"/>
  <c r="G82" i="1"/>
  <c r="G84" i="1" s="1"/>
  <c r="F82" i="1"/>
  <c r="F84" i="1" s="1"/>
  <c r="E82" i="1"/>
  <c r="E84" i="1" s="1"/>
  <c r="R80" i="1"/>
  <c r="E77" i="1"/>
  <c r="E79" i="1" s="1"/>
  <c r="Q75" i="1"/>
  <c r="Q77" i="1" s="1"/>
  <c r="Q79" i="1" s="1"/>
  <c r="P75" i="1"/>
  <c r="P77" i="1" s="1"/>
  <c r="P79" i="1" s="1"/>
  <c r="N75" i="1"/>
  <c r="N77" i="1" s="1"/>
  <c r="N79" i="1" s="1"/>
  <c r="M75" i="1"/>
  <c r="M77" i="1" s="1"/>
  <c r="M79" i="1" s="1"/>
  <c r="L75" i="1"/>
  <c r="L77" i="1" s="1"/>
  <c r="L79" i="1" s="1"/>
  <c r="K75" i="1"/>
  <c r="K77" i="1" s="1"/>
  <c r="K79" i="1" s="1"/>
  <c r="J75" i="1"/>
  <c r="J77" i="1" s="1"/>
  <c r="J79" i="1" s="1"/>
  <c r="I75" i="1"/>
  <c r="I77" i="1" s="1"/>
  <c r="I79" i="1" s="1"/>
  <c r="I91" i="1" s="1"/>
  <c r="H75" i="1"/>
  <c r="H77" i="1" s="1"/>
  <c r="H79" i="1" s="1"/>
  <c r="G75" i="1"/>
  <c r="G77" i="1" s="1"/>
  <c r="G79" i="1" s="1"/>
  <c r="F75" i="1"/>
  <c r="F77" i="1" s="1"/>
  <c r="F79" i="1" s="1"/>
  <c r="Q69" i="1"/>
  <c r="Q71" i="1" s="1"/>
  <c r="Q73" i="1" s="1"/>
  <c r="P69" i="1"/>
  <c r="P71" i="1" s="1"/>
  <c r="P73" i="1" s="1"/>
  <c r="N69" i="1"/>
  <c r="N71" i="1" s="1"/>
  <c r="N73" i="1" s="1"/>
  <c r="M69" i="1"/>
  <c r="M71" i="1" s="1"/>
  <c r="M73" i="1" s="1"/>
  <c r="L69" i="1"/>
  <c r="L71" i="1" s="1"/>
  <c r="L73" i="1" s="1"/>
  <c r="K69" i="1"/>
  <c r="K71" i="1" s="1"/>
  <c r="K73" i="1" s="1"/>
  <c r="J69" i="1"/>
  <c r="J71" i="1" s="1"/>
  <c r="J73" i="1" s="1"/>
  <c r="I69" i="1"/>
  <c r="I71" i="1" s="1"/>
  <c r="I73" i="1" s="1"/>
  <c r="H69" i="1"/>
  <c r="H71" i="1" s="1"/>
  <c r="H73" i="1" s="1"/>
  <c r="G69" i="1"/>
  <c r="G71" i="1" s="1"/>
  <c r="G73" i="1" s="1"/>
  <c r="F69" i="1"/>
  <c r="E69" i="1"/>
  <c r="E71" i="1" s="1"/>
  <c r="E73" i="1" s="1"/>
  <c r="Q65" i="1"/>
  <c r="Q67" i="1" s="1"/>
  <c r="P65" i="1"/>
  <c r="P67" i="1" s="1"/>
  <c r="N65" i="1"/>
  <c r="N67" i="1" s="1"/>
  <c r="M65" i="1"/>
  <c r="M67" i="1" s="1"/>
  <c r="L65" i="1"/>
  <c r="L67" i="1" s="1"/>
  <c r="K65" i="1"/>
  <c r="K67" i="1" s="1"/>
  <c r="J65" i="1"/>
  <c r="J67" i="1" s="1"/>
  <c r="I65" i="1"/>
  <c r="I67" i="1" s="1"/>
  <c r="H65" i="1"/>
  <c r="H67" i="1" s="1"/>
  <c r="G65" i="1"/>
  <c r="G67" i="1" s="1"/>
  <c r="F65" i="1"/>
  <c r="F67" i="1" s="1"/>
  <c r="E65" i="1"/>
  <c r="E67" i="1" s="1"/>
  <c r="R63" i="1"/>
  <c r="Q266" i="1" s="1"/>
  <c r="E60" i="1"/>
  <c r="E62" i="1" s="1"/>
  <c r="Q58" i="1"/>
  <c r="Q60" i="1" s="1"/>
  <c r="Q62" i="1" s="1"/>
  <c r="P58" i="1"/>
  <c r="P60" i="1" s="1"/>
  <c r="P62" i="1" s="1"/>
  <c r="N58" i="1"/>
  <c r="N60" i="1" s="1"/>
  <c r="N62" i="1" s="1"/>
  <c r="M58" i="1"/>
  <c r="M60" i="1" s="1"/>
  <c r="M62" i="1" s="1"/>
  <c r="L58" i="1"/>
  <c r="L60" i="1" s="1"/>
  <c r="L62" i="1" s="1"/>
  <c r="K58" i="1"/>
  <c r="K60" i="1" s="1"/>
  <c r="K62" i="1" s="1"/>
  <c r="J58" i="1"/>
  <c r="J60" i="1" s="1"/>
  <c r="J62" i="1" s="1"/>
  <c r="I58" i="1"/>
  <c r="I60" i="1" s="1"/>
  <c r="I62" i="1" s="1"/>
  <c r="H58" i="1"/>
  <c r="H60" i="1" s="1"/>
  <c r="H62" i="1" s="1"/>
  <c r="G58" i="1"/>
  <c r="G60" i="1" s="1"/>
  <c r="G62" i="1" s="1"/>
  <c r="F58" i="1"/>
  <c r="F60" i="1" s="1"/>
  <c r="F62" i="1" s="1"/>
  <c r="Q51" i="1"/>
  <c r="Q52" i="1" s="1"/>
  <c r="Q54" i="1" s="1"/>
  <c r="Q56" i="1" s="1"/>
  <c r="P51" i="1"/>
  <c r="P52" i="1" s="1"/>
  <c r="P54" i="1" s="1"/>
  <c r="P56" i="1" s="1"/>
  <c r="N51" i="1"/>
  <c r="N52" i="1" s="1"/>
  <c r="N54" i="1" s="1"/>
  <c r="N56" i="1" s="1"/>
  <c r="M51" i="1"/>
  <c r="M52" i="1" s="1"/>
  <c r="M54" i="1" s="1"/>
  <c r="M56" i="1" s="1"/>
  <c r="L51" i="1"/>
  <c r="L52" i="1" s="1"/>
  <c r="L54" i="1" s="1"/>
  <c r="L56" i="1" s="1"/>
  <c r="K51" i="1"/>
  <c r="K52" i="1" s="1"/>
  <c r="K54" i="1" s="1"/>
  <c r="K56" i="1" s="1"/>
  <c r="J51" i="1"/>
  <c r="J52" i="1" s="1"/>
  <c r="J54" i="1" s="1"/>
  <c r="J56" i="1" s="1"/>
  <c r="I51" i="1"/>
  <c r="I52" i="1" s="1"/>
  <c r="I54" i="1" s="1"/>
  <c r="I56" i="1" s="1"/>
  <c r="H51" i="1"/>
  <c r="H52" i="1" s="1"/>
  <c r="H54" i="1" s="1"/>
  <c r="H56" i="1" s="1"/>
  <c r="G51" i="1"/>
  <c r="G52" i="1" s="1"/>
  <c r="G54" i="1" s="1"/>
  <c r="G56" i="1" s="1"/>
  <c r="F51" i="1"/>
  <c r="F52" i="1" s="1"/>
  <c r="F54" i="1" s="1"/>
  <c r="F56" i="1" s="1"/>
  <c r="E51" i="1"/>
  <c r="Q48" i="1"/>
  <c r="Q50" i="1" s="1"/>
  <c r="P48" i="1"/>
  <c r="P50" i="1" s="1"/>
  <c r="N48" i="1"/>
  <c r="N50" i="1" s="1"/>
  <c r="M48" i="1"/>
  <c r="M50" i="1" s="1"/>
  <c r="L48" i="1"/>
  <c r="L50" i="1" s="1"/>
  <c r="K48" i="1"/>
  <c r="K50" i="1" s="1"/>
  <c r="J48" i="1"/>
  <c r="J50" i="1" s="1"/>
  <c r="I48" i="1"/>
  <c r="I50" i="1" s="1"/>
  <c r="H48" i="1"/>
  <c r="H50" i="1" s="1"/>
  <c r="G48" i="1"/>
  <c r="G50" i="1" s="1"/>
  <c r="F48" i="1"/>
  <c r="F50" i="1" s="1"/>
  <c r="E48" i="1"/>
  <c r="E50" i="1" s="1"/>
  <c r="R46" i="1"/>
  <c r="E43" i="1"/>
  <c r="E45" i="1" s="1"/>
  <c r="Q41" i="1"/>
  <c r="Q43" i="1" s="1"/>
  <c r="Q45" i="1" s="1"/>
  <c r="P41" i="1"/>
  <c r="P43" i="1" s="1"/>
  <c r="P45" i="1" s="1"/>
  <c r="N41" i="1"/>
  <c r="N43" i="1" s="1"/>
  <c r="N45" i="1" s="1"/>
  <c r="M41" i="1"/>
  <c r="M43" i="1" s="1"/>
  <c r="M45" i="1" s="1"/>
  <c r="L41" i="1"/>
  <c r="L43" i="1" s="1"/>
  <c r="L45" i="1" s="1"/>
  <c r="K41" i="1"/>
  <c r="K43" i="1" s="1"/>
  <c r="K45" i="1" s="1"/>
  <c r="J41" i="1"/>
  <c r="J43" i="1" s="1"/>
  <c r="J45" i="1" s="1"/>
  <c r="I41" i="1"/>
  <c r="I43" i="1" s="1"/>
  <c r="I45" i="1" s="1"/>
  <c r="H41" i="1"/>
  <c r="H43" i="1" s="1"/>
  <c r="H45" i="1" s="1"/>
  <c r="G41" i="1"/>
  <c r="G43" i="1" s="1"/>
  <c r="G45" i="1" s="1"/>
  <c r="F41" i="1"/>
  <c r="F43" i="1" s="1"/>
  <c r="F45" i="1" s="1"/>
  <c r="Q34" i="1"/>
  <c r="Q35" i="1" s="1"/>
  <c r="Q37" i="1" s="1"/>
  <c r="Q39" i="1" s="1"/>
  <c r="P34" i="1"/>
  <c r="P35" i="1" s="1"/>
  <c r="P37" i="1" s="1"/>
  <c r="P39" i="1" s="1"/>
  <c r="N34" i="1"/>
  <c r="N35" i="1" s="1"/>
  <c r="N37" i="1" s="1"/>
  <c r="N39" i="1" s="1"/>
  <c r="M34" i="1"/>
  <c r="M35" i="1" s="1"/>
  <c r="M37" i="1" s="1"/>
  <c r="M39" i="1" s="1"/>
  <c r="L34" i="1"/>
  <c r="L35" i="1" s="1"/>
  <c r="L37" i="1" s="1"/>
  <c r="L39" i="1" s="1"/>
  <c r="K34" i="1"/>
  <c r="K35" i="1" s="1"/>
  <c r="K37" i="1" s="1"/>
  <c r="K39" i="1" s="1"/>
  <c r="J34" i="1"/>
  <c r="J35" i="1" s="1"/>
  <c r="J37" i="1" s="1"/>
  <c r="J39" i="1" s="1"/>
  <c r="I34" i="1"/>
  <c r="I35" i="1" s="1"/>
  <c r="I37" i="1" s="1"/>
  <c r="I39" i="1" s="1"/>
  <c r="H34" i="1"/>
  <c r="H35" i="1" s="1"/>
  <c r="H37" i="1" s="1"/>
  <c r="H39" i="1" s="1"/>
  <c r="G34" i="1"/>
  <c r="G35" i="1" s="1"/>
  <c r="G37" i="1" s="1"/>
  <c r="G39" i="1" s="1"/>
  <c r="F34" i="1"/>
  <c r="F35" i="1" s="1"/>
  <c r="F37" i="1" s="1"/>
  <c r="F39" i="1" s="1"/>
  <c r="E34" i="1"/>
  <c r="Q31" i="1"/>
  <c r="Q33" i="1" s="1"/>
  <c r="P31" i="1"/>
  <c r="P33" i="1" s="1"/>
  <c r="N31" i="1"/>
  <c r="N33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E31" i="1"/>
  <c r="E33" i="1" s="1"/>
  <c r="R29" i="1"/>
  <c r="E26" i="1"/>
  <c r="E28" i="1" s="1"/>
  <c r="Q24" i="1"/>
  <c r="Q26" i="1" s="1"/>
  <c r="Q28" i="1" s="1"/>
  <c r="P24" i="1"/>
  <c r="P26" i="1" s="1"/>
  <c r="P28" i="1" s="1"/>
  <c r="N24" i="1"/>
  <c r="N26" i="1" s="1"/>
  <c r="N28" i="1" s="1"/>
  <c r="M24" i="1"/>
  <c r="M26" i="1" s="1"/>
  <c r="M28" i="1" s="1"/>
  <c r="L24" i="1"/>
  <c r="L26" i="1" s="1"/>
  <c r="L28" i="1" s="1"/>
  <c r="K24" i="1"/>
  <c r="K26" i="1" s="1"/>
  <c r="K28" i="1" s="1"/>
  <c r="J24" i="1"/>
  <c r="J26" i="1" s="1"/>
  <c r="J28" i="1" s="1"/>
  <c r="I24" i="1"/>
  <c r="I26" i="1" s="1"/>
  <c r="I28" i="1" s="1"/>
  <c r="H24" i="1"/>
  <c r="H26" i="1" s="1"/>
  <c r="H28" i="1" s="1"/>
  <c r="G24" i="1"/>
  <c r="G26" i="1" s="1"/>
  <c r="G28" i="1" s="1"/>
  <c r="F24" i="1"/>
  <c r="F26" i="1" s="1"/>
  <c r="F28" i="1" s="1"/>
  <c r="Q91" i="1" l="1"/>
  <c r="F40" i="1"/>
  <c r="J40" i="1"/>
  <c r="N40" i="1"/>
  <c r="Q74" i="1"/>
  <c r="F176" i="1"/>
  <c r="J176" i="1"/>
  <c r="N176" i="1"/>
  <c r="I227" i="1"/>
  <c r="F57" i="1"/>
  <c r="J57" i="1"/>
  <c r="N57" i="1"/>
  <c r="I244" i="1"/>
  <c r="M244" i="1"/>
  <c r="N244" i="1"/>
  <c r="P210" i="1"/>
  <c r="F159" i="1"/>
  <c r="J159" i="1"/>
  <c r="N159" i="1"/>
  <c r="I142" i="1"/>
  <c r="M142" i="1"/>
  <c r="H125" i="1"/>
  <c r="I108" i="1"/>
  <c r="M108" i="1"/>
  <c r="K74" i="1"/>
  <c r="G210" i="1"/>
  <c r="G193" i="1"/>
  <c r="K193" i="1"/>
  <c r="G176" i="1"/>
  <c r="K176" i="1"/>
  <c r="P176" i="1"/>
  <c r="I159" i="1"/>
  <c r="H142" i="1"/>
  <c r="Q142" i="1"/>
  <c r="R119" i="1"/>
  <c r="N108" i="1"/>
  <c r="F91" i="1"/>
  <c r="H74" i="1"/>
  <c r="I57" i="1"/>
  <c r="E91" i="1"/>
  <c r="G108" i="1"/>
  <c r="P108" i="1"/>
  <c r="J91" i="1"/>
  <c r="H91" i="1"/>
  <c r="P193" i="1"/>
  <c r="K227" i="1"/>
  <c r="E227" i="1"/>
  <c r="J244" i="1"/>
  <c r="F244" i="1"/>
  <c r="R255" i="1"/>
  <c r="E256" i="1"/>
  <c r="E258" i="1" s="1"/>
  <c r="E260" i="1" s="1"/>
  <c r="E261" i="1" s="1"/>
  <c r="G40" i="1"/>
  <c r="K40" i="1"/>
  <c r="P40" i="1"/>
  <c r="R34" i="1"/>
  <c r="E35" i="1"/>
  <c r="E37" i="1" s="1"/>
  <c r="E39" i="1" s="1"/>
  <c r="R51" i="1"/>
  <c r="E52" i="1"/>
  <c r="E54" i="1" s="1"/>
  <c r="E56" i="1" s="1"/>
  <c r="E57" i="1" s="1"/>
  <c r="G125" i="1"/>
  <c r="R153" i="1"/>
  <c r="E154" i="1"/>
  <c r="E156" i="1" s="1"/>
  <c r="E158" i="1" s="1"/>
  <c r="E159" i="1" s="1"/>
  <c r="H210" i="1"/>
  <c r="L210" i="1"/>
  <c r="Q210" i="1"/>
  <c r="M210" i="1"/>
  <c r="K244" i="1"/>
  <c r="P244" i="1"/>
  <c r="K108" i="1"/>
  <c r="E120" i="1"/>
  <c r="E122" i="1" s="1"/>
  <c r="E124" i="1" s="1"/>
  <c r="E125" i="1" s="1"/>
  <c r="L142" i="1"/>
  <c r="M159" i="1"/>
  <c r="G74" i="1"/>
  <c r="P74" i="1"/>
  <c r="N91" i="1"/>
  <c r="R170" i="1"/>
  <c r="E171" i="1"/>
  <c r="R171" i="1" s="1"/>
  <c r="L91" i="1"/>
  <c r="J108" i="1"/>
  <c r="F108" i="1"/>
  <c r="K125" i="1"/>
  <c r="P125" i="1"/>
  <c r="L125" i="1"/>
  <c r="Q125" i="1"/>
  <c r="R204" i="1"/>
  <c r="E205" i="1"/>
  <c r="R205" i="1" s="1"/>
  <c r="I261" i="1"/>
  <c r="I74" i="1"/>
  <c r="E74" i="1"/>
  <c r="M74" i="1"/>
  <c r="G244" i="1"/>
  <c r="M57" i="1"/>
  <c r="I210" i="1"/>
  <c r="M261" i="1"/>
  <c r="G261" i="1"/>
  <c r="K261" i="1"/>
  <c r="H261" i="1"/>
  <c r="L261" i="1"/>
  <c r="R256" i="1"/>
  <c r="K210" i="1"/>
  <c r="M227" i="1"/>
  <c r="G227" i="1"/>
  <c r="P227" i="1"/>
  <c r="E241" i="1"/>
  <c r="E243" i="1" s="1"/>
  <c r="E244" i="1" s="1"/>
  <c r="R239" i="1"/>
  <c r="H244" i="1"/>
  <c r="L244" i="1"/>
  <c r="Q244" i="1"/>
  <c r="F210" i="1"/>
  <c r="J210" i="1"/>
  <c r="N210" i="1"/>
  <c r="R222" i="1"/>
  <c r="F227" i="1"/>
  <c r="J227" i="1"/>
  <c r="N227" i="1"/>
  <c r="R238" i="1"/>
  <c r="R221" i="1"/>
  <c r="E190" i="1"/>
  <c r="E192" i="1" s="1"/>
  <c r="E193" i="1" s="1"/>
  <c r="R188" i="1"/>
  <c r="H176" i="1"/>
  <c r="L176" i="1"/>
  <c r="Q176" i="1"/>
  <c r="H193" i="1"/>
  <c r="L193" i="1"/>
  <c r="Q193" i="1"/>
  <c r="I176" i="1"/>
  <c r="M176" i="1"/>
  <c r="I193" i="1"/>
  <c r="M193" i="1"/>
  <c r="R187" i="1"/>
  <c r="F125" i="1"/>
  <c r="J125" i="1"/>
  <c r="N125" i="1"/>
  <c r="F142" i="1"/>
  <c r="J142" i="1"/>
  <c r="N142" i="1"/>
  <c r="G159" i="1"/>
  <c r="K159" i="1"/>
  <c r="P159" i="1"/>
  <c r="I125" i="1"/>
  <c r="M125" i="1"/>
  <c r="G142" i="1"/>
  <c r="K142" i="1"/>
  <c r="P142" i="1"/>
  <c r="R137" i="1"/>
  <c r="E139" i="1"/>
  <c r="E141" i="1" s="1"/>
  <c r="E142" i="1" s="1"/>
  <c r="H159" i="1"/>
  <c r="L159" i="1"/>
  <c r="Q159" i="1"/>
  <c r="R136" i="1"/>
  <c r="F71" i="1"/>
  <c r="F73" i="1" s="1"/>
  <c r="F74" i="1" s="1"/>
  <c r="R69" i="1"/>
  <c r="M91" i="1"/>
  <c r="L74" i="1"/>
  <c r="E105" i="1"/>
  <c r="E107" i="1" s="1"/>
  <c r="E108" i="1" s="1"/>
  <c r="R103" i="1"/>
  <c r="G91" i="1"/>
  <c r="K91" i="1"/>
  <c r="P91" i="1"/>
  <c r="H108" i="1"/>
  <c r="L108" i="1"/>
  <c r="Q108" i="1"/>
  <c r="R68" i="1"/>
  <c r="R86" i="1"/>
  <c r="J74" i="1"/>
  <c r="N74" i="1"/>
  <c r="R102" i="1"/>
  <c r="R85" i="1"/>
  <c r="G57" i="1"/>
  <c r="K57" i="1"/>
  <c r="P57" i="1"/>
  <c r="H57" i="1"/>
  <c r="L57" i="1"/>
  <c r="Q57" i="1"/>
  <c r="R52" i="1"/>
  <c r="H40" i="1"/>
  <c r="L40" i="1"/>
  <c r="Q40" i="1"/>
  <c r="I40" i="1"/>
  <c r="M40" i="1"/>
  <c r="E40" i="1"/>
  <c r="R261" i="1" l="1"/>
  <c r="E207" i="1"/>
  <c r="E209" i="1" s="1"/>
  <c r="E210" i="1" s="1"/>
  <c r="R210" i="1" s="1"/>
  <c r="R35" i="1"/>
  <c r="R120" i="1"/>
  <c r="R57" i="1"/>
  <c r="R154" i="1"/>
  <c r="R244" i="1"/>
  <c r="R227" i="1"/>
  <c r="R91" i="1"/>
  <c r="R142" i="1"/>
  <c r="E173" i="1"/>
  <c r="E175" i="1" s="1"/>
  <c r="E176" i="1" s="1"/>
  <c r="R176" i="1" s="1"/>
  <c r="R125" i="1"/>
  <c r="R159" i="1"/>
  <c r="R74" i="1"/>
  <c r="R193" i="1"/>
  <c r="R108" i="1"/>
  <c r="R40" i="1"/>
  <c r="Q17" i="1" l="1"/>
  <c r="Q18" i="1" s="1"/>
  <c r="Q20" i="1" s="1"/>
  <c r="Q22" i="1" s="1"/>
  <c r="P17" i="1"/>
  <c r="P18" i="1" s="1"/>
  <c r="P20" i="1" s="1"/>
  <c r="P22" i="1" s="1"/>
  <c r="N17" i="1"/>
  <c r="N18" i="1" s="1"/>
  <c r="N20" i="1" s="1"/>
  <c r="N22" i="1" s="1"/>
  <c r="M17" i="1"/>
  <c r="M18" i="1" s="1"/>
  <c r="M20" i="1" s="1"/>
  <c r="M22" i="1" s="1"/>
  <c r="L17" i="1"/>
  <c r="L18" i="1" s="1"/>
  <c r="L20" i="1" s="1"/>
  <c r="L22" i="1" s="1"/>
  <c r="K17" i="1"/>
  <c r="K18" i="1" s="1"/>
  <c r="K20" i="1" s="1"/>
  <c r="K22" i="1" s="1"/>
  <c r="J17" i="1"/>
  <c r="J18" i="1" s="1"/>
  <c r="J20" i="1" s="1"/>
  <c r="J22" i="1" s="1"/>
  <c r="I17" i="1"/>
  <c r="I18" i="1" s="1"/>
  <c r="I20" i="1" s="1"/>
  <c r="I22" i="1" s="1"/>
  <c r="H17" i="1"/>
  <c r="H18" i="1" s="1"/>
  <c r="H20" i="1" s="1"/>
  <c r="H22" i="1" s="1"/>
  <c r="G17" i="1"/>
  <c r="G18" i="1" s="1"/>
  <c r="G20" i="1" s="1"/>
  <c r="G22" i="1" s="1"/>
  <c r="F17" i="1"/>
  <c r="F18" i="1" s="1"/>
  <c r="F20" i="1" s="1"/>
  <c r="F22" i="1" s="1"/>
  <c r="E17" i="1"/>
  <c r="E18" i="1" s="1"/>
  <c r="E20" i="1" s="1"/>
  <c r="E22" i="1" s="1"/>
  <c r="R17" i="1" l="1"/>
  <c r="Q14" i="1" l="1"/>
  <c r="Q16" i="1" s="1"/>
  <c r="P14" i="1"/>
  <c r="P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E16" i="1" s="1"/>
  <c r="R12" i="1"/>
  <c r="E9" i="1" l="1"/>
  <c r="E11" i="1" s="1"/>
  <c r="E23" i="1" s="1"/>
  <c r="Q7" i="1" l="1"/>
  <c r="P7" i="1"/>
  <c r="N7" i="1"/>
  <c r="M7" i="1"/>
  <c r="L7" i="1"/>
  <c r="K7" i="1"/>
  <c r="J7" i="1"/>
  <c r="I7" i="1"/>
  <c r="H7" i="1"/>
  <c r="G7" i="1"/>
  <c r="F7" i="1"/>
  <c r="R18" i="1" l="1"/>
  <c r="Q9" i="1" l="1"/>
  <c r="Q11" i="1" s="1"/>
  <c r="Q23" i="1" s="1"/>
  <c r="F9" i="1" l="1"/>
  <c r="F11" i="1" s="1"/>
  <c r="F23" i="1" s="1"/>
  <c r="G9" i="1"/>
  <c r="G11" i="1" s="1"/>
  <c r="G23" i="1" s="1"/>
  <c r="H9" i="1"/>
  <c r="H11" i="1" s="1"/>
  <c r="H23" i="1" s="1"/>
  <c r="I9" i="1"/>
  <c r="I11" i="1" s="1"/>
  <c r="I23" i="1" s="1"/>
  <c r="J9" i="1"/>
  <c r="J11" i="1" s="1"/>
  <c r="J23" i="1" s="1"/>
  <c r="K9" i="1"/>
  <c r="K11" i="1" s="1"/>
  <c r="K23" i="1" s="1"/>
  <c r="L9" i="1"/>
  <c r="L11" i="1" s="1"/>
  <c r="L23" i="1" s="1"/>
  <c r="M9" i="1"/>
  <c r="M11" i="1" s="1"/>
  <c r="M23" i="1" s="1"/>
  <c r="N9" i="1"/>
  <c r="N11" i="1" s="1"/>
  <c r="N23" i="1" s="1"/>
  <c r="P9" i="1"/>
  <c r="P11" i="1" s="1"/>
  <c r="P23" i="1" s="1"/>
  <c r="R23" i="1" l="1"/>
  <c r="Q263" i="1" s="1"/>
  <c r="Q264" i="1" l="1"/>
</calcChain>
</file>

<file path=xl/sharedStrings.xml><?xml version="1.0" encoding="utf-8"?>
<sst xmlns="http://schemas.openxmlformats.org/spreadsheetml/2006/main" count="745" uniqueCount="96">
  <si>
    <t>基本料金</t>
    <rPh sb="0" eb="2">
      <t>キホン</t>
    </rPh>
    <rPh sb="2" eb="4">
      <t>リョウキン</t>
    </rPh>
    <phoneticPr fontId="3"/>
  </si>
  <si>
    <t>契約電力（kW）</t>
    <rPh sb="0" eb="2">
      <t>ケイヤク</t>
    </rPh>
    <rPh sb="2" eb="4">
      <t>デンリョク</t>
    </rPh>
    <phoneticPr fontId="3"/>
  </si>
  <si>
    <t>基本料金（円）</t>
    <rPh sb="0" eb="2">
      <t>キホン</t>
    </rPh>
    <rPh sb="2" eb="4">
      <t>リョウキン</t>
    </rPh>
    <rPh sb="5" eb="6">
      <t>エン</t>
    </rPh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</si>
  <si>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</si>
  <si>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</si>
  <si>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</si>
  <si>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</si>
  <si>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電力量料金</t>
    <rPh sb="0" eb="3">
      <t>デンリョクリョウ</t>
    </rPh>
    <rPh sb="3" eb="5">
      <t>リョウキン</t>
    </rPh>
    <phoneticPr fontId="3"/>
  </si>
  <si>
    <t>オ</t>
    <phoneticPr fontId="3"/>
  </si>
  <si>
    <t>サ</t>
    <phoneticPr fontId="3"/>
  </si>
  <si>
    <t>使用予定電力量（kWh）</t>
    <rPh sb="0" eb="2">
      <t>シヨウ</t>
    </rPh>
    <rPh sb="2" eb="4">
      <t>ヨテイ</t>
    </rPh>
    <rPh sb="4" eb="7">
      <t>デンリョクリョウ</t>
    </rPh>
    <phoneticPr fontId="3"/>
  </si>
  <si>
    <t>基本料金単価（円／kW）</t>
    <rPh sb="0" eb="2">
      <t>キホン</t>
    </rPh>
    <rPh sb="2" eb="4">
      <t>リョウキン</t>
    </rPh>
    <rPh sb="4" eb="6">
      <t>タンカ</t>
    </rPh>
    <rPh sb="7" eb="8">
      <t>エン</t>
    </rPh>
    <phoneticPr fontId="3"/>
  </si>
  <si>
    <t>電力量料金単価（円／kWh）</t>
    <rPh sb="0" eb="3">
      <t>デンリョクリョウ</t>
    </rPh>
    <rPh sb="3" eb="5">
      <t>リョウキン</t>
    </rPh>
    <rPh sb="5" eb="7">
      <t>タンカ</t>
    </rPh>
    <rPh sb="8" eb="9">
      <t>エン</t>
    </rPh>
    <phoneticPr fontId="3"/>
  </si>
  <si>
    <t>電力量料金（円）</t>
    <rPh sb="0" eb="3">
      <t>デンリョクリョウ</t>
    </rPh>
    <rPh sb="3" eb="5">
      <t>リョウキン</t>
    </rPh>
    <rPh sb="6" eb="7">
      <t>エン</t>
    </rPh>
    <phoneticPr fontId="3"/>
  </si>
  <si>
    <t>○○割引（円）</t>
    <rPh sb="2" eb="4">
      <t>ワリビキ</t>
    </rPh>
    <rPh sb="5" eb="6">
      <t>エン</t>
    </rPh>
    <phoneticPr fontId="3"/>
  </si>
  <si>
    <t>月別料金見込額（円）</t>
    <rPh sb="0" eb="2">
      <t>ツキベツ</t>
    </rPh>
    <rPh sb="2" eb="4">
      <t>リョウキン</t>
    </rPh>
    <rPh sb="4" eb="6">
      <t>ミコ</t>
    </rPh>
    <rPh sb="6" eb="7">
      <t>ガク</t>
    </rPh>
    <rPh sb="8" eb="9">
      <t>エン</t>
    </rPh>
    <phoneticPr fontId="3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</si>
  <si>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1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</si>
  <si>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1"/>
  </si>
  <si>
    <t>割引後基本料金計（円）</t>
    <rPh sb="0" eb="2">
      <t>ワリビキ</t>
    </rPh>
    <rPh sb="2" eb="3">
      <t>ゴ</t>
    </rPh>
    <rPh sb="3" eb="5">
      <t>キホン</t>
    </rPh>
    <rPh sb="5" eb="7">
      <t>リョウキン</t>
    </rPh>
    <rPh sb="7" eb="8">
      <t>ケイ</t>
    </rPh>
    <rPh sb="9" eb="10">
      <t>エン</t>
    </rPh>
    <phoneticPr fontId="3"/>
  </si>
  <si>
    <t>＝ウ－エ</t>
    <phoneticPr fontId="3"/>
  </si>
  <si>
    <t>＝ア×イ×85％(力率調整割合)</t>
    <phoneticPr fontId="3"/>
  </si>
  <si>
    <t>＝カ×キ</t>
    <phoneticPr fontId="3"/>
  </si>
  <si>
    <t>供給年月</t>
    <rPh sb="0" eb="2">
      <t>キョウキュウ</t>
    </rPh>
    <rPh sb="2" eb="4">
      <t>ネンゲツ</t>
    </rPh>
    <phoneticPr fontId="3"/>
  </si>
  <si>
    <t>入札書記入額（円）</t>
    <rPh sb="0" eb="3">
      <t>ニュウサツショ</t>
    </rPh>
    <rPh sb="3" eb="5">
      <t>キニュウ</t>
    </rPh>
    <rPh sb="5" eb="6">
      <t>ガク</t>
    </rPh>
    <rPh sb="7" eb="8">
      <t>エン</t>
    </rPh>
    <phoneticPr fontId="3"/>
  </si>
  <si>
    <t>内訳計算書</t>
    <rPh sb="0" eb="5">
      <t>ウチワケケイサンショ</t>
    </rPh>
    <phoneticPr fontId="3"/>
  </si>
  <si>
    <t>商号または名称</t>
    <rPh sb="0" eb="2">
      <t>ショウゴウ</t>
    </rPh>
    <rPh sb="5" eb="7">
      <t>メイショウ</t>
    </rPh>
    <phoneticPr fontId="3"/>
  </si>
  <si>
    <t>割引後電力量料金（円）</t>
    <rPh sb="0" eb="3">
      <t>ワリビキゴ</t>
    </rPh>
    <rPh sb="3" eb="6">
      <t>デンリョクリョウ</t>
    </rPh>
    <rPh sb="6" eb="8">
      <t>リョウキン</t>
    </rPh>
    <rPh sb="9" eb="10">
      <t>エン</t>
    </rPh>
    <phoneticPr fontId="3"/>
  </si>
  <si>
    <t>総計（円）</t>
    <rPh sb="0" eb="2">
      <t>ソウケイ</t>
    </rPh>
    <rPh sb="3" eb="4">
      <t>エン</t>
    </rPh>
    <phoneticPr fontId="3"/>
  </si>
  <si>
    <t>●各料金の単価には、燃料費等調整及び再生可能エネルギー発電促進賦課金の額を含みません。</t>
    <rPh sb="1" eb="4">
      <t>カクリョウキン</t>
    </rPh>
    <rPh sb="5" eb="7">
      <t>タンカ</t>
    </rPh>
    <rPh sb="10" eb="13">
      <t>ネンリョウヒ</t>
    </rPh>
    <rPh sb="13" eb="14">
      <t>トウ</t>
    </rPh>
    <rPh sb="14" eb="16">
      <t>チョウセイ</t>
    </rPh>
    <rPh sb="16" eb="17">
      <t>オヨ</t>
    </rPh>
    <rPh sb="18" eb="20">
      <t>サイセイ</t>
    </rPh>
    <rPh sb="20" eb="22">
      <t>カノウ</t>
    </rPh>
    <rPh sb="27" eb="29">
      <t>ハツデン</t>
    </rPh>
    <rPh sb="29" eb="31">
      <t>ソクシン</t>
    </rPh>
    <rPh sb="31" eb="34">
      <t>フカキン</t>
    </rPh>
    <rPh sb="35" eb="36">
      <t>ガク</t>
    </rPh>
    <rPh sb="37" eb="38">
      <t>フク</t>
    </rPh>
    <phoneticPr fontId="1"/>
  </si>
  <si>
    <t>対象施設</t>
    <rPh sb="0" eb="2">
      <t>タイショウ</t>
    </rPh>
    <rPh sb="2" eb="4">
      <t>シセツ</t>
    </rPh>
    <phoneticPr fontId="3"/>
  </si>
  <si>
    <t>東分庁舎</t>
    <rPh sb="0" eb="4">
      <t>ヒガシブンチョウシャ</t>
    </rPh>
    <phoneticPr fontId="3"/>
  </si>
  <si>
    <t>カ</t>
  </si>
  <si>
    <t>キ</t>
  </si>
  <si>
    <t>ク</t>
  </si>
  <si>
    <t>ケ</t>
  </si>
  <si>
    <t>コ</t>
  </si>
  <si>
    <t>＝ク－ケ</t>
    <phoneticPr fontId="3"/>
  </si>
  <si>
    <t>自治会館</t>
    <rPh sb="0" eb="4">
      <t>ジチカイカン</t>
    </rPh>
    <phoneticPr fontId="3"/>
  </si>
  <si>
    <t>舟場町分館</t>
    <rPh sb="0" eb="5">
      <t>フナバチョウブンカン</t>
    </rPh>
    <phoneticPr fontId="3"/>
  </si>
  <si>
    <t>知事公館・公舎</t>
    <rPh sb="0" eb="2">
      <t>チジ</t>
    </rPh>
    <rPh sb="2" eb="4">
      <t>コウカン</t>
    </rPh>
    <rPh sb="5" eb="7">
      <t>コウシャ</t>
    </rPh>
    <phoneticPr fontId="3"/>
  </si>
  <si>
    <t>伊達合同庁舎</t>
    <rPh sb="0" eb="6">
      <t>ダテゴウドウチョウシャ</t>
    </rPh>
    <phoneticPr fontId="3"/>
  </si>
  <si>
    <t>二本松合同庁舎</t>
    <rPh sb="0" eb="3">
      <t>ニホンマツ</t>
    </rPh>
    <rPh sb="3" eb="7">
      <t>ゴウドウチョウシャ</t>
    </rPh>
    <phoneticPr fontId="3"/>
  </si>
  <si>
    <t>郡山合同庁舎</t>
    <rPh sb="0" eb="6">
      <t>コオリヤマゴウドウチョウシャ</t>
    </rPh>
    <phoneticPr fontId="3"/>
  </si>
  <si>
    <t>三春合同庁舎</t>
    <rPh sb="0" eb="2">
      <t>ミハル</t>
    </rPh>
    <rPh sb="2" eb="6">
      <t>ゴウドウチョウシャ</t>
    </rPh>
    <phoneticPr fontId="3"/>
  </si>
  <si>
    <t>白河合同庁舎</t>
    <rPh sb="0" eb="2">
      <t>シラカワ</t>
    </rPh>
    <rPh sb="2" eb="6">
      <t>ゴウドウチョウシャ</t>
    </rPh>
    <phoneticPr fontId="3"/>
  </si>
  <si>
    <t>棚倉合同庁舎</t>
    <rPh sb="0" eb="2">
      <t>タナグラ</t>
    </rPh>
    <rPh sb="2" eb="6">
      <t>ゴウドウチョウシャ</t>
    </rPh>
    <phoneticPr fontId="3"/>
  </si>
  <si>
    <t>喜多方合同庁舎</t>
    <rPh sb="0" eb="3">
      <t>キタカタ</t>
    </rPh>
    <rPh sb="3" eb="7">
      <t>ゴウドウチョウシャ</t>
    </rPh>
    <phoneticPr fontId="3"/>
  </si>
  <si>
    <t>南会津合同庁舎</t>
    <rPh sb="0" eb="1">
      <t>ミナミ</t>
    </rPh>
    <rPh sb="1" eb="3">
      <t>アイヅ</t>
    </rPh>
    <rPh sb="3" eb="7">
      <t>ゴウドウチョウシャ</t>
    </rPh>
    <phoneticPr fontId="3"/>
  </si>
  <si>
    <t>南相馬合同庁舎</t>
    <rPh sb="0" eb="1">
      <t>ミナミ</t>
    </rPh>
    <rPh sb="1" eb="3">
      <t>ソウマ</t>
    </rPh>
    <rPh sb="3" eb="7">
      <t>ゴウドウチョウシャ</t>
    </rPh>
    <phoneticPr fontId="3"/>
  </si>
  <si>
    <t>富岡合同庁舎</t>
    <rPh sb="0" eb="2">
      <t>トミオカ</t>
    </rPh>
    <rPh sb="2" eb="6">
      <t>ゴウドウチョウシャ</t>
    </rPh>
    <phoneticPr fontId="3"/>
  </si>
  <si>
    <t>いわき合同庁舎</t>
    <rPh sb="3" eb="7">
      <t>ゴウドウチョウシャ</t>
    </rPh>
    <phoneticPr fontId="3"/>
  </si>
  <si>
    <t>合計</t>
    <rPh sb="0" eb="2">
      <t>ゴウケイ</t>
    </rPh>
    <phoneticPr fontId="3"/>
  </si>
  <si>
    <t>予定使用電力量合計
（kWh）</t>
    <rPh sb="0" eb="2">
      <t>ヨテイ</t>
    </rPh>
    <rPh sb="2" eb="4">
      <t>シヨウ</t>
    </rPh>
    <rPh sb="4" eb="7">
      <t>デンリョクリョウ</t>
    </rPh>
    <rPh sb="7" eb="9">
      <t>ゴウケイ</t>
    </rPh>
    <phoneticPr fontId="3"/>
  </si>
  <si>
    <t>※各施設の使用予定電力量（カ）の総合計</t>
    <rPh sb="1" eb="2">
      <t>カク</t>
    </rPh>
    <rPh sb="2" eb="4">
      <t>シセツ</t>
    </rPh>
    <rPh sb="5" eb="7">
      <t>シヨウ</t>
    </rPh>
    <rPh sb="7" eb="9">
      <t>ヨテイ</t>
    </rPh>
    <rPh sb="9" eb="11">
      <t>デンリョク</t>
    </rPh>
    <rPh sb="11" eb="12">
      <t>リョウ</t>
    </rPh>
    <rPh sb="16" eb="17">
      <t>ソウ</t>
    </rPh>
    <rPh sb="17" eb="19">
      <t>ゴウケイ</t>
    </rPh>
    <phoneticPr fontId="3"/>
  </si>
  <si>
    <t>環境価値対象使用予定電力量（kWh）</t>
    <rPh sb="0" eb="2">
      <t>カンキョウ</t>
    </rPh>
    <rPh sb="2" eb="4">
      <t>カチ</t>
    </rPh>
    <rPh sb="4" eb="6">
      <t>タイショウ</t>
    </rPh>
    <rPh sb="6" eb="8">
      <t>シヨウ</t>
    </rPh>
    <rPh sb="8" eb="10">
      <t>ヨテイ</t>
    </rPh>
    <rPh sb="10" eb="13">
      <t>デンリョクリョウ</t>
    </rPh>
    <phoneticPr fontId="3"/>
  </si>
  <si>
    <t>環境価値料金単価（円／kWh）</t>
    <rPh sb="0" eb="2">
      <t>カンキョウ</t>
    </rPh>
    <rPh sb="2" eb="4">
      <t>カチ</t>
    </rPh>
    <rPh sb="4" eb="6">
      <t>リョウキン</t>
    </rPh>
    <rPh sb="6" eb="8">
      <t>タンカ</t>
    </rPh>
    <rPh sb="9" eb="10">
      <t>エン</t>
    </rPh>
    <phoneticPr fontId="3"/>
  </si>
  <si>
    <t>環境価値料金（円）</t>
    <rPh sb="0" eb="2">
      <t>カンキョウ</t>
    </rPh>
    <rPh sb="2" eb="4">
      <t>カチ</t>
    </rPh>
    <rPh sb="4" eb="6">
      <t>リョウキン</t>
    </rPh>
    <rPh sb="7" eb="8">
      <t>エン</t>
    </rPh>
    <phoneticPr fontId="3"/>
  </si>
  <si>
    <t>環境価値料金</t>
    <rPh sb="0" eb="2">
      <t>カンキョウ</t>
    </rPh>
    <rPh sb="2" eb="4">
      <t>カチ</t>
    </rPh>
    <rPh sb="4" eb="6">
      <t>リョウキン</t>
    </rPh>
    <phoneticPr fontId="3"/>
  </si>
  <si>
    <t>（再掲）</t>
    <rPh sb="0" eb="2">
      <t>サイケイ</t>
    </rPh>
    <phoneticPr fontId="3"/>
  </si>
  <si>
    <t>シ</t>
    <phoneticPr fontId="3"/>
  </si>
  <si>
    <t>ス</t>
    <phoneticPr fontId="3"/>
  </si>
  <si>
    <t>セ</t>
    <phoneticPr fontId="3"/>
  </si>
  <si>
    <t>ソ</t>
    <phoneticPr fontId="3"/>
  </si>
  <si>
    <t>タ</t>
    <phoneticPr fontId="3"/>
  </si>
  <si>
    <t>＝カ×10％</t>
    <phoneticPr fontId="3"/>
  </si>
  <si>
    <t>＝サ×シ</t>
    <phoneticPr fontId="3"/>
  </si>
  <si>
    <t>＝ス－セ</t>
    <phoneticPr fontId="3"/>
  </si>
  <si>
    <t>＝オ＋コ＋ソ</t>
    <phoneticPr fontId="3"/>
  </si>
  <si>
    <t>※ア～タは施設ごとで計算する。</t>
    <rPh sb="5" eb="7">
      <t>シセツ</t>
    </rPh>
    <rPh sb="10" eb="12">
      <t>ケイサン</t>
    </rPh>
    <phoneticPr fontId="3"/>
  </si>
  <si>
    <t>※各施設の月別料金見込額（タ）の総合計</t>
    <rPh sb="1" eb="2">
      <t>カク</t>
    </rPh>
    <rPh sb="2" eb="4">
      <t>シセツ</t>
    </rPh>
    <rPh sb="5" eb="7">
      <t>ツキベツ</t>
    </rPh>
    <rPh sb="6" eb="8">
      <t>リョウキン</t>
    </rPh>
    <rPh sb="8" eb="10">
      <t>ミコ</t>
    </rPh>
    <rPh sb="10" eb="11">
      <t>ガク</t>
    </rPh>
    <rPh sb="16" eb="17">
      <t>ソウ</t>
    </rPh>
    <rPh sb="17" eb="19">
      <t>ゴウケイ</t>
    </rPh>
    <phoneticPr fontId="3"/>
  </si>
  <si>
    <t>チ</t>
    <phoneticPr fontId="3"/>
  </si>
  <si>
    <t>ツ</t>
    <phoneticPr fontId="3"/>
  </si>
  <si>
    <t>＝チ×100/110
（小数点以下切り上げ）</t>
    <rPh sb="12" eb="15">
      <t>ショウスウテン</t>
    </rPh>
    <rPh sb="15" eb="17">
      <t>イカ</t>
    </rPh>
    <rPh sb="17" eb="18">
      <t>キ</t>
    </rPh>
    <rPh sb="19" eb="20">
      <t>ア</t>
    </rPh>
    <phoneticPr fontId="3"/>
  </si>
  <si>
    <t>●アからタは施設ごとで計算します。</t>
    <rPh sb="6" eb="8">
      <t>シセツ</t>
    </rPh>
    <rPh sb="11" eb="13">
      <t>ケイサン</t>
    </rPh>
    <phoneticPr fontId="1"/>
  </si>
  <si>
    <t>テ</t>
    <phoneticPr fontId="3"/>
  </si>
  <si>
    <t>●カの使用予定電力量については、各月において１kWh円未満の端数があるときは、その端数を小数点以下第一位を四捨五入するものとする。</t>
    <rPh sb="3" eb="10">
      <t>シヨウヨテイデンリョクリョウ</t>
    </rPh>
    <rPh sb="16" eb="18">
      <t>カクツキ</t>
    </rPh>
    <rPh sb="26" eb="29">
      <t>エンミマン</t>
    </rPh>
    <rPh sb="30" eb="32">
      <t>ハスウ</t>
    </rPh>
    <rPh sb="41" eb="43">
      <t>ハスウ</t>
    </rPh>
    <rPh sb="44" eb="49">
      <t>ショウスウテンイカ</t>
    </rPh>
    <rPh sb="49" eb="50">
      <t>ダイ</t>
    </rPh>
    <rPh sb="50" eb="52">
      <t>イチイ</t>
    </rPh>
    <rPh sb="53" eb="57">
      <t>シシャゴニュウ</t>
    </rPh>
    <phoneticPr fontId="1"/>
  </si>
  <si>
    <t>●オ、コ、ソの料金については、１円未満の端数があるときは、小数点以下第三位で四捨五入します。</t>
    <rPh sb="7" eb="9">
      <t>リョウキン</t>
    </rPh>
    <rPh sb="16" eb="19">
      <t>エンミマン</t>
    </rPh>
    <rPh sb="20" eb="22">
      <t>ハスウ</t>
    </rPh>
    <rPh sb="29" eb="32">
      <t>ショウスウテン</t>
    </rPh>
    <rPh sb="32" eb="34">
      <t>イカ</t>
    </rPh>
    <rPh sb="34" eb="35">
      <t>ダイ</t>
    </rPh>
    <rPh sb="35" eb="36">
      <t>3</t>
    </rPh>
    <rPh sb="36" eb="37">
      <t>イ</t>
    </rPh>
    <rPh sb="38" eb="42">
      <t>シシャゴニュウ</t>
    </rPh>
    <phoneticPr fontId="1"/>
  </si>
  <si>
    <t>●タの料金については、各月において１円未満の端数があるときは、その端数を切り捨てるものとします。</t>
    <rPh sb="3" eb="5">
      <t>リョウキン</t>
    </rPh>
    <rPh sb="11" eb="13">
      <t>カクツキ</t>
    </rPh>
    <rPh sb="18" eb="21">
      <t>エンミマン</t>
    </rPh>
    <rPh sb="22" eb="24">
      <t>ハスウ</t>
    </rPh>
    <rPh sb="33" eb="35">
      <t>ハスウ</t>
    </rPh>
    <rPh sb="36" eb="37">
      <t>キ</t>
    </rPh>
    <rPh sb="38" eb="39">
      <t>ス</t>
    </rPh>
    <phoneticPr fontId="1"/>
  </si>
  <si>
    <t>●内訳計算書に入力された単価（割引料金を含む）を基に算出した合計（税込）＝基本料金の計＋電力量料金の計＋環境価値料金の計で、電気需給契約を締結します。必ず正確な単価を入力してください。</t>
    <rPh sb="1" eb="3">
      <t>ウチワケ</t>
    </rPh>
    <rPh sb="3" eb="6">
      <t>ケイサンショ</t>
    </rPh>
    <rPh sb="7" eb="9">
      <t>ニュウリョク</t>
    </rPh>
    <rPh sb="12" eb="14">
      <t>タンカ</t>
    </rPh>
    <rPh sb="15" eb="17">
      <t>ワリビキ</t>
    </rPh>
    <rPh sb="17" eb="19">
      <t>リョウキン</t>
    </rPh>
    <rPh sb="20" eb="21">
      <t>フク</t>
    </rPh>
    <rPh sb="24" eb="25">
      <t>モト</t>
    </rPh>
    <rPh sb="26" eb="28">
      <t>サンシュツ</t>
    </rPh>
    <rPh sb="30" eb="32">
      <t>ゴウケイ</t>
    </rPh>
    <rPh sb="33" eb="35">
      <t>ゼイコミ</t>
    </rPh>
    <rPh sb="37" eb="39">
      <t>キホン</t>
    </rPh>
    <rPh sb="39" eb="41">
      <t>リョウキン</t>
    </rPh>
    <rPh sb="42" eb="43">
      <t>ケイ</t>
    </rPh>
    <rPh sb="44" eb="49">
      <t>デンリョクリョウリョウキン</t>
    </rPh>
    <rPh sb="50" eb="51">
      <t>ケイ</t>
    </rPh>
    <rPh sb="52" eb="54">
      <t>カンキョウ</t>
    </rPh>
    <rPh sb="54" eb="56">
      <t>カチ</t>
    </rPh>
    <rPh sb="56" eb="58">
      <t>リョウキン</t>
    </rPh>
    <rPh sb="59" eb="60">
      <t>ケイ</t>
    </rPh>
    <rPh sb="62" eb="64">
      <t>デンキ</t>
    </rPh>
    <rPh sb="64" eb="66">
      <t>ジュキュウ</t>
    </rPh>
    <rPh sb="66" eb="68">
      <t>ケイヤク</t>
    </rPh>
    <rPh sb="69" eb="71">
      <t>テイケツ</t>
    </rPh>
    <rPh sb="75" eb="76">
      <t>カナラ</t>
    </rPh>
    <rPh sb="77" eb="79">
      <t>セイカク</t>
    </rPh>
    <rPh sb="80" eb="82">
      <t>タンカ</t>
    </rPh>
    <rPh sb="83" eb="85">
      <t>ニュウリョク</t>
    </rPh>
    <phoneticPr fontId="1"/>
  </si>
  <si>
    <t>件名</t>
    <rPh sb="0" eb="2">
      <t>ケンメイ</t>
    </rPh>
    <phoneticPr fontId="3"/>
  </si>
  <si>
    <t>令和8年3月</t>
    <rPh sb="3" eb="4">
      <t>ネン</t>
    </rPh>
    <rPh sb="5" eb="6">
      <t>ガツ</t>
    </rPh>
    <phoneticPr fontId="3"/>
  </si>
  <si>
    <t>令和8年4月</t>
    <rPh sb="3" eb="4">
      <t>ネン</t>
    </rPh>
    <rPh sb="5" eb="6">
      <t>ガツ</t>
    </rPh>
    <phoneticPr fontId="3"/>
  </si>
  <si>
    <t>令和8年5月</t>
    <rPh sb="3" eb="4">
      <t>ネン</t>
    </rPh>
    <rPh sb="5" eb="6">
      <t>ガツ</t>
    </rPh>
    <phoneticPr fontId="3"/>
  </si>
  <si>
    <t>令和8年6月</t>
    <rPh sb="3" eb="4">
      <t>ネン</t>
    </rPh>
    <rPh sb="5" eb="6">
      <t>ガツ</t>
    </rPh>
    <phoneticPr fontId="3"/>
  </si>
  <si>
    <t>令和8年7月</t>
    <rPh sb="3" eb="4">
      <t>ネン</t>
    </rPh>
    <rPh sb="5" eb="6">
      <t>ガツ</t>
    </rPh>
    <phoneticPr fontId="3"/>
  </si>
  <si>
    <t>令和8年8月</t>
    <rPh sb="3" eb="4">
      <t>ネン</t>
    </rPh>
    <rPh sb="5" eb="6">
      <t>ガツ</t>
    </rPh>
    <phoneticPr fontId="3"/>
  </si>
  <si>
    <t>令和8年9月</t>
    <rPh sb="3" eb="4">
      <t>ネン</t>
    </rPh>
    <rPh sb="5" eb="6">
      <t>ガツ</t>
    </rPh>
    <phoneticPr fontId="3"/>
  </si>
  <si>
    <t>令和8年10月</t>
    <rPh sb="3" eb="4">
      <t>ネン</t>
    </rPh>
    <rPh sb="6" eb="7">
      <t>ガツ</t>
    </rPh>
    <phoneticPr fontId="3"/>
  </si>
  <si>
    <t>令和8年11月</t>
    <rPh sb="3" eb="4">
      <t>ネン</t>
    </rPh>
    <rPh sb="6" eb="7">
      <t>ガツ</t>
    </rPh>
    <phoneticPr fontId="3"/>
  </si>
  <si>
    <t>令和8年12月</t>
    <rPh sb="3" eb="4">
      <t>ネン</t>
    </rPh>
    <rPh sb="6" eb="7">
      <t>ガツ</t>
    </rPh>
    <phoneticPr fontId="3"/>
  </si>
  <si>
    <t>令和9年1月</t>
    <rPh sb="3" eb="4">
      <t>ネン</t>
    </rPh>
    <rPh sb="5" eb="6">
      <t>ガツ</t>
    </rPh>
    <phoneticPr fontId="3"/>
  </si>
  <si>
    <t>令和9年2月</t>
    <rPh sb="3" eb="4">
      <t>ネン</t>
    </rPh>
    <rPh sb="5" eb="6">
      <t>ガツ</t>
    </rPh>
    <phoneticPr fontId="3"/>
  </si>
  <si>
    <t>令和9年3月</t>
    <rPh sb="3" eb="4">
      <t>ネン</t>
    </rPh>
    <rPh sb="5" eb="6">
      <t>ガツ</t>
    </rPh>
    <phoneticPr fontId="3"/>
  </si>
  <si>
    <t>福島県庁東分庁舎ほか14施設で使用する電気</t>
    <rPh sb="0" eb="2">
      <t>フクシマ</t>
    </rPh>
    <rPh sb="2" eb="4">
      <t>ケンチョウ</t>
    </rPh>
    <rPh sb="4" eb="5">
      <t>ヒガシ</t>
    </rPh>
    <rPh sb="5" eb="8">
      <t>ブンチョウシャ</t>
    </rPh>
    <rPh sb="12" eb="14">
      <t>シセツ</t>
    </rPh>
    <rPh sb="15" eb="17">
      <t>シヨウ</t>
    </rPh>
    <rPh sb="19" eb="21">
      <t>デンキ</t>
    </rPh>
    <phoneticPr fontId="3"/>
  </si>
  <si>
    <t>【留意事項】</t>
  </si>
  <si>
    <t>●太枠の欄にもれなく入力してください。なお、各単価は税込とし、小数点以下第二位まで入力できます。空欄やゼロ表記等は認められません。</t>
    <rPh sb="1" eb="3">
      <t>フトワク</t>
    </rPh>
    <rPh sb="4" eb="5">
      <t>ラン</t>
    </rPh>
    <rPh sb="10" eb="12">
      <t>ニュウリョク</t>
    </rPh>
    <rPh sb="22" eb="23">
      <t>カク</t>
    </rPh>
    <rPh sb="23" eb="25">
      <t>タンカ</t>
    </rPh>
    <rPh sb="26" eb="28">
      <t>ゼイコ</t>
    </rPh>
    <rPh sb="31" eb="34">
      <t>ショウスウテン</t>
    </rPh>
    <rPh sb="34" eb="36">
      <t>イカ</t>
    </rPh>
    <rPh sb="36" eb="37">
      <t>ダイ</t>
    </rPh>
    <rPh sb="37" eb="38">
      <t>2</t>
    </rPh>
    <rPh sb="38" eb="39">
      <t>イ</t>
    </rPh>
    <rPh sb="41" eb="4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</si>
</sst>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7" xfId="0" applyFont="1" applyBorder="1">
      <alignment vertical="center"/>
    </xf>
    <xf numFmtId="3" fontId="2" fillId="0" borderId="9" xfId="0" applyNumberFormat="1" applyFont="1" applyBorder="1" applyAlignment="1">
      <alignment vertical="center" shrinkToFit="1"/>
    </xf>
    <xf numFmtId="4" fontId="2" fillId="0" borderId="10" xfId="0" applyNumberFormat="1" applyFont="1" applyBorder="1" applyAlignment="1">
      <alignment vertical="center" shrinkToFit="1"/>
    </xf>
    <xf numFmtId="4" fontId="2" fillId="2" borderId="1" xfId="0" applyNumberFormat="1" applyFont="1" applyFill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" fontId="8" fillId="2" borderId="8" xfId="0" applyNumberFormat="1" applyFont="1" applyFill="1" applyBorder="1" applyAlignment="1">
      <alignment vertical="center" shrinkToFit="1"/>
    </xf>
    <xf numFmtId="4" fontId="7" fillId="0" borderId="1" xfId="0" applyNumberFormat="1" applyFont="1" applyBorder="1" applyAlignment="1">
      <alignment vertical="center" shrinkToFit="1"/>
    </xf>
    <xf numFmtId="3" fontId="7" fillId="0" borderId="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4" fillId="3" borderId="0" xfId="0" quotePrefix="1" applyFont="1" applyFill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 shrinkToFit="1"/>
    </xf>
    <xf numFmtId="4" fontId="2" fillId="0" borderId="6" xfId="0" applyNumberFormat="1" applyFont="1" applyBorder="1" applyAlignment="1">
      <alignment vertical="center" shrinkToFit="1"/>
    </xf>
    <xf numFmtId="4" fontId="2" fillId="2" borderId="3" xfId="0" applyNumberFormat="1" applyFont="1" applyFill="1" applyBorder="1" applyAlignment="1">
      <alignment vertical="center" shrinkToFit="1"/>
    </xf>
    <xf numFmtId="4" fontId="7" fillId="0" borderId="3" xfId="0" applyNumberFormat="1" applyFont="1" applyBorder="1" applyAlignment="1">
      <alignment vertical="center" shrinkToFit="1"/>
    </xf>
    <xf numFmtId="3" fontId="7" fillId="0" borderId="3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3" fontId="7" fillId="0" borderId="14" xfId="0" applyNumberFormat="1" applyFont="1" applyBorder="1" applyAlignment="1">
      <alignment vertical="center" shrinkToFit="1"/>
    </xf>
    <xf numFmtId="3" fontId="2" fillId="0" borderId="17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3" fontId="2" fillId="0" borderId="18" xfId="0" applyNumberFormat="1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5" xfId="0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2" fillId="0" borderId="20" xfId="0" quotePrefix="1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20" xfId="0" quotePrefix="1" applyFont="1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7" xfId="0" quotePrefix="1" applyFont="1" applyBorder="1" applyAlignment="1">
      <alignment vertical="center" shrinkToFit="1"/>
    </xf>
    <xf numFmtId="0" fontId="11" fillId="0" borderId="5" xfId="0" applyFont="1" applyBorder="1">
      <alignment vertical="center"/>
    </xf>
    <xf numFmtId="0" fontId="11" fillId="0" borderId="20" xfId="0" quotePrefix="1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6" fillId="0" borderId="0" xfId="0" applyFont="1" applyAlignment="1">
      <alignment horizontal="distributed" vertical="center"/>
    </xf>
    <xf numFmtId="3" fontId="6" fillId="0" borderId="1" xfId="0" applyNumberFormat="1" applyFont="1" applyBorder="1" applyAlignment="1">
      <alignment vertical="center" shrinkToFit="1"/>
    </xf>
    <xf numFmtId="3" fontId="6" fillId="3" borderId="1" xfId="0" applyNumberFormat="1" applyFont="1" applyFill="1" applyBorder="1" applyAlignment="1">
      <alignment horizontal="right" vertical="center" shrinkToFit="1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3"/>
  <sheetViews>
    <sheetView tabSelected="1" view="pageBreakPreview" zoomScaleNormal="100" zoomScaleSheetLayoutView="100" zoomScalePageLayoutView="70" workbookViewId="0">
      <selection activeCell="L265" sqref="L265"/>
    </sheetView>
  </sheetViews>
  <sheetFormatPr defaultColWidth="10" defaultRowHeight="18" customHeight="1" x14ac:dyDescent="0.45"/>
  <cols>
    <col min="1" max="2" width="4.8984375" style="1" customWidth="1"/>
    <col min="3" max="3" width="3.5" style="1" customWidth="1"/>
    <col min="4" max="4" width="25" style="1" customWidth="1"/>
    <col min="5" max="17" width="9.796875" style="1" customWidth="1"/>
    <col min="18" max="18" width="15" style="1" customWidth="1"/>
    <col min="19" max="19" width="3.5" style="1" customWidth="1"/>
    <col min="20" max="20" width="25" style="1" customWidth="1"/>
    <col min="21" max="16384" width="10" style="1"/>
  </cols>
  <sheetData>
    <row r="1" spans="1:20" ht="30" customHeight="1" x14ac:dyDescent="0.45">
      <c r="J1" s="51" t="s">
        <v>24</v>
      </c>
      <c r="K1" s="51"/>
    </row>
    <row r="2" spans="1:20" ht="12" customHeight="1" thickBot="1" x14ac:dyDescent="0.5"/>
    <row r="3" spans="1:20" ht="21" customHeight="1" thickBot="1" x14ac:dyDescent="0.5">
      <c r="D3" s="7" t="s">
        <v>25</v>
      </c>
      <c r="E3" s="56"/>
      <c r="F3" s="57"/>
      <c r="G3" s="57"/>
      <c r="H3" s="58"/>
    </row>
    <row r="4" spans="1:20" ht="21" customHeight="1" x14ac:dyDescent="0.45">
      <c r="D4" s="7" t="s">
        <v>79</v>
      </c>
      <c r="E4" s="1" t="s">
        <v>93</v>
      </c>
    </row>
    <row r="5" spans="1:20" ht="12" customHeight="1" x14ac:dyDescent="0.45"/>
    <row r="6" spans="1:20" ht="14.4" customHeight="1" x14ac:dyDescent="0.45">
      <c r="B6" s="16" t="s">
        <v>29</v>
      </c>
      <c r="C6" s="17"/>
      <c r="D6" s="18" t="s">
        <v>22</v>
      </c>
      <c r="E6" s="18" t="s">
        <v>80</v>
      </c>
      <c r="F6" s="18" t="s">
        <v>81</v>
      </c>
      <c r="G6" s="18" t="s">
        <v>82</v>
      </c>
      <c r="H6" s="18" t="s">
        <v>83</v>
      </c>
      <c r="I6" s="18" t="s">
        <v>84</v>
      </c>
      <c r="J6" s="18" t="s">
        <v>85</v>
      </c>
      <c r="K6" s="18" t="s">
        <v>86</v>
      </c>
      <c r="L6" s="18" t="s">
        <v>87</v>
      </c>
      <c r="M6" s="18" t="s">
        <v>88</v>
      </c>
      <c r="N6" s="18" t="s">
        <v>89</v>
      </c>
      <c r="O6" s="18" t="s">
        <v>90</v>
      </c>
      <c r="P6" s="18" t="s">
        <v>91</v>
      </c>
      <c r="Q6" s="22" t="s">
        <v>92</v>
      </c>
      <c r="R6" s="21" t="s">
        <v>51</v>
      </c>
      <c r="S6" s="1" t="s">
        <v>68</v>
      </c>
    </row>
    <row r="7" spans="1:20" ht="21" customHeight="1" thickBot="1" x14ac:dyDescent="0.5">
      <c r="A7" s="1">
        <v>1</v>
      </c>
      <c r="B7" s="48" t="s">
        <v>30</v>
      </c>
      <c r="C7" s="47" t="s">
        <v>0</v>
      </c>
      <c r="D7" s="9" t="s">
        <v>1</v>
      </c>
      <c r="E7" s="4">
        <v>17</v>
      </c>
      <c r="F7" s="4">
        <f>$E7</f>
        <v>17</v>
      </c>
      <c r="G7" s="4">
        <f t="shared" ref="G7:Q7" si="0">$E7</f>
        <v>17</v>
      </c>
      <c r="H7" s="4">
        <f t="shared" si="0"/>
        <v>17</v>
      </c>
      <c r="I7" s="4">
        <f t="shared" si="0"/>
        <v>17</v>
      </c>
      <c r="J7" s="4">
        <f t="shared" si="0"/>
        <v>17</v>
      </c>
      <c r="K7" s="4">
        <f t="shared" si="0"/>
        <v>17</v>
      </c>
      <c r="L7" s="4">
        <f t="shared" si="0"/>
        <v>17</v>
      </c>
      <c r="M7" s="4">
        <f t="shared" si="0"/>
        <v>17</v>
      </c>
      <c r="N7" s="4">
        <f t="shared" si="0"/>
        <v>17</v>
      </c>
      <c r="O7" s="4">
        <f t="shared" si="0"/>
        <v>17</v>
      </c>
      <c r="P7" s="4">
        <f t="shared" si="0"/>
        <v>17</v>
      </c>
      <c r="Q7" s="23">
        <f t="shared" si="0"/>
        <v>17</v>
      </c>
      <c r="R7" s="30"/>
      <c r="S7" s="33" t="s">
        <v>3</v>
      </c>
      <c r="T7" s="34"/>
    </row>
    <row r="8" spans="1:20" ht="21" customHeight="1" thickBot="1" x14ac:dyDescent="0.5">
      <c r="B8" s="49"/>
      <c r="C8" s="47"/>
      <c r="D8" s="10" t="s">
        <v>11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32"/>
      <c r="S8" s="35" t="s">
        <v>4</v>
      </c>
      <c r="T8" s="36"/>
    </row>
    <row r="9" spans="1:20" ht="21" customHeight="1" x14ac:dyDescent="0.45">
      <c r="B9" s="49"/>
      <c r="C9" s="47"/>
      <c r="D9" s="9" t="s">
        <v>2</v>
      </c>
      <c r="E9" s="5">
        <f t="shared" ref="E9:P9" si="1">(E7*E8)*0.85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ref="O9" si="2">(O7*O8)*0.85</f>
        <v>0</v>
      </c>
      <c r="P9" s="5">
        <f t="shared" si="1"/>
        <v>0</v>
      </c>
      <c r="Q9" s="24">
        <f t="shared" ref="Q9" si="3">(Q7*Q8)*0.85</f>
        <v>0</v>
      </c>
      <c r="R9" s="30"/>
      <c r="S9" s="35" t="s">
        <v>5</v>
      </c>
      <c r="T9" s="37" t="s">
        <v>20</v>
      </c>
    </row>
    <row r="10" spans="1:20" ht="21" customHeight="1" x14ac:dyDescent="0.45">
      <c r="B10" s="49"/>
      <c r="C10" s="47"/>
      <c r="D10" s="9" t="s">
        <v>14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5"/>
      <c r="R10" s="30"/>
      <c r="S10" s="35" t="s">
        <v>6</v>
      </c>
      <c r="T10" s="36"/>
    </row>
    <row r="11" spans="1:20" ht="21" customHeight="1" x14ac:dyDescent="0.45">
      <c r="B11" s="49"/>
      <c r="C11" s="47"/>
      <c r="D11" s="11" t="s">
        <v>18</v>
      </c>
      <c r="E11" s="13">
        <f>ROUND(E9-E10,2)</f>
        <v>0</v>
      </c>
      <c r="F11" s="13">
        <f t="shared" ref="F11:Q11" si="4">ROUND(F9-F10,2)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13">
        <f t="shared" si="4"/>
        <v>0</v>
      </c>
      <c r="M11" s="13">
        <f t="shared" si="4"/>
        <v>0</v>
      </c>
      <c r="N11" s="13">
        <f t="shared" si="4"/>
        <v>0</v>
      </c>
      <c r="O11" s="13">
        <f t="shared" ref="O11" si="5">ROUND(O9-O10,2)</f>
        <v>0</v>
      </c>
      <c r="P11" s="13">
        <f t="shared" si="4"/>
        <v>0</v>
      </c>
      <c r="Q11" s="26">
        <f t="shared" si="4"/>
        <v>0</v>
      </c>
      <c r="R11" s="31"/>
      <c r="S11" s="38" t="s">
        <v>8</v>
      </c>
      <c r="T11" s="39" t="s">
        <v>19</v>
      </c>
    </row>
    <row r="12" spans="1:20" ht="21" customHeight="1" thickBot="1" x14ac:dyDescent="0.5">
      <c r="B12" s="49"/>
      <c r="C12" s="47" t="s">
        <v>7</v>
      </c>
      <c r="D12" s="9" t="s">
        <v>10</v>
      </c>
      <c r="E12" s="4">
        <v>2400</v>
      </c>
      <c r="F12" s="4">
        <v>1600</v>
      </c>
      <c r="G12" s="4">
        <v>1400</v>
      </c>
      <c r="H12" s="4">
        <v>1200</v>
      </c>
      <c r="I12" s="4">
        <v>1400</v>
      </c>
      <c r="J12" s="4">
        <v>1400</v>
      </c>
      <c r="K12" s="4">
        <v>1200</v>
      </c>
      <c r="L12" s="4">
        <v>1400</v>
      </c>
      <c r="M12" s="4">
        <v>2000</v>
      </c>
      <c r="N12" s="4">
        <v>2900</v>
      </c>
      <c r="O12" s="4">
        <v>3300</v>
      </c>
      <c r="P12" s="4">
        <v>2800</v>
      </c>
      <c r="Q12" s="23">
        <v>2400</v>
      </c>
      <c r="R12" s="28">
        <f>SUM(E12:Q12)</f>
        <v>25400</v>
      </c>
      <c r="S12" s="35" t="s">
        <v>31</v>
      </c>
      <c r="T12" s="37"/>
    </row>
    <row r="13" spans="1:20" ht="21" customHeight="1" thickBot="1" x14ac:dyDescent="0.5">
      <c r="B13" s="49"/>
      <c r="C13" s="47"/>
      <c r="D13" s="10" t="s">
        <v>12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32"/>
      <c r="S13" s="35" t="s">
        <v>32</v>
      </c>
      <c r="T13" s="36"/>
    </row>
    <row r="14" spans="1:20" ht="21" customHeight="1" x14ac:dyDescent="0.45">
      <c r="B14" s="49"/>
      <c r="C14" s="47"/>
      <c r="D14" s="9" t="s">
        <v>13</v>
      </c>
      <c r="E14" s="5">
        <f>E12*E13</f>
        <v>0</v>
      </c>
      <c r="F14" s="5">
        <f t="shared" ref="F14:Q14" si="6">F12*F13</f>
        <v>0</v>
      </c>
      <c r="G14" s="5">
        <f t="shared" si="6"/>
        <v>0</v>
      </c>
      <c r="H14" s="5">
        <f t="shared" si="6"/>
        <v>0</v>
      </c>
      <c r="I14" s="5">
        <f t="shared" si="6"/>
        <v>0</v>
      </c>
      <c r="J14" s="5">
        <f t="shared" si="6"/>
        <v>0</v>
      </c>
      <c r="K14" s="5">
        <f t="shared" si="6"/>
        <v>0</v>
      </c>
      <c r="L14" s="5">
        <f t="shared" si="6"/>
        <v>0</v>
      </c>
      <c r="M14" s="5">
        <f t="shared" si="6"/>
        <v>0</v>
      </c>
      <c r="N14" s="5">
        <f t="shared" si="6"/>
        <v>0</v>
      </c>
      <c r="O14" s="5">
        <f t="shared" ref="O14" si="7">O12*O13</f>
        <v>0</v>
      </c>
      <c r="P14" s="5">
        <f t="shared" si="6"/>
        <v>0</v>
      </c>
      <c r="Q14" s="24">
        <f t="shared" si="6"/>
        <v>0</v>
      </c>
      <c r="R14" s="30"/>
      <c r="S14" s="35" t="s">
        <v>33</v>
      </c>
      <c r="T14" s="37" t="s">
        <v>21</v>
      </c>
    </row>
    <row r="15" spans="1:20" ht="21" customHeight="1" x14ac:dyDescent="0.45">
      <c r="B15" s="49"/>
      <c r="C15" s="47"/>
      <c r="D15" s="9" t="s">
        <v>14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5"/>
      <c r="R15" s="30"/>
      <c r="S15" s="35" t="s">
        <v>34</v>
      </c>
      <c r="T15" s="36"/>
    </row>
    <row r="16" spans="1:20" ht="21" customHeight="1" x14ac:dyDescent="0.45">
      <c r="B16" s="49"/>
      <c r="C16" s="47"/>
      <c r="D16" s="11" t="s">
        <v>26</v>
      </c>
      <c r="E16" s="13">
        <f>ROUND(E14-E15,2)</f>
        <v>0</v>
      </c>
      <c r="F16" s="13">
        <f t="shared" ref="F16:Q16" si="8">ROUND(F14-F15,2)</f>
        <v>0</v>
      </c>
      <c r="G16" s="13">
        <f t="shared" si="8"/>
        <v>0</v>
      </c>
      <c r="H16" s="13">
        <f t="shared" si="8"/>
        <v>0</v>
      </c>
      <c r="I16" s="13">
        <f t="shared" si="8"/>
        <v>0</v>
      </c>
      <c r="J16" s="13">
        <f t="shared" si="8"/>
        <v>0</v>
      </c>
      <c r="K16" s="13">
        <f t="shared" si="8"/>
        <v>0</v>
      </c>
      <c r="L16" s="13">
        <f t="shared" si="8"/>
        <v>0</v>
      </c>
      <c r="M16" s="13">
        <f t="shared" si="8"/>
        <v>0</v>
      </c>
      <c r="N16" s="13">
        <f t="shared" si="8"/>
        <v>0</v>
      </c>
      <c r="O16" s="13">
        <f t="shared" ref="O16" si="9">ROUND(O14-O15,2)</f>
        <v>0</v>
      </c>
      <c r="P16" s="13">
        <f t="shared" si="8"/>
        <v>0</v>
      </c>
      <c r="Q16" s="26">
        <f t="shared" si="8"/>
        <v>0</v>
      </c>
      <c r="R16" s="31"/>
      <c r="S16" s="38" t="s">
        <v>35</v>
      </c>
      <c r="T16" s="39" t="s">
        <v>36</v>
      </c>
    </row>
    <row r="17" spans="1:20" ht="21" customHeight="1" x14ac:dyDescent="0.45">
      <c r="B17" s="49"/>
      <c r="C17" s="44" t="s">
        <v>57</v>
      </c>
      <c r="D17" s="9" t="s">
        <v>10</v>
      </c>
      <c r="E17" s="4">
        <f>E12</f>
        <v>2400</v>
      </c>
      <c r="F17" s="4">
        <f t="shared" ref="F17:Q17" si="10">F12</f>
        <v>1600</v>
      </c>
      <c r="G17" s="4">
        <f t="shared" si="10"/>
        <v>1400</v>
      </c>
      <c r="H17" s="4">
        <f t="shared" si="10"/>
        <v>1200</v>
      </c>
      <c r="I17" s="4">
        <f t="shared" si="10"/>
        <v>1400</v>
      </c>
      <c r="J17" s="4">
        <f t="shared" si="10"/>
        <v>1400</v>
      </c>
      <c r="K17" s="4">
        <f t="shared" si="10"/>
        <v>1200</v>
      </c>
      <c r="L17" s="4">
        <f t="shared" si="10"/>
        <v>1400</v>
      </c>
      <c r="M17" s="4">
        <f t="shared" si="10"/>
        <v>2000</v>
      </c>
      <c r="N17" s="4">
        <f t="shared" si="10"/>
        <v>2900</v>
      </c>
      <c r="O17" s="4">
        <f t="shared" ref="O17" si="11">O12</f>
        <v>3300</v>
      </c>
      <c r="P17" s="4">
        <f t="shared" si="10"/>
        <v>2800</v>
      </c>
      <c r="Q17" s="23">
        <f t="shared" si="10"/>
        <v>2400</v>
      </c>
      <c r="R17" s="28">
        <f>SUM(E17:Q17)</f>
        <v>25400</v>
      </c>
      <c r="S17" s="42" t="s">
        <v>31</v>
      </c>
      <c r="T17" s="43" t="s">
        <v>58</v>
      </c>
    </row>
    <row r="18" spans="1:20" ht="21" customHeight="1" thickBot="1" x14ac:dyDescent="0.5">
      <c r="B18" s="49"/>
      <c r="C18" s="45"/>
      <c r="D18" s="9" t="s">
        <v>54</v>
      </c>
      <c r="E18" s="4">
        <f>ROUND(E17*10/100,0)</f>
        <v>240</v>
      </c>
      <c r="F18" s="4">
        <f t="shared" ref="F18:Q18" si="12">ROUND(F17*10/100,0)</f>
        <v>160</v>
      </c>
      <c r="G18" s="4">
        <f t="shared" si="12"/>
        <v>140</v>
      </c>
      <c r="H18" s="4">
        <f t="shared" si="12"/>
        <v>120</v>
      </c>
      <c r="I18" s="4">
        <f t="shared" si="12"/>
        <v>140</v>
      </c>
      <c r="J18" s="4">
        <f t="shared" si="12"/>
        <v>140</v>
      </c>
      <c r="K18" s="4">
        <f t="shared" si="12"/>
        <v>120</v>
      </c>
      <c r="L18" s="4">
        <f t="shared" si="12"/>
        <v>140</v>
      </c>
      <c r="M18" s="4">
        <f t="shared" si="12"/>
        <v>200</v>
      </c>
      <c r="N18" s="4">
        <f t="shared" si="12"/>
        <v>290</v>
      </c>
      <c r="O18" s="4">
        <f t="shared" ref="O18" si="13">ROUND(O17*10/100,0)</f>
        <v>330</v>
      </c>
      <c r="P18" s="4">
        <f t="shared" si="12"/>
        <v>280</v>
      </c>
      <c r="Q18" s="23">
        <f t="shared" si="12"/>
        <v>240</v>
      </c>
      <c r="R18" s="28">
        <f>SUM(E18:Q18)</f>
        <v>2540</v>
      </c>
      <c r="S18" s="35" t="s">
        <v>9</v>
      </c>
      <c r="T18" s="37" t="s">
        <v>64</v>
      </c>
    </row>
    <row r="19" spans="1:20" ht="21" customHeight="1" thickBot="1" x14ac:dyDescent="0.5">
      <c r="B19" s="49"/>
      <c r="C19" s="45"/>
      <c r="D19" s="10" t="s">
        <v>55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32"/>
      <c r="S19" s="35" t="s">
        <v>59</v>
      </c>
      <c r="T19" s="36"/>
    </row>
    <row r="20" spans="1:20" ht="21" customHeight="1" x14ac:dyDescent="0.45">
      <c r="B20" s="49"/>
      <c r="C20" s="45"/>
      <c r="D20" s="9" t="s">
        <v>56</v>
      </c>
      <c r="E20" s="5">
        <f>E18*E19</f>
        <v>0</v>
      </c>
      <c r="F20" s="5">
        <f t="shared" ref="F20:Q20" si="14">F18*F19</f>
        <v>0</v>
      </c>
      <c r="G20" s="5">
        <f t="shared" si="14"/>
        <v>0</v>
      </c>
      <c r="H20" s="5">
        <f t="shared" si="14"/>
        <v>0</v>
      </c>
      <c r="I20" s="5">
        <f t="shared" si="14"/>
        <v>0</v>
      </c>
      <c r="J20" s="5">
        <f t="shared" si="14"/>
        <v>0</v>
      </c>
      <c r="K20" s="5">
        <f t="shared" si="14"/>
        <v>0</v>
      </c>
      <c r="L20" s="5">
        <f t="shared" si="14"/>
        <v>0</v>
      </c>
      <c r="M20" s="5">
        <f t="shared" si="14"/>
        <v>0</v>
      </c>
      <c r="N20" s="5">
        <f t="shared" si="14"/>
        <v>0</v>
      </c>
      <c r="O20" s="5">
        <f t="shared" ref="O20" si="15">O18*O19</f>
        <v>0</v>
      </c>
      <c r="P20" s="5">
        <f t="shared" si="14"/>
        <v>0</v>
      </c>
      <c r="Q20" s="24">
        <f t="shared" si="14"/>
        <v>0</v>
      </c>
      <c r="R20" s="30"/>
      <c r="S20" s="35" t="s">
        <v>60</v>
      </c>
      <c r="T20" s="37" t="s">
        <v>65</v>
      </c>
    </row>
    <row r="21" spans="1:20" ht="21" customHeight="1" x14ac:dyDescent="0.45">
      <c r="B21" s="49"/>
      <c r="C21" s="45"/>
      <c r="D21" s="9" t="s">
        <v>14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25"/>
      <c r="R21" s="30"/>
      <c r="S21" s="35" t="s">
        <v>61</v>
      </c>
      <c r="T21" s="36"/>
    </row>
    <row r="22" spans="1:20" ht="21" customHeight="1" x14ac:dyDescent="0.45">
      <c r="B22" s="49"/>
      <c r="C22" s="46"/>
      <c r="D22" s="11" t="s">
        <v>26</v>
      </c>
      <c r="E22" s="13">
        <f>ROUND(E20-E21,2)</f>
        <v>0</v>
      </c>
      <c r="F22" s="13">
        <f t="shared" ref="F22:Q22" si="16">ROUND(F20-F21,2)</f>
        <v>0</v>
      </c>
      <c r="G22" s="13">
        <f t="shared" si="16"/>
        <v>0</v>
      </c>
      <c r="H22" s="13">
        <f t="shared" si="16"/>
        <v>0</v>
      </c>
      <c r="I22" s="13">
        <f t="shared" si="16"/>
        <v>0</v>
      </c>
      <c r="J22" s="13">
        <f t="shared" si="16"/>
        <v>0</v>
      </c>
      <c r="K22" s="13">
        <f t="shared" si="16"/>
        <v>0</v>
      </c>
      <c r="L22" s="13">
        <f t="shared" si="16"/>
        <v>0</v>
      </c>
      <c r="M22" s="13">
        <f t="shared" si="16"/>
        <v>0</v>
      </c>
      <c r="N22" s="13">
        <f t="shared" si="16"/>
        <v>0</v>
      </c>
      <c r="O22" s="13">
        <f t="shared" ref="O22" si="17">ROUND(O20-O21,2)</f>
        <v>0</v>
      </c>
      <c r="P22" s="13">
        <f t="shared" si="16"/>
        <v>0</v>
      </c>
      <c r="Q22" s="26">
        <f t="shared" si="16"/>
        <v>0</v>
      </c>
      <c r="R22" s="31"/>
      <c r="S22" s="38" t="s">
        <v>62</v>
      </c>
      <c r="T22" s="39" t="s">
        <v>66</v>
      </c>
    </row>
    <row r="23" spans="1:20" ht="30" customHeight="1" x14ac:dyDescent="0.45">
      <c r="B23" s="50"/>
      <c r="C23" s="3"/>
      <c r="D23" s="11" t="s">
        <v>15</v>
      </c>
      <c r="E23" s="14">
        <f>ROUNDDOWN(SUM(E11,E16,E22),0)</f>
        <v>0</v>
      </c>
      <c r="F23" s="14">
        <f t="shared" ref="F23:Q23" si="18">ROUNDDOWN(SUM(F11,F16,F22),0)</f>
        <v>0</v>
      </c>
      <c r="G23" s="14">
        <f t="shared" si="18"/>
        <v>0</v>
      </c>
      <c r="H23" s="14">
        <f t="shared" si="18"/>
        <v>0</v>
      </c>
      <c r="I23" s="14">
        <f t="shared" si="18"/>
        <v>0</v>
      </c>
      <c r="J23" s="14">
        <f t="shared" si="18"/>
        <v>0</v>
      </c>
      <c r="K23" s="14">
        <f t="shared" si="18"/>
        <v>0</v>
      </c>
      <c r="L23" s="14">
        <f t="shared" si="18"/>
        <v>0</v>
      </c>
      <c r="M23" s="14">
        <f t="shared" si="18"/>
        <v>0</v>
      </c>
      <c r="N23" s="14">
        <f t="shared" si="18"/>
        <v>0</v>
      </c>
      <c r="O23" s="14">
        <f t="shared" ref="O23" si="19">ROUNDDOWN(SUM(O11,O16,O22),0)</f>
        <v>0</v>
      </c>
      <c r="P23" s="14">
        <f t="shared" si="18"/>
        <v>0</v>
      </c>
      <c r="Q23" s="27">
        <f t="shared" si="18"/>
        <v>0</v>
      </c>
      <c r="R23" s="29">
        <f>SUM(E23:Q23)</f>
        <v>0</v>
      </c>
      <c r="S23" s="40" t="s">
        <v>63</v>
      </c>
      <c r="T23" s="41" t="s">
        <v>67</v>
      </c>
    </row>
    <row r="24" spans="1:20" ht="21" customHeight="1" thickBot="1" x14ac:dyDescent="0.5">
      <c r="A24" s="1">
        <v>2</v>
      </c>
      <c r="B24" s="48" t="s">
        <v>39</v>
      </c>
      <c r="C24" s="47" t="s">
        <v>0</v>
      </c>
      <c r="D24" s="9" t="s">
        <v>1</v>
      </c>
      <c r="E24" s="4">
        <v>40</v>
      </c>
      <c r="F24" s="4">
        <f>$E24</f>
        <v>40</v>
      </c>
      <c r="G24" s="4">
        <f t="shared" ref="G24:Q24" si="20">$E24</f>
        <v>40</v>
      </c>
      <c r="H24" s="4">
        <f t="shared" si="20"/>
        <v>40</v>
      </c>
      <c r="I24" s="4">
        <f t="shared" si="20"/>
        <v>40</v>
      </c>
      <c r="J24" s="4">
        <f t="shared" si="20"/>
        <v>40</v>
      </c>
      <c r="K24" s="4">
        <f t="shared" si="20"/>
        <v>40</v>
      </c>
      <c r="L24" s="4">
        <f t="shared" si="20"/>
        <v>40</v>
      </c>
      <c r="M24" s="4">
        <f t="shared" si="20"/>
        <v>40</v>
      </c>
      <c r="N24" s="4">
        <f t="shared" si="20"/>
        <v>40</v>
      </c>
      <c r="O24" s="4">
        <f t="shared" si="20"/>
        <v>40</v>
      </c>
      <c r="P24" s="4">
        <f t="shared" si="20"/>
        <v>40</v>
      </c>
      <c r="Q24" s="23">
        <f t="shared" si="20"/>
        <v>40</v>
      </c>
      <c r="R24" s="30"/>
      <c r="S24" s="33" t="s">
        <v>3</v>
      </c>
      <c r="T24" s="34"/>
    </row>
    <row r="25" spans="1:20" ht="21" customHeight="1" thickBot="1" x14ac:dyDescent="0.5">
      <c r="B25" s="49"/>
      <c r="C25" s="47"/>
      <c r="D25" s="10" t="s">
        <v>11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32"/>
      <c r="S25" s="35" t="s">
        <v>4</v>
      </c>
      <c r="T25" s="36"/>
    </row>
    <row r="26" spans="1:20" ht="21" customHeight="1" x14ac:dyDescent="0.45">
      <c r="B26" s="49"/>
      <c r="C26" s="47"/>
      <c r="D26" s="9" t="s">
        <v>2</v>
      </c>
      <c r="E26" s="5">
        <f t="shared" ref="E26:Q26" si="21">(E24*E25)*0.85</f>
        <v>0</v>
      </c>
      <c r="F26" s="5">
        <f t="shared" si="21"/>
        <v>0</v>
      </c>
      <c r="G26" s="5">
        <f t="shared" si="21"/>
        <v>0</v>
      </c>
      <c r="H26" s="5">
        <f t="shared" si="21"/>
        <v>0</v>
      </c>
      <c r="I26" s="5">
        <f t="shared" si="21"/>
        <v>0</v>
      </c>
      <c r="J26" s="5">
        <f t="shared" si="21"/>
        <v>0</v>
      </c>
      <c r="K26" s="5">
        <f t="shared" si="21"/>
        <v>0</v>
      </c>
      <c r="L26" s="5">
        <f t="shared" si="21"/>
        <v>0</v>
      </c>
      <c r="M26" s="5">
        <f t="shared" si="21"/>
        <v>0</v>
      </c>
      <c r="N26" s="5">
        <f t="shared" si="21"/>
        <v>0</v>
      </c>
      <c r="O26" s="5">
        <f t="shared" ref="O26" si="22">(O24*O25)*0.85</f>
        <v>0</v>
      </c>
      <c r="P26" s="5">
        <f t="shared" si="21"/>
        <v>0</v>
      </c>
      <c r="Q26" s="24">
        <f t="shared" si="21"/>
        <v>0</v>
      </c>
      <c r="R26" s="30"/>
      <c r="S26" s="35" t="s">
        <v>5</v>
      </c>
      <c r="T26" s="37" t="s">
        <v>20</v>
      </c>
    </row>
    <row r="27" spans="1:20" ht="21" customHeight="1" x14ac:dyDescent="0.45">
      <c r="B27" s="49"/>
      <c r="C27" s="47"/>
      <c r="D27" s="9" t="s">
        <v>14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5"/>
      <c r="R27" s="30"/>
      <c r="S27" s="35" t="s">
        <v>6</v>
      </c>
      <c r="T27" s="36"/>
    </row>
    <row r="28" spans="1:20" ht="21" customHeight="1" x14ac:dyDescent="0.45">
      <c r="B28" s="49"/>
      <c r="C28" s="47"/>
      <c r="D28" s="11" t="s">
        <v>18</v>
      </c>
      <c r="E28" s="13">
        <f>ROUND(E26-E27,2)</f>
        <v>0</v>
      </c>
      <c r="F28" s="13">
        <f t="shared" ref="F28:Q28" si="23">ROUND(F26-F27,2)</f>
        <v>0</v>
      </c>
      <c r="G28" s="13">
        <f t="shared" si="23"/>
        <v>0</v>
      </c>
      <c r="H28" s="13">
        <f t="shared" si="23"/>
        <v>0</v>
      </c>
      <c r="I28" s="13">
        <f t="shared" si="23"/>
        <v>0</v>
      </c>
      <c r="J28" s="13">
        <f t="shared" si="23"/>
        <v>0</v>
      </c>
      <c r="K28" s="13">
        <f t="shared" si="23"/>
        <v>0</v>
      </c>
      <c r="L28" s="13">
        <f t="shared" si="23"/>
        <v>0</v>
      </c>
      <c r="M28" s="13">
        <f t="shared" si="23"/>
        <v>0</v>
      </c>
      <c r="N28" s="13">
        <f t="shared" si="23"/>
        <v>0</v>
      </c>
      <c r="O28" s="13">
        <f t="shared" ref="O28" si="24">ROUND(O26-O27,2)</f>
        <v>0</v>
      </c>
      <c r="P28" s="13">
        <f t="shared" si="23"/>
        <v>0</v>
      </c>
      <c r="Q28" s="26">
        <f t="shared" si="23"/>
        <v>0</v>
      </c>
      <c r="R28" s="31"/>
      <c r="S28" s="38" t="s">
        <v>8</v>
      </c>
      <c r="T28" s="39" t="s">
        <v>19</v>
      </c>
    </row>
    <row r="29" spans="1:20" ht="21" customHeight="1" thickBot="1" x14ac:dyDescent="0.5">
      <c r="B29" s="49"/>
      <c r="C29" s="47" t="s">
        <v>7</v>
      </c>
      <c r="D29" s="9" t="s">
        <v>10</v>
      </c>
      <c r="E29" s="4">
        <v>10600</v>
      </c>
      <c r="F29" s="4">
        <v>6900</v>
      </c>
      <c r="G29" s="4">
        <v>4600</v>
      </c>
      <c r="H29" s="4">
        <v>4800</v>
      </c>
      <c r="I29" s="4">
        <v>7300</v>
      </c>
      <c r="J29" s="4">
        <v>9300</v>
      </c>
      <c r="K29" s="4">
        <v>6600</v>
      </c>
      <c r="L29" s="4">
        <v>4700</v>
      </c>
      <c r="M29" s="4">
        <v>7500</v>
      </c>
      <c r="N29" s="4">
        <v>10600</v>
      </c>
      <c r="O29" s="4">
        <v>11200</v>
      </c>
      <c r="P29" s="4">
        <v>10500</v>
      </c>
      <c r="Q29" s="23">
        <v>10600</v>
      </c>
      <c r="R29" s="28">
        <f>SUM(E29:Q29)</f>
        <v>105200</v>
      </c>
      <c r="S29" s="35" t="s">
        <v>31</v>
      </c>
      <c r="T29" s="37"/>
    </row>
    <row r="30" spans="1:20" ht="21" customHeight="1" thickBot="1" x14ac:dyDescent="0.5">
      <c r="B30" s="49"/>
      <c r="C30" s="47"/>
      <c r="D30" s="10" t="s">
        <v>12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32"/>
      <c r="S30" s="35" t="s">
        <v>32</v>
      </c>
      <c r="T30" s="36"/>
    </row>
    <row r="31" spans="1:20" ht="21" customHeight="1" x14ac:dyDescent="0.45">
      <c r="B31" s="49"/>
      <c r="C31" s="47"/>
      <c r="D31" s="9" t="s">
        <v>13</v>
      </c>
      <c r="E31" s="5">
        <f>E29*E30</f>
        <v>0</v>
      </c>
      <c r="F31" s="5">
        <f t="shared" ref="F31:Q31" si="25">F29*F30</f>
        <v>0</v>
      </c>
      <c r="G31" s="5">
        <f t="shared" si="25"/>
        <v>0</v>
      </c>
      <c r="H31" s="5">
        <f t="shared" si="25"/>
        <v>0</v>
      </c>
      <c r="I31" s="5">
        <f t="shared" si="25"/>
        <v>0</v>
      </c>
      <c r="J31" s="5">
        <f t="shared" si="25"/>
        <v>0</v>
      </c>
      <c r="K31" s="5">
        <f t="shared" si="25"/>
        <v>0</v>
      </c>
      <c r="L31" s="5">
        <f t="shared" si="25"/>
        <v>0</v>
      </c>
      <c r="M31" s="5">
        <f t="shared" si="25"/>
        <v>0</v>
      </c>
      <c r="N31" s="5">
        <f t="shared" si="25"/>
        <v>0</v>
      </c>
      <c r="O31" s="5">
        <f t="shared" ref="O31" si="26">O29*O30</f>
        <v>0</v>
      </c>
      <c r="P31" s="5">
        <f t="shared" si="25"/>
        <v>0</v>
      </c>
      <c r="Q31" s="24">
        <f t="shared" si="25"/>
        <v>0</v>
      </c>
      <c r="R31" s="30"/>
      <c r="S31" s="35" t="s">
        <v>33</v>
      </c>
      <c r="T31" s="37" t="s">
        <v>21</v>
      </c>
    </row>
    <row r="32" spans="1:20" ht="21" customHeight="1" x14ac:dyDescent="0.45">
      <c r="B32" s="49"/>
      <c r="C32" s="47"/>
      <c r="D32" s="9" t="s">
        <v>14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5"/>
      <c r="R32" s="30"/>
      <c r="S32" s="35" t="s">
        <v>34</v>
      </c>
      <c r="T32" s="36"/>
    </row>
    <row r="33" spans="1:20" ht="21" customHeight="1" x14ac:dyDescent="0.45">
      <c r="B33" s="49"/>
      <c r="C33" s="47"/>
      <c r="D33" s="11" t="s">
        <v>26</v>
      </c>
      <c r="E33" s="13">
        <f>ROUND(E31-E32,2)</f>
        <v>0</v>
      </c>
      <c r="F33" s="13">
        <f t="shared" ref="F33:Q33" si="27">ROUND(F31-F32,2)</f>
        <v>0</v>
      </c>
      <c r="G33" s="13">
        <f t="shared" si="27"/>
        <v>0</v>
      </c>
      <c r="H33" s="13">
        <f t="shared" si="27"/>
        <v>0</v>
      </c>
      <c r="I33" s="13">
        <f t="shared" si="27"/>
        <v>0</v>
      </c>
      <c r="J33" s="13">
        <f t="shared" si="27"/>
        <v>0</v>
      </c>
      <c r="K33" s="13">
        <f t="shared" si="27"/>
        <v>0</v>
      </c>
      <c r="L33" s="13">
        <f t="shared" si="27"/>
        <v>0</v>
      </c>
      <c r="M33" s="13">
        <f t="shared" si="27"/>
        <v>0</v>
      </c>
      <c r="N33" s="13">
        <f t="shared" si="27"/>
        <v>0</v>
      </c>
      <c r="O33" s="13">
        <f t="shared" ref="O33" si="28">ROUND(O31-O32,2)</f>
        <v>0</v>
      </c>
      <c r="P33" s="13">
        <f t="shared" si="27"/>
        <v>0</v>
      </c>
      <c r="Q33" s="26">
        <f t="shared" si="27"/>
        <v>0</v>
      </c>
      <c r="R33" s="31"/>
      <c r="S33" s="38" t="s">
        <v>35</v>
      </c>
      <c r="T33" s="39" t="s">
        <v>36</v>
      </c>
    </row>
    <row r="34" spans="1:20" ht="21" customHeight="1" x14ac:dyDescent="0.45">
      <c r="B34" s="49"/>
      <c r="C34" s="44" t="s">
        <v>57</v>
      </c>
      <c r="D34" s="9" t="s">
        <v>10</v>
      </c>
      <c r="E34" s="4">
        <f>E29</f>
        <v>10600</v>
      </c>
      <c r="F34" s="4">
        <f t="shared" ref="F34:Q34" si="29">F29</f>
        <v>6900</v>
      </c>
      <c r="G34" s="4">
        <f t="shared" si="29"/>
        <v>4600</v>
      </c>
      <c r="H34" s="4">
        <f t="shared" si="29"/>
        <v>4800</v>
      </c>
      <c r="I34" s="4">
        <f t="shared" si="29"/>
        <v>7300</v>
      </c>
      <c r="J34" s="4">
        <f t="shared" si="29"/>
        <v>9300</v>
      </c>
      <c r="K34" s="4">
        <f t="shared" si="29"/>
        <v>6600</v>
      </c>
      <c r="L34" s="4">
        <f t="shared" si="29"/>
        <v>4700</v>
      </c>
      <c r="M34" s="4">
        <f t="shared" si="29"/>
        <v>7500</v>
      </c>
      <c r="N34" s="4">
        <f t="shared" si="29"/>
        <v>10600</v>
      </c>
      <c r="O34" s="4">
        <f t="shared" ref="O34" si="30">O29</f>
        <v>11200</v>
      </c>
      <c r="P34" s="4">
        <f t="shared" si="29"/>
        <v>10500</v>
      </c>
      <c r="Q34" s="23">
        <f t="shared" si="29"/>
        <v>10600</v>
      </c>
      <c r="R34" s="28">
        <f>SUM(E34:Q34)</f>
        <v>105200</v>
      </c>
      <c r="S34" s="42" t="s">
        <v>31</v>
      </c>
      <c r="T34" s="43" t="s">
        <v>58</v>
      </c>
    </row>
    <row r="35" spans="1:20" ht="21" customHeight="1" thickBot="1" x14ac:dyDescent="0.5">
      <c r="B35" s="49"/>
      <c r="C35" s="45"/>
      <c r="D35" s="9" t="s">
        <v>54</v>
      </c>
      <c r="E35" s="4">
        <f>ROUND(E34*10/100,0)</f>
        <v>1060</v>
      </c>
      <c r="F35" s="4">
        <f t="shared" ref="F35" si="31">ROUND(F34*10/100,0)</f>
        <v>690</v>
      </c>
      <c r="G35" s="4">
        <f t="shared" ref="G35" si="32">ROUND(G34*10/100,0)</f>
        <v>460</v>
      </c>
      <c r="H35" s="4">
        <f t="shared" ref="H35" si="33">ROUND(H34*10/100,0)</f>
        <v>480</v>
      </c>
      <c r="I35" s="4">
        <f t="shared" ref="I35" si="34">ROUND(I34*10/100,0)</f>
        <v>730</v>
      </c>
      <c r="J35" s="4">
        <f t="shared" ref="J35" si="35">ROUND(J34*10/100,0)</f>
        <v>930</v>
      </c>
      <c r="K35" s="4">
        <f t="shared" ref="K35" si="36">ROUND(K34*10/100,0)</f>
        <v>660</v>
      </c>
      <c r="L35" s="4">
        <f t="shared" ref="L35" si="37">ROUND(L34*10/100,0)</f>
        <v>470</v>
      </c>
      <c r="M35" s="4">
        <f t="shared" ref="M35" si="38">ROUND(M34*10/100,0)</f>
        <v>750</v>
      </c>
      <c r="N35" s="4">
        <f t="shared" ref="N35" si="39">ROUND(N34*10/100,0)</f>
        <v>1060</v>
      </c>
      <c r="O35" s="4">
        <f t="shared" ref="O35:P35" si="40">ROUND(O34*10/100,0)</f>
        <v>1120</v>
      </c>
      <c r="P35" s="4">
        <f t="shared" si="40"/>
        <v>1050</v>
      </c>
      <c r="Q35" s="23">
        <f t="shared" ref="Q35" si="41">ROUND(Q34*10/100,0)</f>
        <v>1060</v>
      </c>
      <c r="R35" s="28">
        <f>SUM(E35:Q35)</f>
        <v>10520</v>
      </c>
      <c r="S35" s="35" t="s">
        <v>9</v>
      </c>
      <c r="T35" s="37" t="s">
        <v>64</v>
      </c>
    </row>
    <row r="36" spans="1:20" ht="21" customHeight="1" thickBot="1" x14ac:dyDescent="0.5">
      <c r="B36" s="49"/>
      <c r="C36" s="45"/>
      <c r="D36" s="10" t="s">
        <v>55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32"/>
      <c r="S36" s="35" t="s">
        <v>59</v>
      </c>
      <c r="T36" s="36"/>
    </row>
    <row r="37" spans="1:20" ht="21" customHeight="1" x14ac:dyDescent="0.45">
      <c r="B37" s="49"/>
      <c r="C37" s="45"/>
      <c r="D37" s="9" t="s">
        <v>56</v>
      </c>
      <c r="E37" s="5">
        <f>E35*E36</f>
        <v>0</v>
      </c>
      <c r="F37" s="5">
        <f t="shared" ref="F37" si="42">F35*F36</f>
        <v>0</v>
      </c>
      <c r="G37" s="5">
        <f t="shared" ref="G37" si="43">G35*G36</f>
        <v>0</v>
      </c>
      <c r="H37" s="5">
        <f t="shared" ref="H37" si="44">H35*H36</f>
        <v>0</v>
      </c>
      <c r="I37" s="5">
        <f t="shared" ref="I37" si="45">I35*I36</f>
        <v>0</v>
      </c>
      <c r="J37" s="5">
        <f t="shared" ref="J37" si="46">J35*J36</f>
        <v>0</v>
      </c>
      <c r="K37" s="5">
        <f t="shared" ref="K37" si="47">K35*K36</f>
        <v>0</v>
      </c>
      <c r="L37" s="5">
        <f t="shared" ref="L37" si="48">L35*L36</f>
        <v>0</v>
      </c>
      <c r="M37" s="5">
        <f t="shared" ref="M37" si="49">M35*M36</f>
        <v>0</v>
      </c>
      <c r="N37" s="5">
        <f t="shared" ref="N37" si="50">N35*N36</f>
        <v>0</v>
      </c>
      <c r="O37" s="5">
        <f t="shared" ref="O37:P37" si="51">O35*O36</f>
        <v>0</v>
      </c>
      <c r="P37" s="5">
        <f t="shared" si="51"/>
        <v>0</v>
      </c>
      <c r="Q37" s="24">
        <f t="shared" ref="Q37" si="52">Q35*Q36</f>
        <v>0</v>
      </c>
      <c r="R37" s="30"/>
      <c r="S37" s="35" t="s">
        <v>60</v>
      </c>
      <c r="T37" s="37" t="s">
        <v>65</v>
      </c>
    </row>
    <row r="38" spans="1:20" ht="21" customHeight="1" x14ac:dyDescent="0.45">
      <c r="B38" s="49"/>
      <c r="C38" s="45"/>
      <c r="D38" s="9" t="s">
        <v>14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5"/>
      <c r="R38" s="30"/>
      <c r="S38" s="35" t="s">
        <v>61</v>
      </c>
      <c r="T38" s="36"/>
    </row>
    <row r="39" spans="1:20" ht="21" customHeight="1" x14ac:dyDescent="0.45">
      <c r="B39" s="49"/>
      <c r="C39" s="46"/>
      <c r="D39" s="11" t="s">
        <v>26</v>
      </c>
      <c r="E39" s="13">
        <f>ROUND(E37-E38,2)</f>
        <v>0</v>
      </c>
      <c r="F39" s="13">
        <f t="shared" ref="F39" si="53">ROUND(F37-F38,2)</f>
        <v>0</v>
      </c>
      <c r="G39" s="13">
        <f t="shared" ref="G39" si="54">ROUND(G37-G38,2)</f>
        <v>0</v>
      </c>
      <c r="H39" s="13">
        <f t="shared" ref="H39" si="55">ROUND(H37-H38,2)</f>
        <v>0</v>
      </c>
      <c r="I39" s="13">
        <f t="shared" ref="I39" si="56">ROUND(I37-I38,2)</f>
        <v>0</v>
      </c>
      <c r="J39" s="13">
        <f t="shared" ref="J39" si="57">ROUND(J37-J38,2)</f>
        <v>0</v>
      </c>
      <c r="K39" s="13">
        <f t="shared" ref="K39" si="58">ROUND(K37-K38,2)</f>
        <v>0</v>
      </c>
      <c r="L39" s="13">
        <f t="shared" ref="L39" si="59">ROUND(L37-L38,2)</f>
        <v>0</v>
      </c>
      <c r="M39" s="13">
        <f t="shared" ref="M39" si="60">ROUND(M37-M38,2)</f>
        <v>0</v>
      </c>
      <c r="N39" s="13">
        <f t="shared" ref="N39" si="61">ROUND(N37-N38,2)</f>
        <v>0</v>
      </c>
      <c r="O39" s="13">
        <f t="shared" ref="O39:P39" si="62">ROUND(O37-O38,2)</f>
        <v>0</v>
      </c>
      <c r="P39" s="13">
        <f t="shared" si="62"/>
        <v>0</v>
      </c>
      <c r="Q39" s="26">
        <f t="shared" ref="Q39" si="63">ROUND(Q37-Q38,2)</f>
        <v>0</v>
      </c>
      <c r="R39" s="31"/>
      <c r="S39" s="38" t="s">
        <v>62</v>
      </c>
      <c r="T39" s="39" t="s">
        <v>66</v>
      </c>
    </row>
    <row r="40" spans="1:20" ht="30" customHeight="1" x14ac:dyDescent="0.45">
      <c r="B40" s="50"/>
      <c r="C40" s="3"/>
      <c r="D40" s="11" t="s">
        <v>15</v>
      </c>
      <c r="E40" s="14">
        <f>ROUNDDOWN(SUM(E28,E33,E39),0)</f>
        <v>0</v>
      </c>
      <c r="F40" s="14">
        <f t="shared" ref="F40" si="64">ROUNDDOWN(SUM(F28,F33,F39),0)</f>
        <v>0</v>
      </c>
      <c r="G40" s="14">
        <f t="shared" ref="G40" si="65">ROUNDDOWN(SUM(G28,G33,G39),0)</f>
        <v>0</v>
      </c>
      <c r="H40" s="14">
        <f t="shared" ref="H40" si="66">ROUNDDOWN(SUM(H28,H33,H39),0)</f>
        <v>0</v>
      </c>
      <c r="I40" s="14">
        <f t="shared" ref="I40" si="67">ROUNDDOWN(SUM(I28,I33,I39),0)</f>
        <v>0</v>
      </c>
      <c r="J40" s="14">
        <f t="shared" ref="J40" si="68">ROUNDDOWN(SUM(J28,J33,J39),0)</f>
        <v>0</v>
      </c>
      <c r="K40" s="14">
        <f t="shared" ref="K40" si="69">ROUNDDOWN(SUM(K28,K33,K39),0)</f>
        <v>0</v>
      </c>
      <c r="L40" s="14">
        <f t="shared" ref="L40" si="70">ROUNDDOWN(SUM(L28,L33,L39),0)</f>
        <v>0</v>
      </c>
      <c r="M40" s="14">
        <f t="shared" ref="M40" si="71">ROUNDDOWN(SUM(M28,M33,M39),0)</f>
        <v>0</v>
      </c>
      <c r="N40" s="14">
        <f t="shared" ref="N40" si="72">ROUNDDOWN(SUM(N28,N33,N39),0)</f>
        <v>0</v>
      </c>
      <c r="O40" s="14">
        <f t="shared" ref="O40:P40" si="73">ROUNDDOWN(SUM(O28,O33,O39),0)</f>
        <v>0</v>
      </c>
      <c r="P40" s="14">
        <f t="shared" si="73"/>
        <v>0</v>
      </c>
      <c r="Q40" s="27">
        <f t="shared" ref="Q40" si="74">ROUNDDOWN(SUM(Q28,Q33,Q39),0)</f>
        <v>0</v>
      </c>
      <c r="R40" s="29">
        <f>SUM(E40:Q40)</f>
        <v>0</v>
      </c>
      <c r="S40" s="40" t="s">
        <v>63</v>
      </c>
      <c r="T40" s="41" t="s">
        <v>67</v>
      </c>
    </row>
    <row r="41" spans="1:20" ht="21" customHeight="1" thickBot="1" x14ac:dyDescent="0.5">
      <c r="A41" s="1">
        <v>3</v>
      </c>
      <c r="B41" s="48" t="s">
        <v>38</v>
      </c>
      <c r="C41" s="47" t="s">
        <v>0</v>
      </c>
      <c r="D41" s="9" t="s">
        <v>1</v>
      </c>
      <c r="E41" s="4">
        <v>43</v>
      </c>
      <c r="F41" s="4">
        <f>$E41</f>
        <v>43</v>
      </c>
      <c r="G41" s="4">
        <f t="shared" ref="G41:Q41" si="75">$E41</f>
        <v>43</v>
      </c>
      <c r="H41" s="4">
        <f t="shared" si="75"/>
        <v>43</v>
      </c>
      <c r="I41" s="4">
        <f t="shared" si="75"/>
        <v>43</v>
      </c>
      <c r="J41" s="4">
        <f t="shared" si="75"/>
        <v>43</v>
      </c>
      <c r="K41" s="4">
        <f t="shared" si="75"/>
        <v>43</v>
      </c>
      <c r="L41" s="4">
        <f t="shared" si="75"/>
        <v>43</v>
      </c>
      <c r="M41" s="4">
        <f t="shared" si="75"/>
        <v>43</v>
      </c>
      <c r="N41" s="4">
        <f t="shared" si="75"/>
        <v>43</v>
      </c>
      <c r="O41" s="4">
        <f t="shared" si="75"/>
        <v>43</v>
      </c>
      <c r="P41" s="4">
        <f t="shared" si="75"/>
        <v>43</v>
      </c>
      <c r="Q41" s="23">
        <f t="shared" si="75"/>
        <v>43</v>
      </c>
      <c r="R41" s="30"/>
      <c r="S41" s="33" t="s">
        <v>3</v>
      </c>
      <c r="T41" s="34"/>
    </row>
    <row r="42" spans="1:20" ht="21" customHeight="1" thickBot="1" x14ac:dyDescent="0.5">
      <c r="B42" s="49"/>
      <c r="C42" s="47"/>
      <c r="D42" s="10" t="s">
        <v>11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32"/>
      <c r="S42" s="35" t="s">
        <v>4</v>
      </c>
      <c r="T42" s="36"/>
    </row>
    <row r="43" spans="1:20" ht="21" customHeight="1" x14ac:dyDescent="0.45">
      <c r="B43" s="49"/>
      <c r="C43" s="47"/>
      <c r="D43" s="9" t="s">
        <v>2</v>
      </c>
      <c r="E43" s="5">
        <f t="shared" ref="E43:Q43" si="76">(E41*E42)*0.85</f>
        <v>0</v>
      </c>
      <c r="F43" s="5">
        <f t="shared" si="76"/>
        <v>0</v>
      </c>
      <c r="G43" s="5">
        <f t="shared" si="76"/>
        <v>0</v>
      </c>
      <c r="H43" s="5">
        <f t="shared" si="76"/>
        <v>0</v>
      </c>
      <c r="I43" s="5">
        <f t="shared" si="76"/>
        <v>0</v>
      </c>
      <c r="J43" s="5">
        <f t="shared" si="76"/>
        <v>0</v>
      </c>
      <c r="K43" s="5">
        <f t="shared" si="76"/>
        <v>0</v>
      </c>
      <c r="L43" s="5">
        <f t="shared" si="76"/>
        <v>0</v>
      </c>
      <c r="M43" s="5">
        <f t="shared" si="76"/>
        <v>0</v>
      </c>
      <c r="N43" s="5">
        <f t="shared" si="76"/>
        <v>0</v>
      </c>
      <c r="O43" s="5">
        <f t="shared" ref="O43" si="77">(O41*O42)*0.85</f>
        <v>0</v>
      </c>
      <c r="P43" s="5">
        <f t="shared" si="76"/>
        <v>0</v>
      </c>
      <c r="Q43" s="24">
        <f t="shared" si="76"/>
        <v>0</v>
      </c>
      <c r="R43" s="30"/>
      <c r="S43" s="35" t="s">
        <v>5</v>
      </c>
      <c r="T43" s="37" t="s">
        <v>20</v>
      </c>
    </row>
    <row r="44" spans="1:20" ht="21" customHeight="1" x14ac:dyDescent="0.45">
      <c r="B44" s="49"/>
      <c r="C44" s="47"/>
      <c r="D44" s="9" t="s">
        <v>14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5"/>
      <c r="R44" s="30"/>
      <c r="S44" s="35" t="s">
        <v>6</v>
      </c>
      <c r="T44" s="36"/>
    </row>
    <row r="45" spans="1:20" ht="21" customHeight="1" x14ac:dyDescent="0.45">
      <c r="B45" s="49"/>
      <c r="C45" s="47"/>
      <c r="D45" s="11" t="s">
        <v>18</v>
      </c>
      <c r="E45" s="13">
        <f>ROUND(E43-E44,2)</f>
        <v>0</v>
      </c>
      <c r="F45" s="13">
        <f t="shared" ref="F45:Q45" si="78">ROUND(F43-F44,2)</f>
        <v>0</v>
      </c>
      <c r="G45" s="13">
        <f t="shared" si="78"/>
        <v>0</v>
      </c>
      <c r="H45" s="13">
        <f t="shared" si="78"/>
        <v>0</v>
      </c>
      <c r="I45" s="13">
        <f t="shared" si="78"/>
        <v>0</v>
      </c>
      <c r="J45" s="13">
        <f t="shared" si="78"/>
        <v>0</v>
      </c>
      <c r="K45" s="13">
        <f t="shared" si="78"/>
        <v>0</v>
      </c>
      <c r="L45" s="13">
        <f t="shared" si="78"/>
        <v>0</v>
      </c>
      <c r="M45" s="13">
        <f t="shared" si="78"/>
        <v>0</v>
      </c>
      <c r="N45" s="13">
        <f t="shared" si="78"/>
        <v>0</v>
      </c>
      <c r="O45" s="13">
        <f t="shared" ref="O45" si="79">ROUND(O43-O44,2)</f>
        <v>0</v>
      </c>
      <c r="P45" s="13">
        <f t="shared" si="78"/>
        <v>0</v>
      </c>
      <c r="Q45" s="26">
        <f t="shared" si="78"/>
        <v>0</v>
      </c>
      <c r="R45" s="31"/>
      <c r="S45" s="38" t="s">
        <v>8</v>
      </c>
      <c r="T45" s="39" t="s">
        <v>19</v>
      </c>
    </row>
    <row r="46" spans="1:20" ht="21" customHeight="1" thickBot="1" x14ac:dyDescent="0.5">
      <c r="B46" s="49"/>
      <c r="C46" s="47" t="s">
        <v>7</v>
      </c>
      <c r="D46" s="9" t="s">
        <v>10</v>
      </c>
      <c r="E46" s="4">
        <v>5600</v>
      </c>
      <c r="F46" s="4">
        <v>2900</v>
      </c>
      <c r="G46" s="4">
        <v>2300</v>
      </c>
      <c r="H46" s="4">
        <v>3300</v>
      </c>
      <c r="I46" s="4">
        <v>4400</v>
      </c>
      <c r="J46" s="4">
        <v>4900</v>
      </c>
      <c r="K46" s="4">
        <v>3600</v>
      </c>
      <c r="L46" s="4">
        <v>2200</v>
      </c>
      <c r="M46" s="4">
        <v>3700</v>
      </c>
      <c r="N46" s="4">
        <v>5400</v>
      </c>
      <c r="O46" s="4">
        <v>6000</v>
      </c>
      <c r="P46" s="4">
        <v>6200</v>
      </c>
      <c r="Q46" s="23">
        <v>5600</v>
      </c>
      <c r="R46" s="28">
        <f>SUM(E46:Q46)</f>
        <v>56100</v>
      </c>
      <c r="S46" s="35" t="s">
        <v>31</v>
      </c>
      <c r="T46" s="37"/>
    </row>
    <row r="47" spans="1:20" ht="21" customHeight="1" thickBot="1" x14ac:dyDescent="0.5">
      <c r="B47" s="49"/>
      <c r="C47" s="47"/>
      <c r="D47" s="10" t="s">
        <v>12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32"/>
      <c r="S47" s="35" t="s">
        <v>32</v>
      </c>
      <c r="T47" s="36"/>
    </row>
    <row r="48" spans="1:20" ht="21" customHeight="1" x14ac:dyDescent="0.45">
      <c r="B48" s="49"/>
      <c r="C48" s="47"/>
      <c r="D48" s="9" t="s">
        <v>13</v>
      </c>
      <c r="E48" s="5">
        <f>E46*E47</f>
        <v>0</v>
      </c>
      <c r="F48" s="5">
        <f t="shared" ref="F48:Q48" si="80">F46*F47</f>
        <v>0</v>
      </c>
      <c r="G48" s="5">
        <f t="shared" si="80"/>
        <v>0</v>
      </c>
      <c r="H48" s="5">
        <f t="shared" si="80"/>
        <v>0</v>
      </c>
      <c r="I48" s="5">
        <f t="shared" si="80"/>
        <v>0</v>
      </c>
      <c r="J48" s="5">
        <f t="shared" si="80"/>
        <v>0</v>
      </c>
      <c r="K48" s="5">
        <f t="shared" si="80"/>
        <v>0</v>
      </c>
      <c r="L48" s="5">
        <f t="shared" si="80"/>
        <v>0</v>
      </c>
      <c r="M48" s="5">
        <f t="shared" si="80"/>
        <v>0</v>
      </c>
      <c r="N48" s="5">
        <f t="shared" si="80"/>
        <v>0</v>
      </c>
      <c r="O48" s="5">
        <f t="shared" ref="O48" si="81">O46*O47</f>
        <v>0</v>
      </c>
      <c r="P48" s="5">
        <f t="shared" si="80"/>
        <v>0</v>
      </c>
      <c r="Q48" s="24">
        <f t="shared" si="80"/>
        <v>0</v>
      </c>
      <c r="R48" s="30"/>
      <c r="S48" s="35" t="s">
        <v>33</v>
      </c>
      <c r="T48" s="37" t="s">
        <v>21</v>
      </c>
    </row>
    <row r="49" spans="1:20" ht="21" customHeight="1" x14ac:dyDescent="0.45">
      <c r="B49" s="49"/>
      <c r="C49" s="47"/>
      <c r="D49" s="9" t="s">
        <v>14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5"/>
      <c r="R49" s="30"/>
      <c r="S49" s="35" t="s">
        <v>34</v>
      </c>
      <c r="T49" s="36"/>
    </row>
    <row r="50" spans="1:20" ht="21" customHeight="1" x14ac:dyDescent="0.45">
      <c r="B50" s="49"/>
      <c r="C50" s="47"/>
      <c r="D50" s="11" t="s">
        <v>26</v>
      </c>
      <c r="E50" s="13">
        <f>ROUND(E48-E49,2)</f>
        <v>0</v>
      </c>
      <c r="F50" s="13">
        <f t="shared" ref="F50:Q50" si="82">ROUND(F48-F49,2)</f>
        <v>0</v>
      </c>
      <c r="G50" s="13">
        <f t="shared" si="82"/>
        <v>0</v>
      </c>
      <c r="H50" s="13">
        <f t="shared" si="82"/>
        <v>0</v>
      </c>
      <c r="I50" s="13">
        <f t="shared" si="82"/>
        <v>0</v>
      </c>
      <c r="J50" s="13">
        <f t="shared" si="82"/>
        <v>0</v>
      </c>
      <c r="K50" s="13">
        <f t="shared" si="82"/>
        <v>0</v>
      </c>
      <c r="L50" s="13">
        <f t="shared" si="82"/>
        <v>0</v>
      </c>
      <c r="M50" s="13">
        <f t="shared" si="82"/>
        <v>0</v>
      </c>
      <c r="N50" s="13">
        <f t="shared" si="82"/>
        <v>0</v>
      </c>
      <c r="O50" s="13">
        <f t="shared" ref="O50" si="83">ROUND(O48-O49,2)</f>
        <v>0</v>
      </c>
      <c r="P50" s="13">
        <f t="shared" si="82"/>
        <v>0</v>
      </c>
      <c r="Q50" s="26">
        <f t="shared" si="82"/>
        <v>0</v>
      </c>
      <c r="R50" s="31"/>
      <c r="S50" s="38" t="s">
        <v>35</v>
      </c>
      <c r="T50" s="39" t="s">
        <v>36</v>
      </c>
    </row>
    <row r="51" spans="1:20" ht="21" customHeight="1" x14ac:dyDescent="0.45">
      <c r="B51" s="49"/>
      <c r="C51" s="44" t="s">
        <v>57</v>
      </c>
      <c r="D51" s="9" t="s">
        <v>10</v>
      </c>
      <c r="E51" s="4">
        <f>E46</f>
        <v>5600</v>
      </c>
      <c r="F51" s="4">
        <f t="shared" ref="F51:Q51" si="84">F46</f>
        <v>2900</v>
      </c>
      <c r="G51" s="4">
        <f t="shared" si="84"/>
        <v>2300</v>
      </c>
      <c r="H51" s="4">
        <f t="shared" si="84"/>
        <v>3300</v>
      </c>
      <c r="I51" s="4">
        <f t="shared" si="84"/>
        <v>4400</v>
      </c>
      <c r="J51" s="4">
        <f t="shared" si="84"/>
        <v>4900</v>
      </c>
      <c r="K51" s="4">
        <f t="shared" si="84"/>
        <v>3600</v>
      </c>
      <c r="L51" s="4">
        <f t="shared" si="84"/>
        <v>2200</v>
      </c>
      <c r="M51" s="4">
        <f t="shared" si="84"/>
        <v>3700</v>
      </c>
      <c r="N51" s="4">
        <f t="shared" si="84"/>
        <v>5400</v>
      </c>
      <c r="O51" s="4">
        <f t="shared" ref="O51" si="85">O46</f>
        <v>6000</v>
      </c>
      <c r="P51" s="4">
        <f t="shared" si="84"/>
        <v>6200</v>
      </c>
      <c r="Q51" s="23">
        <f t="shared" si="84"/>
        <v>5600</v>
      </c>
      <c r="R51" s="28">
        <f>SUM(E51:Q51)</f>
        <v>56100</v>
      </c>
      <c r="S51" s="42" t="s">
        <v>31</v>
      </c>
      <c r="T51" s="43" t="s">
        <v>58</v>
      </c>
    </row>
    <row r="52" spans="1:20" ht="21" customHeight="1" thickBot="1" x14ac:dyDescent="0.5">
      <c r="B52" s="49"/>
      <c r="C52" s="45"/>
      <c r="D52" s="9" t="s">
        <v>54</v>
      </c>
      <c r="E52" s="4">
        <f>ROUND(E51*10/100,0)</f>
        <v>560</v>
      </c>
      <c r="F52" s="4">
        <f t="shared" ref="F52" si="86">ROUND(F51*10/100,0)</f>
        <v>290</v>
      </c>
      <c r="G52" s="4">
        <f t="shared" ref="G52" si="87">ROUND(G51*10/100,0)</f>
        <v>230</v>
      </c>
      <c r="H52" s="4">
        <f t="shared" ref="H52" si="88">ROUND(H51*10/100,0)</f>
        <v>330</v>
      </c>
      <c r="I52" s="4">
        <f t="shared" ref="I52" si="89">ROUND(I51*10/100,0)</f>
        <v>440</v>
      </c>
      <c r="J52" s="4">
        <f t="shared" ref="J52" si="90">ROUND(J51*10/100,0)</f>
        <v>490</v>
      </c>
      <c r="K52" s="4">
        <f t="shared" ref="K52" si="91">ROUND(K51*10/100,0)</f>
        <v>360</v>
      </c>
      <c r="L52" s="4">
        <f t="shared" ref="L52" si="92">ROUND(L51*10/100,0)</f>
        <v>220</v>
      </c>
      <c r="M52" s="4">
        <f t="shared" ref="M52" si="93">ROUND(M51*10/100,0)</f>
        <v>370</v>
      </c>
      <c r="N52" s="4">
        <f t="shared" ref="N52" si="94">ROUND(N51*10/100,0)</f>
        <v>540</v>
      </c>
      <c r="O52" s="4">
        <f t="shared" ref="O52:P52" si="95">ROUND(O51*10/100,0)</f>
        <v>600</v>
      </c>
      <c r="P52" s="4">
        <f t="shared" si="95"/>
        <v>620</v>
      </c>
      <c r="Q52" s="23">
        <f t="shared" ref="Q52" si="96">ROUND(Q51*10/100,0)</f>
        <v>560</v>
      </c>
      <c r="R52" s="28">
        <f>SUM(E52:Q52)</f>
        <v>5610</v>
      </c>
      <c r="S52" s="35" t="s">
        <v>9</v>
      </c>
      <c r="T52" s="37" t="s">
        <v>64</v>
      </c>
    </row>
    <row r="53" spans="1:20" ht="21" customHeight="1" thickBot="1" x14ac:dyDescent="0.5">
      <c r="B53" s="49"/>
      <c r="C53" s="45"/>
      <c r="D53" s="10" t="s">
        <v>55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32"/>
      <c r="S53" s="35" t="s">
        <v>59</v>
      </c>
      <c r="T53" s="36"/>
    </row>
    <row r="54" spans="1:20" ht="21" customHeight="1" x14ac:dyDescent="0.45">
      <c r="B54" s="49"/>
      <c r="C54" s="45"/>
      <c r="D54" s="9" t="s">
        <v>56</v>
      </c>
      <c r="E54" s="5">
        <f>E52*E53</f>
        <v>0</v>
      </c>
      <c r="F54" s="5">
        <f t="shared" ref="F54" si="97">F52*F53</f>
        <v>0</v>
      </c>
      <c r="G54" s="5">
        <f t="shared" ref="G54" si="98">G52*G53</f>
        <v>0</v>
      </c>
      <c r="H54" s="5">
        <f t="shared" ref="H54" si="99">H52*H53</f>
        <v>0</v>
      </c>
      <c r="I54" s="5">
        <f t="shared" ref="I54" si="100">I52*I53</f>
        <v>0</v>
      </c>
      <c r="J54" s="5">
        <f t="shared" ref="J54" si="101">J52*J53</f>
        <v>0</v>
      </c>
      <c r="K54" s="5">
        <f t="shared" ref="K54" si="102">K52*K53</f>
        <v>0</v>
      </c>
      <c r="L54" s="5">
        <f t="shared" ref="L54" si="103">L52*L53</f>
        <v>0</v>
      </c>
      <c r="M54" s="5">
        <f t="shared" ref="M54" si="104">M52*M53</f>
        <v>0</v>
      </c>
      <c r="N54" s="5">
        <f t="shared" ref="N54" si="105">N52*N53</f>
        <v>0</v>
      </c>
      <c r="O54" s="5">
        <f t="shared" ref="O54:P54" si="106">O52*O53</f>
        <v>0</v>
      </c>
      <c r="P54" s="5">
        <f t="shared" si="106"/>
        <v>0</v>
      </c>
      <c r="Q54" s="24">
        <f t="shared" ref="Q54" si="107">Q52*Q53</f>
        <v>0</v>
      </c>
      <c r="R54" s="30"/>
      <c r="S54" s="35" t="s">
        <v>60</v>
      </c>
      <c r="T54" s="37" t="s">
        <v>65</v>
      </c>
    </row>
    <row r="55" spans="1:20" ht="21" customHeight="1" x14ac:dyDescent="0.45">
      <c r="B55" s="49"/>
      <c r="C55" s="45"/>
      <c r="D55" s="9" t="s">
        <v>14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5"/>
      <c r="R55" s="30"/>
      <c r="S55" s="35" t="s">
        <v>61</v>
      </c>
      <c r="T55" s="36"/>
    </row>
    <row r="56" spans="1:20" ht="21" customHeight="1" x14ac:dyDescent="0.45">
      <c r="B56" s="49"/>
      <c r="C56" s="46"/>
      <c r="D56" s="11" t="s">
        <v>26</v>
      </c>
      <c r="E56" s="13">
        <f>ROUND(E54-E55,2)</f>
        <v>0</v>
      </c>
      <c r="F56" s="13">
        <f t="shared" ref="F56" si="108">ROUND(F54-F55,2)</f>
        <v>0</v>
      </c>
      <c r="G56" s="13">
        <f t="shared" ref="G56" si="109">ROUND(G54-G55,2)</f>
        <v>0</v>
      </c>
      <c r="H56" s="13">
        <f t="shared" ref="H56" si="110">ROUND(H54-H55,2)</f>
        <v>0</v>
      </c>
      <c r="I56" s="13">
        <f t="shared" ref="I56" si="111">ROUND(I54-I55,2)</f>
        <v>0</v>
      </c>
      <c r="J56" s="13">
        <f t="shared" ref="J56" si="112">ROUND(J54-J55,2)</f>
        <v>0</v>
      </c>
      <c r="K56" s="13">
        <f t="shared" ref="K56" si="113">ROUND(K54-K55,2)</f>
        <v>0</v>
      </c>
      <c r="L56" s="13">
        <f t="shared" ref="L56" si="114">ROUND(L54-L55,2)</f>
        <v>0</v>
      </c>
      <c r="M56" s="13">
        <f t="shared" ref="M56" si="115">ROUND(M54-M55,2)</f>
        <v>0</v>
      </c>
      <c r="N56" s="13">
        <f t="shared" ref="N56" si="116">ROUND(N54-N55,2)</f>
        <v>0</v>
      </c>
      <c r="O56" s="13">
        <f t="shared" ref="O56:P56" si="117">ROUND(O54-O55,2)</f>
        <v>0</v>
      </c>
      <c r="P56" s="13">
        <f t="shared" si="117"/>
        <v>0</v>
      </c>
      <c r="Q56" s="26">
        <f t="shared" ref="Q56" si="118">ROUND(Q54-Q55,2)</f>
        <v>0</v>
      </c>
      <c r="R56" s="31"/>
      <c r="S56" s="38" t="s">
        <v>62</v>
      </c>
      <c r="T56" s="39" t="s">
        <v>66</v>
      </c>
    </row>
    <row r="57" spans="1:20" ht="30" customHeight="1" x14ac:dyDescent="0.45">
      <c r="B57" s="50"/>
      <c r="C57" s="3"/>
      <c r="D57" s="11" t="s">
        <v>15</v>
      </c>
      <c r="E57" s="14">
        <f>ROUNDDOWN(SUM(E45,E50,E56),0)</f>
        <v>0</v>
      </c>
      <c r="F57" s="14">
        <f t="shared" ref="F57" si="119">ROUNDDOWN(SUM(F45,F50,F56),0)</f>
        <v>0</v>
      </c>
      <c r="G57" s="14">
        <f t="shared" ref="G57" si="120">ROUNDDOWN(SUM(G45,G50,G56),0)</f>
        <v>0</v>
      </c>
      <c r="H57" s="14">
        <f t="shared" ref="H57" si="121">ROUNDDOWN(SUM(H45,H50,H56),0)</f>
        <v>0</v>
      </c>
      <c r="I57" s="14">
        <f t="shared" ref="I57" si="122">ROUNDDOWN(SUM(I45,I50,I56),0)</f>
        <v>0</v>
      </c>
      <c r="J57" s="14">
        <f t="shared" ref="J57" si="123">ROUNDDOWN(SUM(J45,J50,J56),0)</f>
        <v>0</v>
      </c>
      <c r="K57" s="14">
        <f t="shared" ref="K57" si="124">ROUNDDOWN(SUM(K45,K50,K56),0)</f>
        <v>0</v>
      </c>
      <c r="L57" s="14">
        <f t="shared" ref="L57" si="125">ROUNDDOWN(SUM(L45,L50,L56),0)</f>
        <v>0</v>
      </c>
      <c r="M57" s="14">
        <f t="shared" ref="M57" si="126">ROUNDDOWN(SUM(M45,M50,M56),0)</f>
        <v>0</v>
      </c>
      <c r="N57" s="14">
        <f t="shared" ref="N57" si="127">ROUNDDOWN(SUM(N45,N50,N56),0)</f>
        <v>0</v>
      </c>
      <c r="O57" s="14">
        <f t="shared" ref="O57:P57" si="128">ROUNDDOWN(SUM(O45,O50,O56),0)</f>
        <v>0</v>
      </c>
      <c r="P57" s="14">
        <f t="shared" si="128"/>
        <v>0</v>
      </c>
      <c r="Q57" s="27">
        <f t="shared" ref="Q57" si="129">ROUNDDOWN(SUM(Q45,Q50,Q56),0)</f>
        <v>0</v>
      </c>
      <c r="R57" s="29">
        <f>SUM(E57:Q57)</f>
        <v>0</v>
      </c>
      <c r="S57" s="40" t="s">
        <v>63</v>
      </c>
      <c r="T57" s="41" t="s">
        <v>67</v>
      </c>
    </row>
    <row r="58" spans="1:20" ht="21" customHeight="1" thickBot="1" x14ac:dyDescent="0.5">
      <c r="A58" s="1">
        <v>4</v>
      </c>
      <c r="B58" s="48" t="s">
        <v>37</v>
      </c>
      <c r="C58" s="47" t="s">
        <v>0</v>
      </c>
      <c r="D58" s="9" t="s">
        <v>1</v>
      </c>
      <c r="E58" s="4">
        <v>308</v>
      </c>
      <c r="F58" s="4">
        <f>$E58</f>
        <v>308</v>
      </c>
      <c r="G58" s="4">
        <f t="shared" ref="G58:Q58" si="130">$E58</f>
        <v>308</v>
      </c>
      <c r="H58" s="4">
        <f t="shared" si="130"/>
        <v>308</v>
      </c>
      <c r="I58" s="4">
        <f t="shared" si="130"/>
        <v>308</v>
      </c>
      <c r="J58" s="4">
        <f t="shared" si="130"/>
        <v>308</v>
      </c>
      <c r="K58" s="4">
        <f t="shared" si="130"/>
        <v>308</v>
      </c>
      <c r="L58" s="4">
        <f t="shared" si="130"/>
        <v>308</v>
      </c>
      <c r="M58" s="4">
        <f t="shared" si="130"/>
        <v>308</v>
      </c>
      <c r="N58" s="4">
        <f t="shared" si="130"/>
        <v>308</v>
      </c>
      <c r="O58" s="4">
        <f t="shared" si="130"/>
        <v>308</v>
      </c>
      <c r="P58" s="4">
        <f t="shared" si="130"/>
        <v>308</v>
      </c>
      <c r="Q58" s="23">
        <f t="shared" si="130"/>
        <v>308</v>
      </c>
      <c r="R58" s="30"/>
      <c r="S58" s="33" t="s">
        <v>3</v>
      </c>
      <c r="T58" s="34"/>
    </row>
    <row r="59" spans="1:20" ht="21" customHeight="1" thickBot="1" x14ac:dyDescent="0.5">
      <c r="B59" s="49"/>
      <c r="C59" s="47"/>
      <c r="D59" s="10" t="s">
        <v>11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32"/>
      <c r="S59" s="35" t="s">
        <v>4</v>
      </c>
      <c r="T59" s="36"/>
    </row>
    <row r="60" spans="1:20" ht="21" customHeight="1" x14ac:dyDescent="0.45">
      <c r="B60" s="49"/>
      <c r="C60" s="47"/>
      <c r="D60" s="9" t="s">
        <v>2</v>
      </c>
      <c r="E60" s="5">
        <f t="shared" ref="E60:Q60" si="131">(E58*E59)*0.85</f>
        <v>0</v>
      </c>
      <c r="F60" s="5">
        <f t="shared" si="131"/>
        <v>0</v>
      </c>
      <c r="G60" s="5">
        <f t="shared" si="131"/>
        <v>0</v>
      </c>
      <c r="H60" s="5">
        <f t="shared" si="131"/>
        <v>0</v>
      </c>
      <c r="I60" s="5">
        <f t="shared" si="131"/>
        <v>0</v>
      </c>
      <c r="J60" s="5">
        <f t="shared" si="131"/>
        <v>0</v>
      </c>
      <c r="K60" s="5">
        <f t="shared" si="131"/>
        <v>0</v>
      </c>
      <c r="L60" s="5">
        <f t="shared" si="131"/>
        <v>0</v>
      </c>
      <c r="M60" s="5">
        <f t="shared" si="131"/>
        <v>0</v>
      </c>
      <c r="N60" s="5">
        <f t="shared" si="131"/>
        <v>0</v>
      </c>
      <c r="O60" s="5">
        <f t="shared" ref="O60" si="132">(O58*O59)*0.85</f>
        <v>0</v>
      </c>
      <c r="P60" s="5">
        <f t="shared" si="131"/>
        <v>0</v>
      </c>
      <c r="Q60" s="24">
        <f t="shared" si="131"/>
        <v>0</v>
      </c>
      <c r="R60" s="30"/>
      <c r="S60" s="35" t="s">
        <v>5</v>
      </c>
      <c r="T60" s="37" t="s">
        <v>20</v>
      </c>
    </row>
    <row r="61" spans="1:20" ht="21" customHeight="1" x14ac:dyDescent="0.45">
      <c r="B61" s="49"/>
      <c r="C61" s="47"/>
      <c r="D61" s="9" t="s">
        <v>14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5"/>
      <c r="R61" s="30"/>
      <c r="S61" s="35" t="s">
        <v>6</v>
      </c>
      <c r="T61" s="36"/>
    </row>
    <row r="62" spans="1:20" ht="21" customHeight="1" x14ac:dyDescent="0.45">
      <c r="B62" s="49"/>
      <c r="C62" s="47"/>
      <c r="D62" s="11" t="s">
        <v>18</v>
      </c>
      <c r="E62" s="13">
        <f>ROUND(E60-E61,2)</f>
        <v>0</v>
      </c>
      <c r="F62" s="13">
        <f t="shared" ref="F62:Q62" si="133">ROUND(F60-F61,2)</f>
        <v>0</v>
      </c>
      <c r="G62" s="13">
        <f t="shared" si="133"/>
        <v>0</v>
      </c>
      <c r="H62" s="13">
        <f t="shared" si="133"/>
        <v>0</v>
      </c>
      <c r="I62" s="13">
        <f t="shared" si="133"/>
        <v>0</v>
      </c>
      <c r="J62" s="13">
        <f t="shared" si="133"/>
        <v>0</v>
      </c>
      <c r="K62" s="13">
        <f t="shared" si="133"/>
        <v>0</v>
      </c>
      <c r="L62" s="13">
        <f t="shared" si="133"/>
        <v>0</v>
      </c>
      <c r="M62" s="13">
        <f t="shared" si="133"/>
        <v>0</v>
      </c>
      <c r="N62" s="13">
        <f t="shared" si="133"/>
        <v>0</v>
      </c>
      <c r="O62" s="13">
        <f t="shared" ref="O62" si="134">ROUND(O60-O61,2)</f>
        <v>0</v>
      </c>
      <c r="P62" s="13">
        <f t="shared" si="133"/>
        <v>0</v>
      </c>
      <c r="Q62" s="26">
        <f t="shared" si="133"/>
        <v>0</v>
      </c>
      <c r="R62" s="31"/>
      <c r="S62" s="38" t="s">
        <v>8</v>
      </c>
      <c r="T62" s="39" t="s">
        <v>19</v>
      </c>
    </row>
    <row r="63" spans="1:20" ht="21" customHeight="1" thickBot="1" x14ac:dyDescent="0.5">
      <c r="B63" s="49"/>
      <c r="C63" s="47" t="s">
        <v>7</v>
      </c>
      <c r="D63" s="9" t="s">
        <v>10</v>
      </c>
      <c r="E63" s="4">
        <v>48400</v>
      </c>
      <c r="F63" s="4">
        <v>26200</v>
      </c>
      <c r="G63" s="4">
        <v>26000</v>
      </c>
      <c r="H63" s="4">
        <v>45900</v>
      </c>
      <c r="I63" s="4">
        <v>63700</v>
      </c>
      <c r="J63" s="4">
        <v>63700</v>
      </c>
      <c r="K63" s="4">
        <v>51500</v>
      </c>
      <c r="L63" s="4">
        <v>26500</v>
      </c>
      <c r="M63" s="4">
        <v>36600</v>
      </c>
      <c r="N63" s="4">
        <v>47800</v>
      </c>
      <c r="O63" s="4">
        <v>49100</v>
      </c>
      <c r="P63" s="4">
        <v>46100</v>
      </c>
      <c r="Q63" s="23">
        <v>48400</v>
      </c>
      <c r="R63" s="28">
        <f>SUM(E63:Q63)</f>
        <v>579900</v>
      </c>
      <c r="S63" s="35" t="s">
        <v>31</v>
      </c>
      <c r="T63" s="37"/>
    </row>
    <row r="64" spans="1:20" ht="21" customHeight="1" thickBot="1" x14ac:dyDescent="0.5">
      <c r="B64" s="49"/>
      <c r="C64" s="47"/>
      <c r="D64" s="10" t="s">
        <v>12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32"/>
      <c r="S64" s="35" t="s">
        <v>32</v>
      </c>
      <c r="T64" s="36"/>
    </row>
    <row r="65" spans="1:20" ht="21" customHeight="1" x14ac:dyDescent="0.45">
      <c r="B65" s="49"/>
      <c r="C65" s="47"/>
      <c r="D65" s="9" t="s">
        <v>13</v>
      </c>
      <c r="E65" s="5">
        <f>E63*E64</f>
        <v>0</v>
      </c>
      <c r="F65" s="5">
        <f t="shared" ref="F65:Q65" si="135">F63*F64</f>
        <v>0</v>
      </c>
      <c r="G65" s="5">
        <f t="shared" si="135"/>
        <v>0</v>
      </c>
      <c r="H65" s="5">
        <f t="shared" si="135"/>
        <v>0</v>
      </c>
      <c r="I65" s="5">
        <f t="shared" si="135"/>
        <v>0</v>
      </c>
      <c r="J65" s="5">
        <f t="shared" si="135"/>
        <v>0</v>
      </c>
      <c r="K65" s="5">
        <f t="shared" si="135"/>
        <v>0</v>
      </c>
      <c r="L65" s="5">
        <f t="shared" si="135"/>
        <v>0</v>
      </c>
      <c r="M65" s="5">
        <f t="shared" si="135"/>
        <v>0</v>
      </c>
      <c r="N65" s="5">
        <f t="shared" si="135"/>
        <v>0</v>
      </c>
      <c r="O65" s="5">
        <f t="shared" ref="O65" si="136">O63*O64</f>
        <v>0</v>
      </c>
      <c r="P65" s="5">
        <f t="shared" si="135"/>
        <v>0</v>
      </c>
      <c r="Q65" s="24">
        <f t="shared" si="135"/>
        <v>0</v>
      </c>
      <c r="R65" s="30"/>
      <c r="S65" s="35" t="s">
        <v>33</v>
      </c>
      <c r="T65" s="37" t="s">
        <v>21</v>
      </c>
    </row>
    <row r="66" spans="1:20" ht="21" customHeight="1" x14ac:dyDescent="0.45">
      <c r="B66" s="49"/>
      <c r="C66" s="47"/>
      <c r="D66" s="9" t="s">
        <v>14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5"/>
      <c r="R66" s="30"/>
      <c r="S66" s="35" t="s">
        <v>34</v>
      </c>
      <c r="T66" s="36"/>
    </row>
    <row r="67" spans="1:20" ht="21" customHeight="1" x14ac:dyDescent="0.45">
      <c r="B67" s="49"/>
      <c r="C67" s="47"/>
      <c r="D67" s="11" t="s">
        <v>26</v>
      </c>
      <c r="E67" s="13">
        <f>ROUND(E65-E66,2)</f>
        <v>0</v>
      </c>
      <c r="F67" s="13">
        <f t="shared" ref="F67:Q67" si="137">ROUND(F65-F66,2)</f>
        <v>0</v>
      </c>
      <c r="G67" s="13">
        <f t="shared" si="137"/>
        <v>0</v>
      </c>
      <c r="H67" s="13">
        <f t="shared" si="137"/>
        <v>0</v>
      </c>
      <c r="I67" s="13">
        <f t="shared" si="137"/>
        <v>0</v>
      </c>
      <c r="J67" s="13">
        <f t="shared" si="137"/>
        <v>0</v>
      </c>
      <c r="K67" s="13">
        <f t="shared" si="137"/>
        <v>0</v>
      </c>
      <c r="L67" s="13">
        <f t="shared" si="137"/>
        <v>0</v>
      </c>
      <c r="M67" s="13">
        <f t="shared" si="137"/>
        <v>0</v>
      </c>
      <c r="N67" s="13">
        <f t="shared" si="137"/>
        <v>0</v>
      </c>
      <c r="O67" s="13">
        <f t="shared" ref="O67" si="138">ROUND(O65-O66,2)</f>
        <v>0</v>
      </c>
      <c r="P67" s="13">
        <f t="shared" si="137"/>
        <v>0</v>
      </c>
      <c r="Q67" s="26">
        <f t="shared" si="137"/>
        <v>0</v>
      </c>
      <c r="R67" s="31"/>
      <c r="S67" s="38" t="s">
        <v>35</v>
      </c>
      <c r="T67" s="39" t="s">
        <v>36</v>
      </c>
    </row>
    <row r="68" spans="1:20" ht="21" customHeight="1" x14ac:dyDescent="0.45">
      <c r="B68" s="49"/>
      <c r="C68" s="44" t="s">
        <v>57</v>
      </c>
      <c r="D68" s="9" t="s">
        <v>10</v>
      </c>
      <c r="E68" s="4">
        <v>48400</v>
      </c>
      <c r="F68" s="4">
        <v>26200</v>
      </c>
      <c r="G68" s="4">
        <v>26000</v>
      </c>
      <c r="H68" s="4">
        <v>45900</v>
      </c>
      <c r="I68" s="4">
        <v>63700</v>
      </c>
      <c r="J68" s="4">
        <v>63700</v>
      </c>
      <c r="K68" s="4">
        <v>51500</v>
      </c>
      <c r="L68" s="4">
        <v>26500</v>
      </c>
      <c r="M68" s="4">
        <v>36600</v>
      </c>
      <c r="N68" s="4">
        <v>47800</v>
      </c>
      <c r="O68" s="4">
        <v>49100</v>
      </c>
      <c r="P68" s="4">
        <v>46100</v>
      </c>
      <c r="Q68" s="23">
        <v>48400</v>
      </c>
      <c r="R68" s="28">
        <f>SUM(E68:Q68)</f>
        <v>579900</v>
      </c>
      <c r="S68" s="42" t="s">
        <v>31</v>
      </c>
      <c r="T68" s="43" t="s">
        <v>58</v>
      </c>
    </row>
    <row r="69" spans="1:20" ht="21" customHeight="1" thickBot="1" x14ac:dyDescent="0.5">
      <c r="B69" s="49"/>
      <c r="C69" s="45"/>
      <c r="D69" s="9" t="s">
        <v>54</v>
      </c>
      <c r="E69" s="4">
        <f>ROUND(E68*10/100,0)</f>
        <v>4840</v>
      </c>
      <c r="F69" s="4">
        <f t="shared" ref="F69" si="139">ROUND(F68*10/100,0)</f>
        <v>2620</v>
      </c>
      <c r="G69" s="4">
        <f t="shared" ref="G69" si="140">ROUND(G68*10/100,0)</f>
        <v>2600</v>
      </c>
      <c r="H69" s="4">
        <f t="shared" ref="H69" si="141">ROUND(H68*10/100,0)</f>
        <v>4590</v>
      </c>
      <c r="I69" s="4">
        <f t="shared" ref="I69" si="142">ROUND(I68*10/100,0)</f>
        <v>6370</v>
      </c>
      <c r="J69" s="4">
        <f t="shared" ref="J69" si="143">ROUND(J68*10/100,0)</f>
        <v>6370</v>
      </c>
      <c r="K69" s="4">
        <f t="shared" ref="K69" si="144">ROUND(K68*10/100,0)</f>
        <v>5150</v>
      </c>
      <c r="L69" s="4">
        <f t="shared" ref="L69" si="145">ROUND(L68*10/100,0)</f>
        <v>2650</v>
      </c>
      <c r="M69" s="4">
        <f t="shared" ref="M69" si="146">ROUND(M68*10/100,0)</f>
        <v>3660</v>
      </c>
      <c r="N69" s="4">
        <f t="shared" ref="N69" si="147">ROUND(N68*10/100,0)</f>
        <v>4780</v>
      </c>
      <c r="O69" s="4">
        <f t="shared" ref="O69:P69" si="148">ROUND(O68*10/100,0)</f>
        <v>4910</v>
      </c>
      <c r="P69" s="4">
        <f t="shared" si="148"/>
        <v>4610</v>
      </c>
      <c r="Q69" s="23">
        <f t="shared" ref="Q69" si="149">ROUND(Q68*10/100,0)</f>
        <v>4840</v>
      </c>
      <c r="R69" s="28">
        <f>SUM(E69:Q69)</f>
        <v>57990</v>
      </c>
      <c r="S69" s="35" t="s">
        <v>9</v>
      </c>
      <c r="T69" s="37" t="s">
        <v>64</v>
      </c>
    </row>
    <row r="70" spans="1:20" ht="21" customHeight="1" thickBot="1" x14ac:dyDescent="0.5">
      <c r="B70" s="49"/>
      <c r="C70" s="45"/>
      <c r="D70" s="10" t="s">
        <v>55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32"/>
      <c r="S70" s="35" t="s">
        <v>59</v>
      </c>
      <c r="T70" s="36"/>
    </row>
    <row r="71" spans="1:20" ht="21" customHeight="1" x14ac:dyDescent="0.45">
      <c r="B71" s="49"/>
      <c r="C71" s="45"/>
      <c r="D71" s="9" t="s">
        <v>56</v>
      </c>
      <c r="E71" s="5">
        <f>E69*E70</f>
        <v>0</v>
      </c>
      <c r="F71" s="5">
        <f t="shared" ref="F71" si="150">F69*F70</f>
        <v>0</v>
      </c>
      <c r="G71" s="5">
        <f t="shared" ref="G71" si="151">G69*G70</f>
        <v>0</v>
      </c>
      <c r="H71" s="5">
        <f t="shared" ref="H71" si="152">H69*H70</f>
        <v>0</v>
      </c>
      <c r="I71" s="5">
        <f t="shared" ref="I71" si="153">I69*I70</f>
        <v>0</v>
      </c>
      <c r="J71" s="5">
        <f t="shared" ref="J71" si="154">J69*J70</f>
        <v>0</v>
      </c>
      <c r="K71" s="5">
        <f t="shared" ref="K71" si="155">K69*K70</f>
        <v>0</v>
      </c>
      <c r="L71" s="5">
        <f t="shared" ref="L71" si="156">L69*L70</f>
        <v>0</v>
      </c>
      <c r="M71" s="5">
        <f t="shared" ref="M71" si="157">M69*M70</f>
        <v>0</v>
      </c>
      <c r="N71" s="5">
        <f t="shared" ref="N71" si="158">N69*N70</f>
        <v>0</v>
      </c>
      <c r="O71" s="5">
        <f t="shared" ref="O71:P71" si="159">O69*O70</f>
        <v>0</v>
      </c>
      <c r="P71" s="5">
        <f t="shared" si="159"/>
        <v>0</v>
      </c>
      <c r="Q71" s="24">
        <f t="shared" ref="Q71" si="160">Q69*Q70</f>
        <v>0</v>
      </c>
      <c r="R71" s="30"/>
      <c r="S71" s="35" t="s">
        <v>60</v>
      </c>
      <c r="T71" s="37" t="s">
        <v>65</v>
      </c>
    </row>
    <row r="72" spans="1:20" ht="21" customHeight="1" x14ac:dyDescent="0.45">
      <c r="B72" s="49"/>
      <c r="C72" s="45"/>
      <c r="D72" s="9" t="s">
        <v>14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25"/>
      <c r="R72" s="30"/>
      <c r="S72" s="35" t="s">
        <v>61</v>
      </c>
      <c r="T72" s="36"/>
    </row>
    <row r="73" spans="1:20" ht="21" customHeight="1" x14ac:dyDescent="0.45">
      <c r="B73" s="49"/>
      <c r="C73" s="46"/>
      <c r="D73" s="11" t="s">
        <v>26</v>
      </c>
      <c r="E73" s="13">
        <f>ROUND(E71-E72,2)</f>
        <v>0</v>
      </c>
      <c r="F73" s="13">
        <f t="shared" ref="F73" si="161">ROUND(F71-F72,2)</f>
        <v>0</v>
      </c>
      <c r="G73" s="13">
        <f t="shared" ref="G73" si="162">ROUND(G71-G72,2)</f>
        <v>0</v>
      </c>
      <c r="H73" s="13">
        <f t="shared" ref="H73" si="163">ROUND(H71-H72,2)</f>
        <v>0</v>
      </c>
      <c r="I73" s="13">
        <f t="shared" ref="I73" si="164">ROUND(I71-I72,2)</f>
        <v>0</v>
      </c>
      <c r="J73" s="13">
        <f t="shared" ref="J73" si="165">ROUND(J71-J72,2)</f>
        <v>0</v>
      </c>
      <c r="K73" s="13">
        <f t="shared" ref="K73" si="166">ROUND(K71-K72,2)</f>
        <v>0</v>
      </c>
      <c r="L73" s="13">
        <f t="shared" ref="L73" si="167">ROUND(L71-L72,2)</f>
        <v>0</v>
      </c>
      <c r="M73" s="13">
        <f t="shared" ref="M73" si="168">ROUND(M71-M72,2)</f>
        <v>0</v>
      </c>
      <c r="N73" s="13">
        <f t="shared" ref="N73" si="169">ROUND(N71-N72,2)</f>
        <v>0</v>
      </c>
      <c r="O73" s="13">
        <f t="shared" ref="O73:P73" si="170">ROUND(O71-O72,2)</f>
        <v>0</v>
      </c>
      <c r="P73" s="13">
        <f t="shared" si="170"/>
        <v>0</v>
      </c>
      <c r="Q73" s="26">
        <f t="shared" ref="Q73" si="171">ROUND(Q71-Q72,2)</f>
        <v>0</v>
      </c>
      <c r="R73" s="31"/>
      <c r="S73" s="38" t="s">
        <v>62</v>
      </c>
      <c r="T73" s="39" t="s">
        <v>66</v>
      </c>
    </row>
    <row r="74" spans="1:20" ht="30" customHeight="1" x14ac:dyDescent="0.45">
      <c r="B74" s="50"/>
      <c r="C74" s="3"/>
      <c r="D74" s="11" t="s">
        <v>15</v>
      </c>
      <c r="E74" s="14">
        <f>ROUNDDOWN(SUM(E62,E67,E73),0)</f>
        <v>0</v>
      </c>
      <c r="F74" s="14">
        <f t="shared" ref="F74" si="172">ROUNDDOWN(SUM(F62,F67,F73),0)</f>
        <v>0</v>
      </c>
      <c r="G74" s="14">
        <f t="shared" ref="G74" si="173">ROUNDDOWN(SUM(G62,G67,G73),0)</f>
        <v>0</v>
      </c>
      <c r="H74" s="14">
        <f t="shared" ref="H74" si="174">ROUNDDOWN(SUM(H62,H67,H73),0)</f>
        <v>0</v>
      </c>
      <c r="I74" s="14">
        <f t="shared" ref="I74" si="175">ROUNDDOWN(SUM(I62,I67,I73),0)</f>
        <v>0</v>
      </c>
      <c r="J74" s="14">
        <f t="shared" ref="J74" si="176">ROUNDDOWN(SUM(J62,J67,J73),0)</f>
        <v>0</v>
      </c>
      <c r="K74" s="14">
        <f t="shared" ref="K74" si="177">ROUNDDOWN(SUM(K62,K67,K73),0)</f>
        <v>0</v>
      </c>
      <c r="L74" s="14">
        <f t="shared" ref="L74" si="178">ROUNDDOWN(SUM(L62,L67,L73),0)</f>
        <v>0</v>
      </c>
      <c r="M74" s="14">
        <f t="shared" ref="M74" si="179">ROUNDDOWN(SUM(M62,M67,M73),0)</f>
        <v>0</v>
      </c>
      <c r="N74" s="14">
        <f t="shared" ref="N74" si="180">ROUNDDOWN(SUM(N62,N67,N73),0)</f>
        <v>0</v>
      </c>
      <c r="O74" s="14">
        <f t="shared" ref="O74:P74" si="181">ROUNDDOWN(SUM(O62,O67,O73),0)</f>
        <v>0</v>
      </c>
      <c r="P74" s="14">
        <f t="shared" si="181"/>
        <v>0</v>
      </c>
      <c r="Q74" s="27">
        <f t="shared" ref="Q74" si="182">ROUNDDOWN(SUM(Q62,Q67,Q73),0)</f>
        <v>0</v>
      </c>
      <c r="R74" s="29">
        <f>SUM(E74:Q74)</f>
        <v>0</v>
      </c>
      <c r="S74" s="40" t="s">
        <v>63</v>
      </c>
      <c r="T74" s="41" t="s">
        <v>67</v>
      </c>
    </row>
    <row r="75" spans="1:20" ht="21" customHeight="1" thickBot="1" x14ac:dyDescent="0.5">
      <c r="A75" s="1">
        <v>5</v>
      </c>
      <c r="B75" s="48" t="s">
        <v>40</v>
      </c>
      <c r="C75" s="47" t="s">
        <v>0</v>
      </c>
      <c r="D75" s="9" t="s">
        <v>1</v>
      </c>
      <c r="E75" s="4">
        <v>78</v>
      </c>
      <c r="F75" s="4">
        <f>$E75</f>
        <v>78</v>
      </c>
      <c r="G75" s="4">
        <f t="shared" ref="G75:Q75" si="183">$E75</f>
        <v>78</v>
      </c>
      <c r="H75" s="4">
        <f t="shared" si="183"/>
        <v>78</v>
      </c>
      <c r="I75" s="4">
        <f t="shared" si="183"/>
        <v>78</v>
      </c>
      <c r="J75" s="4">
        <f t="shared" si="183"/>
        <v>78</v>
      </c>
      <c r="K75" s="4">
        <f t="shared" si="183"/>
        <v>78</v>
      </c>
      <c r="L75" s="4">
        <f t="shared" si="183"/>
        <v>78</v>
      </c>
      <c r="M75" s="4">
        <f t="shared" si="183"/>
        <v>78</v>
      </c>
      <c r="N75" s="4">
        <f t="shared" si="183"/>
        <v>78</v>
      </c>
      <c r="O75" s="4">
        <f t="shared" si="183"/>
        <v>78</v>
      </c>
      <c r="P75" s="4">
        <f t="shared" si="183"/>
        <v>78</v>
      </c>
      <c r="Q75" s="23">
        <f t="shared" si="183"/>
        <v>78</v>
      </c>
      <c r="R75" s="30"/>
      <c r="S75" s="33" t="s">
        <v>3</v>
      </c>
      <c r="T75" s="34"/>
    </row>
    <row r="76" spans="1:20" ht="21" customHeight="1" thickBot="1" x14ac:dyDescent="0.5">
      <c r="B76" s="49"/>
      <c r="C76" s="47"/>
      <c r="D76" s="10" t="s">
        <v>11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32"/>
      <c r="S76" s="35" t="s">
        <v>4</v>
      </c>
      <c r="T76" s="36"/>
    </row>
    <row r="77" spans="1:20" ht="21" customHeight="1" x14ac:dyDescent="0.45">
      <c r="B77" s="49"/>
      <c r="C77" s="47"/>
      <c r="D77" s="9" t="s">
        <v>2</v>
      </c>
      <c r="E77" s="5">
        <f t="shared" ref="E77:Q77" si="184">(E75*E76)*0.85</f>
        <v>0</v>
      </c>
      <c r="F77" s="5">
        <f t="shared" si="184"/>
        <v>0</v>
      </c>
      <c r="G77" s="5">
        <f t="shared" si="184"/>
        <v>0</v>
      </c>
      <c r="H77" s="5">
        <f t="shared" si="184"/>
        <v>0</v>
      </c>
      <c r="I77" s="5">
        <f t="shared" si="184"/>
        <v>0</v>
      </c>
      <c r="J77" s="5">
        <f t="shared" si="184"/>
        <v>0</v>
      </c>
      <c r="K77" s="5">
        <f t="shared" si="184"/>
        <v>0</v>
      </c>
      <c r="L77" s="5">
        <f t="shared" si="184"/>
        <v>0</v>
      </c>
      <c r="M77" s="5">
        <f t="shared" si="184"/>
        <v>0</v>
      </c>
      <c r="N77" s="5">
        <f t="shared" si="184"/>
        <v>0</v>
      </c>
      <c r="O77" s="5">
        <f t="shared" ref="O77" si="185">(O75*O76)*0.85</f>
        <v>0</v>
      </c>
      <c r="P77" s="5">
        <f t="shared" si="184"/>
        <v>0</v>
      </c>
      <c r="Q77" s="24">
        <f t="shared" si="184"/>
        <v>0</v>
      </c>
      <c r="R77" s="30"/>
      <c r="S77" s="35" t="s">
        <v>5</v>
      </c>
      <c r="T77" s="37" t="s">
        <v>20</v>
      </c>
    </row>
    <row r="78" spans="1:20" ht="21" customHeight="1" x14ac:dyDescent="0.45">
      <c r="B78" s="49"/>
      <c r="C78" s="47"/>
      <c r="D78" s="9" t="s">
        <v>14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25"/>
      <c r="R78" s="30"/>
      <c r="S78" s="35" t="s">
        <v>6</v>
      </c>
      <c r="T78" s="36"/>
    </row>
    <row r="79" spans="1:20" ht="21" customHeight="1" x14ac:dyDescent="0.45">
      <c r="B79" s="49"/>
      <c r="C79" s="47"/>
      <c r="D79" s="11" t="s">
        <v>18</v>
      </c>
      <c r="E79" s="13">
        <f>ROUND(E77-E78,2)</f>
        <v>0</v>
      </c>
      <c r="F79" s="13">
        <f t="shared" ref="F79:Q79" si="186">ROUND(F77-F78,2)</f>
        <v>0</v>
      </c>
      <c r="G79" s="13">
        <f t="shared" si="186"/>
        <v>0</v>
      </c>
      <c r="H79" s="13">
        <f t="shared" si="186"/>
        <v>0</v>
      </c>
      <c r="I79" s="13">
        <f t="shared" si="186"/>
        <v>0</v>
      </c>
      <c r="J79" s="13">
        <f t="shared" si="186"/>
        <v>0</v>
      </c>
      <c r="K79" s="13">
        <f t="shared" si="186"/>
        <v>0</v>
      </c>
      <c r="L79" s="13">
        <f t="shared" si="186"/>
        <v>0</v>
      </c>
      <c r="M79" s="13">
        <f t="shared" si="186"/>
        <v>0</v>
      </c>
      <c r="N79" s="13">
        <f t="shared" si="186"/>
        <v>0</v>
      </c>
      <c r="O79" s="13">
        <f t="shared" ref="O79" si="187">ROUND(O77-O78,2)</f>
        <v>0</v>
      </c>
      <c r="P79" s="13">
        <f t="shared" si="186"/>
        <v>0</v>
      </c>
      <c r="Q79" s="26">
        <f t="shared" si="186"/>
        <v>0</v>
      </c>
      <c r="R79" s="31"/>
      <c r="S79" s="38" t="s">
        <v>8</v>
      </c>
      <c r="T79" s="39" t="s">
        <v>19</v>
      </c>
    </row>
    <row r="80" spans="1:20" ht="21" customHeight="1" thickBot="1" x14ac:dyDescent="0.5">
      <c r="B80" s="49"/>
      <c r="C80" s="47" t="s">
        <v>7</v>
      </c>
      <c r="D80" s="9" t="s">
        <v>10</v>
      </c>
      <c r="E80" s="4">
        <v>9600</v>
      </c>
      <c r="F80" s="4">
        <v>4700</v>
      </c>
      <c r="G80" s="4">
        <v>4500</v>
      </c>
      <c r="H80" s="4">
        <v>5600</v>
      </c>
      <c r="I80" s="4">
        <v>8600</v>
      </c>
      <c r="J80" s="4">
        <v>9800</v>
      </c>
      <c r="K80" s="4">
        <v>6900</v>
      </c>
      <c r="L80" s="4">
        <v>5200</v>
      </c>
      <c r="M80" s="4">
        <v>6600</v>
      </c>
      <c r="N80" s="4">
        <v>10500</v>
      </c>
      <c r="O80" s="4">
        <v>11100</v>
      </c>
      <c r="P80" s="4">
        <v>10400</v>
      </c>
      <c r="Q80" s="23">
        <v>9600</v>
      </c>
      <c r="R80" s="28">
        <f>SUM(E80:Q80)</f>
        <v>103100</v>
      </c>
      <c r="S80" s="35" t="s">
        <v>31</v>
      </c>
      <c r="T80" s="37"/>
    </row>
    <row r="81" spans="1:20" ht="21" customHeight="1" thickBot="1" x14ac:dyDescent="0.5">
      <c r="B81" s="49"/>
      <c r="C81" s="47"/>
      <c r="D81" s="10" t="s">
        <v>12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32"/>
      <c r="S81" s="35" t="s">
        <v>32</v>
      </c>
      <c r="T81" s="36"/>
    </row>
    <row r="82" spans="1:20" ht="21" customHeight="1" x14ac:dyDescent="0.45">
      <c r="B82" s="49"/>
      <c r="C82" s="47"/>
      <c r="D82" s="9" t="s">
        <v>13</v>
      </c>
      <c r="E82" s="5">
        <f>E80*E81</f>
        <v>0</v>
      </c>
      <c r="F82" s="5">
        <f t="shared" ref="F82:Q82" si="188">F80*F81</f>
        <v>0</v>
      </c>
      <c r="G82" s="5">
        <f t="shared" si="188"/>
        <v>0</v>
      </c>
      <c r="H82" s="5">
        <f t="shared" si="188"/>
        <v>0</v>
      </c>
      <c r="I82" s="5">
        <f t="shared" si="188"/>
        <v>0</v>
      </c>
      <c r="J82" s="5">
        <f t="shared" si="188"/>
        <v>0</v>
      </c>
      <c r="K82" s="5">
        <f t="shared" si="188"/>
        <v>0</v>
      </c>
      <c r="L82" s="5">
        <f t="shared" si="188"/>
        <v>0</v>
      </c>
      <c r="M82" s="5">
        <f t="shared" si="188"/>
        <v>0</v>
      </c>
      <c r="N82" s="5">
        <f t="shared" si="188"/>
        <v>0</v>
      </c>
      <c r="O82" s="5">
        <f t="shared" ref="O82" si="189">O80*O81</f>
        <v>0</v>
      </c>
      <c r="P82" s="5">
        <f t="shared" si="188"/>
        <v>0</v>
      </c>
      <c r="Q82" s="24">
        <f t="shared" si="188"/>
        <v>0</v>
      </c>
      <c r="R82" s="30"/>
      <c r="S82" s="35" t="s">
        <v>33</v>
      </c>
      <c r="T82" s="37" t="s">
        <v>21</v>
      </c>
    </row>
    <row r="83" spans="1:20" ht="21" customHeight="1" x14ac:dyDescent="0.45">
      <c r="B83" s="49"/>
      <c r="C83" s="47"/>
      <c r="D83" s="9" t="s">
        <v>14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25"/>
      <c r="R83" s="30"/>
      <c r="S83" s="35" t="s">
        <v>34</v>
      </c>
      <c r="T83" s="36"/>
    </row>
    <row r="84" spans="1:20" ht="21" customHeight="1" x14ac:dyDescent="0.45">
      <c r="B84" s="49"/>
      <c r="C84" s="47"/>
      <c r="D84" s="11" t="s">
        <v>26</v>
      </c>
      <c r="E84" s="13">
        <f>ROUND(E82-E83,2)</f>
        <v>0</v>
      </c>
      <c r="F84" s="13">
        <f t="shared" ref="F84:Q84" si="190">ROUND(F82-F83,2)</f>
        <v>0</v>
      </c>
      <c r="G84" s="13">
        <f t="shared" si="190"/>
        <v>0</v>
      </c>
      <c r="H84" s="13">
        <f t="shared" si="190"/>
        <v>0</v>
      </c>
      <c r="I84" s="13">
        <f t="shared" si="190"/>
        <v>0</v>
      </c>
      <c r="J84" s="13">
        <f t="shared" si="190"/>
        <v>0</v>
      </c>
      <c r="K84" s="13">
        <f t="shared" si="190"/>
        <v>0</v>
      </c>
      <c r="L84" s="13">
        <f t="shared" si="190"/>
        <v>0</v>
      </c>
      <c r="M84" s="13">
        <f t="shared" si="190"/>
        <v>0</v>
      </c>
      <c r="N84" s="13">
        <f t="shared" si="190"/>
        <v>0</v>
      </c>
      <c r="O84" s="13">
        <f t="shared" ref="O84" si="191">ROUND(O82-O83,2)</f>
        <v>0</v>
      </c>
      <c r="P84" s="13">
        <f t="shared" si="190"/>
        <v>0</v>
      </c>
      <c r="Q84" s="26">
        <f t="shared" si="190"/>
        <v>0</v>
      </c>
      <c r="R84" s="31"/>
      <c r="S84" s="38" t="s">
        <v>35</v>
      </c>
      <c r="T84" s="39" t="s">
        <v>36</v>
      </c>
    </row>
    <row r="85" spans="1:20" ht="21" customHeight="1" x14ac:dyDescent="0.45">
      <c r="B85" s="49"/>
      <c r="C85" s="44" t="s">
        <v>57</v>
      </c>
      <c r="D85" s="9" t="s">
        <v>10</v>
      </c>
      <c r="E85" s="4">
        <f>E80</f>
        <v>9600</v>
      </c>
      <c r="F85" s="4">
        <f t="shared" ref="F85:Q85" si="192">F80</f>
        <v>4700</v>
      </c>
      <c r="G85" s="4">
        <f t="shared" si="192"/>
        <v>4500</v>
      </c>
      <c r="H85" s="4">
        <f t="shared" si="192"/>
        <v>5600</v>
      </c>
      <c r="I85" s="4">
        <f t="shared" si="192"/>
        <v>8600</v>
      </c>
      <c r="J85" s="4">
        <f t="shared" si="192"/>
        <v>9800</v>
      </c>
      <c r="K85" s="4">
        <f t="shared" si="192"/>
        <v>6900</v>
      </c>
      <c r="L85" s="4">
        <f t="shared" si="192"/>
        <v>5200</v>
      </c>
      <c r="M85" s="4">
        <f t="shared" si="192"/>
        <v>6600</v>
      </c>
      <c r="N85" s="4">
        <f t="shared" si="192"/>
        <v>10500</v>
      </c>
      <c r="O85" s="4">
        <f t="shared" ref="O85" si="193">O80</f>
        <v>11100</v>
      </c>
      <c r="P85" s="4">
        <f t="shared" si="192"/>
        <v>10400</v>
      </c>
      <c r="Q85" s="23">
        <f t="shared" si="192"/>
        <v>9600</v>
      </c>
      <c r="R85" s="28">
        <f>SUM(E85:Q85)</f>
        <v>103100</v>
      </c>
      <c r="S85" s="42" t="s">
        <v>31</v>
      </c>
      <c r="T85" s="43" t="s">
        <v>58</v>
      </c>
    </row>
    <row r="86" spans="1:20" ht="21" customHeight="1" thickBot="1" x14ac:dyDescent="0.5">
      <c r="B86" s="49"/>
      <c r="C86" s="45"/>
      <c r="D86" s="9" t="s">
        <v>54</v>
      </c>
      <c r="E86" s="4">
        <f>ROUND(E85*10/100,0)</f>
        <v>960</v>
      </c>
      <c r="F86" s="4">
        <f t="shared" ref="F86" si="194">ROUND(F85*10/100,0)</f>
        <v>470</v>
      </c>
      <c r="G86" s="4">
        <f t="shared" ref="G86" si="195">ROUND(G85*10/100,0)</f>
        <v>450</v>
      </c>
      <c r="H86" s="4">
        <f t="shared" ref="H86" si="196">ROUND(H85*10/100,0)</f>
        <v>560</v>
      </c>
      <c r="I86" s="4">
        <f t="shared" ref="I86" si="197">ROUND(I85*10/100,0)</f>
        <v>860</v>
      </c>
      <c r="J86" s="4">
        <f t="shared" ref="J86" si="198">ROUND(J85*10/100,0)</f>
        <v>980</v>
      </c>
      <c r="K86" s="4">
        <f t="shared" ref="K86" si="199">ROUND(K85*10/100,0)</f>
        <v>690</v>
      </c>
      <c r="L86" s="4">
        <f t="shared" ref="L86" si="200">ROUND(L85*10/100,0)</f>
        <v>520</v>
      </c>
      <c r="M86" s="4">
        <f t="shared" ref="M86" si="201">ROUND(M85*10/100,0)</f>
        <v>660</v>
      </c>
      <c r="N86" s="4">
        <f t="shared" ref="N86" si="202">ROUND(N85*10/100,0)</f>
        <v>1050</v>
      </c>
      <c r="O86" s="4">
        <f t="shared" ref="O86:P86" si="203">ROUND(O85*10/100,0)</f>
        <v>1110</v>
      </c>
      <c r="P86" s="4">
        <f t="shared" si="203"/>
        <v>1040</v>
      </c>
      <c r="Q86" s="23">
        <f t="shared" ref="Q86" si="204">ROUND(Q85*10/100,0)</f>
        <v>960</v>
      </c>
      <c r="R86" s="28">
        <f>SUM(E86:Q86)</f>
        <v>10310</v>
      </c>
      <c r="S86" s="35" t="s">
        <v>9</v>
      </c>
      <c r="T86" s="37" t="s">
        <v>64</v>
      </c>
    </row>
    <row r="87" spans="1:20" ht="21" customHeight="1" thickBot="1" x14ac:dyDescent="0.5">
      <c r="B87" s="49"/>
      <c r="C87" s="45"/>
      <c r="D87" s="10" t="s">
        <v>55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32"/>
      <c r="S87" s="35" t="s">
        <v>59</v>
      </c>
      <c r="T87" s="36"/>
    </row>
    <row r="88" spans="1:20" ht="21" customHeight="1" x14ac:dyDescent="0.45">
      <c r="B88" s="49"/>
      <c r="C88" s="45"/>
      <c r="D88" s="9" t="s">
        <v>56</v>
      </c>
      <c r="E88" s="5">
        <f>E86*E87</f>
        <v>0</v>
      </c>
      <c r="F88" s="5">
        <f t="shared" ref="F88" si="205">F86*F87</f>
        <v>0</v>
      </c>
      <c r="G88" s="5">
        <f t="shared" ref="G88" si="206">G86*G87</f>
        <v>0</v>
      </c>
      <c r="H88" s="5">
        <f t="shared" ref="H88" si="207">H86*H87</f>
        <v>0</v>
      </c>
      <c r="I88" s="5">
        <f t="shared" ref="I88" si="208">I86*I87</f>
        <v>0</v>
      </c>
      <c r="J88" s="5">
        <f t="shared" ref="J88" si="209">J86*J87</f>
        <v>0</v>
      </c>
      <c r="K88" s="5">
        <f t="shared" ref="K88" si="210">K86*K87</f>
        <v>0</v>
      </c>
      <c r="L88" s="5">
        <f t="shared" ref="L88" si="211">L86*L87</f>
        <v>0</v>
      </c>
      <c r="M88" s="5">
        <f t="shared" ref="M88" si="212">M86*M87</f>
        <v>0</v>
      </c>
      <c r="N88" s="5">
        <f t="shared" ref="N88" si="213">N86*N87</f>
        <v>0</v>
      </c>
      <c r="O88" s="5">
        <f t="shared" ref="O88:P88" si="214">O86*O87</f>
        <v>0</v>
      </c>
      <c r="P88" s="5">
        <f t="shared" si="214"/>
        <v>0</v>
      </c>
      <c r="Q88" s="24">
        <f t="shared" ref="Q88" si="215">Q86*Q87</f>
        <v>0</v>
      </c>
      <c r="R88" s="30"/>
      <c r="S88" s="35" t="s">
        <v>60</v>
      </c>
      <c r="T88" s="37" t="s">
        <v>65</v>
      </c>
    </row>
    <row r="89" spans="1:20" ht="21" customHeight="1" x14ac:dyDescent="0.45">
      <c r="B89" s="49"/>
      <c r="C89" s="45"/>
      <c r="D89" s="9" t="s">
        <v>14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25"/>
      <c r="R89" s="30"/>
      <c r="S89" s="35" t="s">
        <v>61</v>
      </c>
      <c r="T89" s="36"/>
    </row>
    <row r="90" spans="1:20" ht="21" customHeight="1" x14ac:dyDescent="0.45">
      <c r="B90" s="49"/>
      <c r="C90" s="46"/>
      <c r="D90" s="11" t="s">
        <v>26</v>
      </c>
      <c r="E90" s="13">
        <f>ROUND(E88-E89,2)</f>
        <v>0</v>
      </c>
      <c r="F90" s="13">
        <f t="shared" ref="F90" si="216">ROUND(F88-F89,2)</f>
        <v>0</v>
      </c>
      <c r="G90" s="13">
        <f t="shared" ref="G90" si="217">ROUND(G88-G89,2)</f>
        <v>0</v>
      </c>
      <c r="H90" s="13">
        <f t="shared" ref="H90" si="218">ROUND(H88-H89,2)</f>
        <v>0</v>
      </c>
      <c r="I90" s="13">
        <f t="shared" ref="I90" si="219">ROUND(I88-I89,2)</f>
        <v>0</v>
      </c>
      <c r="J90" s="13">
        <f t="shared" ref="J90" si="220">ROUND(J88-J89,2)</f>
        <v>0</v>
      </c>
      <c r="K90" s="13">
        <f t="shared" ref="K90" si="221">ROUND(K88-K89,2)</f>
        <v>0</v>
      </c>
      <c r="L90" s="13">
        <f t="shared" ref="L90" si="222">ROUND(L88-L89,2)</f>
        <v>0</v>
      </c>
      <c r="M90" s="13">
        <f t="shared" ref="M90" si="223">ROUND(M88-M89,2)</f>
        <v>0</v>
      </c>
      <c r="N90" s="13">
        <f t="shared" ref="N90" si="224">ROUND(N88-N89,2)</f>
        <v>0</v>
      </c>
      <c r="O90" s="13">
        <f t="shared" ref="O90:P90" si="225">ROUND(O88-O89,2)</f>
        <v>0</v>
      </c>
      <c r="P90" s="13">
        <f t="shared" si="225"/>
        <v>0</v>
      </c>
      <c r="Q90" s="26">
        <f t="shared" ref="Q90" si="226">ROUND(Q88-Q89,2)</f>
        <v>0</v>
      </c>
      <c r="R90" s="31"/>
      <c r="S90" s="38" t="s">
        <v>62</v>
      </c>
      <c r="T90" s="39" t="s">
        <v>66</v>
      </c>
    </row>
    <row r="91" spans="1:20" ht="30" customHeight="1" x14ac:dyDescent="0.45">
      <c r="B91" s="50"/>
      <c r="C91" s="3"/>
      <c r="D91" s="11" t="s">
        <v>15</v>
      </c>
      <c r="E91" s="14">
        <f>ROUNDDOWN(SUM(E79,E84,E90),0)</f>
        <v>0</v>
      </c>
      <c r="F91" s="14">
        <f t="shared" ref="F91" si="227">ROUNDDOWN(SUM(F79,F84,F90),0)</f>
        <v>0</v>
      </c>
      <c r="G91" s="14">
        <f t="shared" ref="G91" si="228">ROUNDDOWN(SUM(G79,G84,G90),0)</f>
        <v>0</v>
      </c>
      <c r="H91" s="14">
        <f t="shared" ref="H91" si="229">ROUNDDOWN(SUM(H79,H84,H90),0)</f>
        <v>0</v>
      </c>
      <c r="I91" s="14">
        <f t="shared" ref="I91" si="230">ROUNDDOWN(SUM(I79,I84,I90),0)</f>
        <v>0</v>
      </c>
      <c r="J91" s="14">
        <f t="shared" ref="J91" si="231">ROUNDDOWN(SUM(J79,J84,J90),0)</f>
        <v>0</v>
      </c>
      <c r="K91" s="14">
        <f t="shared" ref="K91" si="232">ROUNDDOWN(SUM(K79,K84,K90),0)</f>
        <v>0</v>
      </c>
      <c r="L91" s="14">
        <f t="shared" ref="L91" si="233">ROUNDDOWN(SUM(L79,L84,L90),0)</f>
        <v>0</v>
      </c>
      <c r="M91" s="14">
        <f t="shared" ref="M91" si="234">ROUNDDOWN(SUM(M79,M84,M90),0)</f>
        <v>0</v>
      </c>
      <c r="N91" s="14">
        <f t="shared" ref="N91" si="235">ROUNDDOWN(SUM(N79,N84,N90),0)</f>
        <v>0</v>
      </c>
      <c r="O91" s="14">
        <f t="shared" ref="O91:P91" si="236">ROUNDDOWN(SUM(O79,O84,O90),0)</f>
        <v>0</v>
      </c>
      <c r="P91" s="14">
        <f t="shared" si="236"/>
        <v>0</v>
      </c>
      <c r="Q91" s="27">
        <f>ROUNDDOWN(SUM(Q79,Q84,Q90),0)</f>
        <v>0</v>
      </c>
      <c r="R91" s="29">
        <f>SUM(E91:Q91)</f>
        <v>0</v>
      </c>
      <c r="S91" s="40" t="s">
        <v>63</v>
      </c>
      <c r="T91" s="41" t="s">
        <v>67</v>
      </c>
    </row>
    <row r="92" spans="1:20" ht="21" customHeight="1" thickBot="1" x14ac:dyDescent="0.5">
      <c r="A92" s="1">
        <v>6</v>
      </c>
      <c r="B92" s="48" t="s">
        <v>41</v>
      </c>
      <c r="C92" s="47" t="s">
        <v>0</v>
      </c>
      <c r="D92" s="9" t="s">
        <v>1</v>
      </c>
      <c r="E92" s="4">
        <v>78</v>
      </c>
      <c r="F92" s="4">
        <f>$E92</f>
        <v>78</v>
      </c>
      <c r="G92" s="4">
        <f t="shared" ref="G92:Q92" si="237">$E92</f>
        <v>78</v>
      </c>
      <c r="H92" s="4">
        <f t="shared" si="237"/>
        <v>78</v>
      </c>
      <c r="I92" s="4">
        <f t="shared" si="237"/>
        <v>78</v>
      </c>
      <c r="J92" s="4">
        <f t="shared" si="237"/>
        <v>78</v>
      </c>
      <c r="K92" s="4">
        <f t="shared" si="237"/>
        <v>78</v>
      </c>
      <c r="L92" s="4">
        <f t="shared" si="237"/>
        <v>78</v>
      </c>
      <c r="M92" s="4">
        <f t="shared" si="237"/>
        <v>78</v>
      </c>
      <c r="N92" s="4">
        <f t="shared" si="237"/>
        <v>78</v>
      </c>
      <c r="O92" s="4">
        <f t="shared" si="237"/>
        <v>78</v>
      </c>
      <c r="P92" s="4">
        <f t="shared" si="237"/>
        <v>78</v>
      </c>
      <c r="Q92" s="23">
        <f t="shared" si="237"/>
        <v>78</v>
      </c>
      <c r="R92" s="30"/>
      <c r="S92" s="33" t="s">
        <v>3</v>
      </c>
      <c r="T92" s="34"/>
    </row>
    <row r="93" spans="1:20" ht="21" customHeight="1" thickBot="1" x14ac:dyDescent="0.5">
      <c r="B93" s="49"/>
      <c r="C93" s="47"/>
      <c r="D93" s="10" t="s">
        <v>11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32"/>
      <c r="S93" s="35" t="s">
        <v>4</v>
      </c>
      <c r="T93" s="36"/>
    </row>
    <row r="94" spans="1:20" ht="21" customHeight="1" x14ac:dyDescent="0.45">
      <c r="B94" s="49"/>
      <c r="C94" s="47"/>
      <c r="D94" s="9" t="s">
        <v>2</v>
      </c>
      <c r="E94" s="5">
        <f t="shared" ref="E94:Q94" si="238">(E92*E93)*0.85</f>
        <v>0</v>
      </c>
      <c r="F94" s="5">
        <f t="shared" si="238"/>
        <v>0</v>
      </c>
      <c r="G94" s="5">
        <f t="shared" si="238"/>
        <v>0</v>
      </c>
      <c r="H94" s="5">
        <f t="shared" si="238"/>
        <v>0</v>
      </c>
      <c r="I94" s="5">
        <f t="shared" si="238"/>
        <v>0</v>
      </c>
      <c r="J94" s="5">
        <f t="shared" si="238"/>
        <v>0</v>
      </c>
      <c r="K94" s="5">
        <f t="shared" si="238"/>
        <v>0</v>
      </c>
      <c r="L94" s="5">
        <f t="shared" si="238"/>
        <v>0</v>
      </c>
      <c r="M94" s="5">
        <f t="shared" si="238"/>
        <v>0</v>
      </c>
      <c r="N94" s="5">
        <f t="shared" si="238"/>
        <v>0</v>
      </c>
      <c r="O94" s="5">
        <f t="shared" ref="O94" si="239">(O92*O93)*0.85</f>
        <v>0</v>
      </c>
      <c r="P94" s="5">
        <f t="shared" si="238"/>
        <v>0</v>
      </c>
      <c r="Q94" s="24">
        <f t="shared" si="238"/>
        <v>0</v>
      </c>
      <c r="R94" s="30"/>
      <c r="S94" s="35" t="s">
        <v>5</v>
      </c>
      <c r="T94" s="37" t="s">
        <v>20</v>
      </c>
    </row>
    <row r="95" spans="1:20" ht="21" customHeight="1" x14ac:dyDescent="0.45">
      <c r="B95" s="49"/>
      <c r="C95" s="47"/>
      <c r="D95" s="9" t="s">
        <v>14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25"/>
      <c r="R95" s="30"/>
      <c r="S95" s="35" t="s">
        <v>6</v>
      </c>
      <c r="T95" s="36"/>
    </row>
    <row r="96" spans="1:20" ht="21" customHeight="1" x14ac:dyDescent="0.45">
      <c r="B96" s="49"/>
      <c r="C96" s="47"/>
      <c r="D96" s="11" t="s">
        <v>18</v>
      </c>
      <c r="E96" s="13">
        <f>ROUND(E94-E95,2)</f>
        <v>0</v>
      </c>
      <c r="F96" s="13">
        <f t="shared" ref="F96:Q96" si="240">ROUND(F94-F95,2)</f>
        <v>0</v>
      </c>
      <c r="G96" s="13">
        <f t="shared" si="240"/>
        <v>0</v>
      </c>
      <c r="H96" s="13">
        <f t="shared" si="240"/>
        <v>0</v>
      </c>
      <c r="I96" s="13">
        <f t="shared" si="240"/>
        <v>0</v>
      </c>
      <c r="J96" s="13">
        <f t="shared" si="240"/>
        <v>0</v>
      </c>
      <c r="K96" s="13">
        <f t="shared" si="240"/>
        <v>0</v>
      </c>
      <c r="L96" s="13">
        <f t="shared" si="240"/>
        <v>0</v>
      </c>
      <c r="M96" s="13">
        <f t="shared" si="240"/>
        <v>0</v>
      </c>
      <c r="N96" s="13">
        <f t="shared" si="240"/>
        <v>0</v>
      </c>
      <c r="O96" s="13">
        <f t="shared" ref="O96" si="241">ROUND(O94-O95,2)</f>
        <v>0</v>
      </c>
      <c r="P96" s="13">
        <f t="shared" si="240"/>
        <v>0</v>
      </c>
      <c r="Q96" s="26">
        <f t="shared" si="240"/>
        <v>0</v>
      </c>
      <c r="R96" s="31"/>
      <c r="S96" s="38" t="s">
        <v>8</v>
      </c>
      <c r="T96" s="39" t="s">
        <v>19</v>
      </c>
    </row>
    <row r="97" spans="1:20" ht="21" customHeight="1" thickBot="1" x14ac:dyDescent="0.5">
      <c r="B97" s="49"/>
      <c r="C97" s="47" t="s">
        <v>7</v>
      </c>
      <c r="D97" s="9" t="s">
        <v>10</v>
      </c>
      <c r="E97" s="4">
        <v>12900</v>
      </c>
      <c r="F97" s="4">
        <v>5600</v>
      </c>
      <c r="G97" s="4">
        <v>5200</v>
      </c>
      <c r="H97" s="4">
        <v>6200</v>
      </c>
      <c r="I97" s="4">
        <v>9300</v>
      </c>
      <c r="J97" s="4">
        <v>10900</v>
      </c>
      <c r="K97" s="4">
        <v>8100</v>
      </c>
      <c r="L97" s="4">
        <v>5500</v>
      </c>
      <c r="M97" s="4">
        <v>7900</v>
      </c>
      <c r="N97" s="4">
        <v>13900</v>
      </c>
      <c r="O97" s="4">
        <v>15400</v>
      </c>
      <c r="P97" s="4">
        <v>14400</v>
      </c>
      <c r="Q97" s="23">
        <v>12900</v>
      </c>
      <c r="R97" s="28">
        <f>SUM(E97:Q97)</f>
        <v>128200</v>
      </c>
      <c r="S97" s="35" t="s">
        <v>31</v>
      </c>
      <c r="T97" s="37"/>
    </row>
    <row r="98" spans="1:20" ht="21" customHeight="1" thickBot="1" x14ac:dyDescent="0.5">
      <c r="B98" s="49"/>
      <c r="C98" s="47"/>
      <c r="D98" s="10" t="s">
        <v>12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32"/>
      <c r="S98" s="35" t="s">
        <v>32</v>
      </c>
      <c r="T98" s="36"/>
    </row>
    <row r="99" spans="1:20" ht="21" customHeight="1" x14ac:dyDescent="0.45">
      <c r="B99" s="49"/>
      <c r="C99" s="47"/>
      <c r="D99" s="9" t="s">
        <v>13</v>
      </c>
      <c r="E99" s="5">
        <f>E97*E98</f>
        <v>0</v>
      </c>
      <c r="F99" s="5">
        <f t="shared" ref="F99:Q99" si="242">F97*F98</f>
        <v>0</v>
      </c>
      <c r="G99" s="5">
        <f t="shared" si="242"/>
        <v>0</v>
      </c>
      <c r="H99" s="5">
        <f t="shared" si="242"/>
        <v>0</v>
      </c>
      <c r="I99" s="5">
        <f t="shared" si="242"/>
        <v>0</v>
      </c>
      <c r="J99" s="5">
        <f t="shared" si="242"/>
        <v>0</v>
      </c>
      <c r="K99" s="5">
        <f t="shared" si="242"/>
        <v>0</v>
      </c>
      <c r="L99" s="5">
        <f t="shared" si="242"/>
        <v>0</v>
      </c>
      <c r="M99" s="5">
        <f t="shared" si="242"/>
        <v>0</v>
      </c>
      <c r="N99" s="5">
        <f t="shared" si="242"/>
        <v>0</v>
      </c>
      <c r="O99" s="5">
        <f t="shared" ref="O99" si="243">O97*O98</f>
        <v>0</v>
      </c>
      <c r="P99" s="5">
        <f t="shared" si="242"/>
        <v>0</v>
      </c>
      <c r="Q99" s="24">
        <f t="shared" si="242"/>
        <v>0</v>
      </c>
      <c r="R99" s="30"/>
      <c r="S99" s="35" t="s">
        <v>33</v>
      </c>
      <c r="T99" s="37" t="s">
        <v>21</v>
      </c>
    </row>
    <row r="100" spans="1:20" ht="21" customHeight="1" x14ac:dyDescent="0.45">
      <c r="B100" s="49"/>
      <c r="C100" s="47"/>
      <c r="D100" s="9" t="s">
        <v>14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25"/>
      <c r="R100" s="30"/>
      <c r="S100" s="35" t="s">
        <v>34</v>
      </c>
      <c r="T100" s="36"/>
    </row>
    <row r="101" spans="1:20" ht="21" customHeight="1" x14ac:dyDescent="0.45">
      <c r="B101" s="49"/>
      <c r="C101" s="47"/>
      <c r="D101" s="11" t="s">
        <v>26</v>
      </c>
      <c r="E101" s="13">
        <f>ROUND(E99-E100,2)</f>
        <v>0</v>
      </c>
      <c r="F101" s="13">
        <f t="shared" ref="F101:Q101" si="244">ROUND(F99-F100,2)</f>
        <v>0</v>
      </c>
      <c r="G101" s="13">
        <f t="shared" si="244"/>
        <v>0</v>
      </c>
      <c r="H101" s="13">
        <f t="shared" si="244"/>
        <v>0</v>
      </c>
      <c r="I101" s="13">
        <f t="shared" si="244"/>
        <v>0</v>
      </c>
      <c r="J101" s="13">
        <f t="shared" si="244"/>
        <v>0</v>
      </c>
      <c r="K101" s="13">
        <f t="shared" si="244"/>
        <v>0</v>
      </c>
      <c r="L101" s="13">
        <f t="shared" si="244"/>
        <v>0</v>
      </c>
      <c r="M101" s="13">
        <f t="shared" si="244"/>
        <v>0</v>
      </c>
      <c r="N101" s="13">
        <f t="shared" si="244"/>
        <v>0</v>
      </c>
      <c r="O101" s="13">
        <f t="shared" ref="O101" si="245">ROUND(O99-O100,2)</f>
        <v>0</v>
      </c>
      <c r="P101" s="13">
        <f t="shared" si="244"/>
        <v>0</v>
      </c>
      <c r="Q101" s="26">
        <f t="shared" si="244"/>
        <v>0</v>
      </c>
      <c r="R101" s="31"/>
      <c r="S101" s="38" t="s">
        <v>35</v>
      </c>
      <c r="T101" s="39" t="s">
        <v>36</v>
      </c>
    </row>
    <row r="102" spans="1:20" ht="21" customHeight="1" x14ac:dyDescent="0.45">
      <c r="B102" s="49"/>
      <c r="C102" s="44" t="s">
        <v>57</v>
      </c>
      <c r="D102" s="9" t="s">
        <v>10</v>
      </c>
      <c r="E102" s="4">
        <f>E97</f>
        <v>12900</v>
      </c>
      <c r="F102" s="4">
        <f t="shared" ref="F102:Q102" si="246">F97</f>
        <v>5600</v>
      </c>
      <c r="G102" s="4">
        <f t="shared" si="246"/>
        <v>5200</v>
      </c>
      <c r="H102" s="4">
        <f t="shared" si="246"/>
        <v>6200</v>
      </c>
      <c r="I102" s="4">
        <f t="shared" si="246"/>
        <v>9300</v>
      </c>
      <c r="J102" s="4">
        <f t="shared" si="246"/>
        <v>10900</v>
      </c>
      <c r="K102" s="4">
        <f t="shared" si="246"/>
        <v>8100</v>
      </c>
      <c r="L102" s="4">
        <f t="shared" si="246"/>
        <v>5500</v>
      </c>
      <c r="M102" s="4">
        <f t="shared" si="246"/>
        <v>7900</v>
      </c>
      <c r="N102" s="4">
        <f t="shared" si="246"/>
        <v>13900</v>
      </c>
      <c r="O102" s="4">
        <f t="shared" ref="O102" si="247">O97</f>
        <v>15400</v>
      </c>
      <c r="P102" s="4">
        <f t="shared" si="246"/>
        <v>14400</v>
      </c>
      <c r="Q102" s="23">
        <f t="shared" si="246"/>
        <v>12900</v>
      </c>
      <c r="R102" s="28">
        <f>SUM(E102:Q102)</f>
        <v>128200</v>
      </c>
      <c r="S102" s="42" t="s">
        <v>31</v>
      </c>
      <c r="T102" s="43" t="s">
        <v>58</v>
      </c>
    </row>
    <row r="103" spans="1:20" ht="21" customHeight="1" thickBot="1" x14ac:dyDescent="0.5">
      <c r="B103" s="49"/>
      <c r="C103" s="45"/>
      <c r="D103" s="9" t="s">
        <v>54</v>
      </c>
      <c r="E103" s="4">
        <f>ROUND(E102*10/100,0)</f>
        <v>1290</v>
      </c>
      <c r="F103" s="4">
        <f t="shared" ref="F103" si="248">ROUND(F102*10/100,0)</f>
        <v>560</v>
      </c>
      <c r="G103" s="4">
        <f t="shared" ref="G103" si="249">ROUND(G102*10/100,0)</f>
        <v>520</v>
      </c>
      <c r="H103" s="4">
        <f t="shared" ref="H103" si="250">ROUND(H102*10/100,0)</f>
        <v>620</v>
      </c>
      <c r="I103" s="4">
        <f t="shared" ref="I103" si="251">ROUND(I102*10/100,0)</f>
        <v>930</v>
      </c>
      <c r="J103" s="4">
        <f t="shared" ref="J103" si="252">ROUND(J102*10/100,0)</f>
        <v>1090</v>
      </c>
      <c r="K103" s="4">
        <f t="shared" ref="K103" si="253">ROUND(K102*10/100,0)</f>
        <v>810</v>
      </c>
      <c r="L103" s="4">
        <f t="shared" ref="L103" si="254">ROUND(L102*10/100,0)</f>
        <v>550</v>
      </c>
      <c r="M103" s="4">
        <f t="shared" ref="M103" si="255">ROUND(M102*10/100,0)</f>
        <v>790</v>
      </c>
      <c r="N103" s="4">
        <f t="shared" ref="N103" si="256">ROUND(N102*10/100,0)</f>
        <v>1390</v>
      </c>
      <c r="O103" s="4">
        <f t="shared" ref="O103:P103" si="257">ROUND(O102*10/100,0)</f>
        <v>1540</v>
      </c>
      <c r="P103" s="4">
        <f t="shared" si="257"/>
        <v>1440</v>
      </c>
      <c r="Q103" s="23">
        <f t="shared" ref="Q103" si="258">ROUND(Q102*10/100,0)</f>
        <v>1290</v>
      </c>
      <c r="R103" s="28">
        <f>SUM(E103:Q103)</f>
        <v>12820</v>
      </c>
      <c r="S103" s="35" t="s">
        <v>9</v>
      </c>
      <c r="T103" s="37" t="s">
        <v>64</v>
      </c>
    </row>
    <row r="104" spans="1:20" ht="21" customHeight="1" thickBot="1" x14ac:dyDescent="0.5">
      <c r="B104" s="49"/>
      <c r="C104" s="45"/>
      <c r="D104" s="10" t="s">
        <v>55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32"/>
      <c r="S104" s="35" t="s">
        <v>59</v>
      </c>
      <c r="T104" s="36"/>
    </row>
    <row r="105" spans="1:20" ht="21" customHeight="1" x14ac:dyDescent="0.45">
      <c r="B105" s="49"/>
      <c r="C105" s="45"/>
      <c r="D105" s="9" t="s">
        <v>56</v>
      </c>
      <c r="E105" s="5">
        <f>E103*E104</f>
        <v>0</v>
      </c>
      <c r="F105" s="5">
        <f t="shared" ref="F105" si="259">F103*F104</f>
        <v>0</v>
      </c>
      <c r="G105" s="5">
        <f t="shared" ref="G105" si="260">G103*G104</f>
        <v>0</v>
      </c>
      <c r="H105" s="5">
        <f t="shared" ref="H105" si="261">H103*H104</f>
        <v>0</v>
      </c>
      <c r="I105" s="5">
        <f t="shared" ref="I105" si="262">I103*I104</f>
        <v>0</v>
      </c>
      <c r="J105" s="5">
        <f t="shared" ref="J105" si="263">J103*J104</f>
        <v>0</v>
      </c>
      <c r="K105" s="5">
        <f t="shared" ref="K105" si="264">K103*K104</f>
        <v>0</v>
      </c>
      <c r="L105" s="5">
        <f t="shared" ref="L105" si="265">L103*L104</f>
        <v>0</v>
      </c>
      <c r="M105" s="5">
        <f t="shared" ref="M105" si="266">M103*M104</f>
        <v>0</v>
      </c>
      <c r="N105" s="5">
        <f t="shared" ref="N105" si="267">N103*N104</f>
        <v>0</v>
      </c>
      <c r="O105" s="5">
        <f t="shared" ref="O105:P105" si="268">O103*O104</f>
        <v>0</v>
      </c>
      <c r="P105" s="5">
        <f t="shared" si="268"/>
        <v>0</v>
      </c>
      <c r="Q105" s="24">
        <f t="shared" ref="Q105" si="269">Q103*Q104</f>
        <v>0</v>
      </c>
      <c r="R105" s="30"/>
      <c r="S105" s="35" t="s">
        <v>60</v>
      </c>
      <c r="T105" s="37" t="s">
        <v>65</v>
      </c>
    </row>
    <row r="106" spans="1:20" ht="21" customHeight="1" x14ac:dyDescent="0.45">
      <c r="B106" s="49"/>
      <c r="C106" s="45"/>
      <c r="D106" s="9" t="s">
        <v>14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25"/>
      <c r="R106" s="30"/>
      <c r="S106" s="35" t="s">
        <v>61</v>
      </c>
      <c r="T106" s="36"/>
    </row>
    <row r="107" spans="1:20" ht="21" customHeight="1" x14ac:dyDescent="0.45">
      <c r="B107" s="49"/>
      <c r="C107" s="46"/>
      <c r="D107" s="11" t="s">
        <v>26</v>
      </c>
      <c r="E107" s="13">
        <f>ROUND(E105-E106,2)</f>
        <v>0</v>
      </c>
      <c r="F107" s="13">
        <f t="shared" ref="F107" si="270">ROUND(F105-F106,2)</f>
        <v>0</v>
      </c>
      <c r="G107" s="13">
        <f t="shared" ref="G107" si="271">ROUND(G105-G106,2)</f>
        <v>0</v>
      </c>
      <c r="H107" s="13">
        <f t="shared" ref="H107" si="272">ROUND(H105-H106,2)</f>
        <v>0</v>
      </c>
      <c r="I107" s="13">
        <f t="shared" ref="I107" si="273">ROUND(I105-I106,2)</f>
        <v>0</v>
      </c>
      <c r="J107" s="13">
        <f t="shared" ref="J107" si="274">ROUND(J105-J106,2)</f>
        <v>0</v>
      </c>
      <c r="K107" s="13">
        <f t="shared" ref="K107" si="275">ROUND(K105-K106,2)</f>
        <v>0</v>
      </c>
      <c r="L107" s="13">
        <f t="shared" ref="L107" si="276">ROUND(L105-L106,2)</f>
        <v>0</v>
      </c>
      <c r="M107" s="13">
        <f t="shared" ref="M107" si="277">ROUND(M105-M106,2)</f>
        <v>0</v>
      </c>
      <c r="N107" s="13">
        <f t="shared" ref="N107" si="278">ROUND(N105-N106,2)</f>
        <v>0</v>
      </c>
      <c r="O107" s="13">
        <f t="shared" ref="O107:P107" si="279">ROUND(O105-O106,2)</f>
        <v>0</v>
      </c>
      <c r="P107" s="13">
        <f t="shared" si="279"/>
        <v>0</v>
      </c>
      <c r="Q107" s="26">
        <f t="shared" ref="Q107" si="280">ROUND(Q105-Q106,2)</f>
        <v>0</v>
      </c>
      <c r="R107" s="31"/>
      <c r="S107" s="38" t="s">
        <v>62</v>
      </c>
      <c r="T107" s="39" t="s">
        <v>66</v>
      </c>
    </row>
    <row r="108" spans="1:20" ht="30" customHeight="1" x14ac:dyDescent="0.45">
      <c r="B108" s="50"/>
      <c r="C108" s="3"/>
      <c r="D108" s="11" t="s">
        <v>15</v>
      </c>
      <c r="E108" s="14">
        <f>ROUNDDOWN(SUM(E96,E101,E107),0)</f>
        <v>0</v>
      </c>
      <c r="F108" s="14">
        <f t="shared" ref="F108" si="281">ROUNDDOWN(SUM(F96,F101,F107),0)</f>
        <v>0</v>
      </c>
      <c r="G108" s="14">
        <f t="shared" ref="G108" si="282">ROUNDDOWN(SUM(G96,G101,G107),0)</f>
        <v>0</v>
      </c>
      <c r="H108" s="14">
        <f t="shared" ref="H108" si="283">ROUNDDOWN(SUM(H96,H101,H107),0)</f>
        <v>0</v>
      </c>
      <c r="I108" s="14">
        <f t="shared" ref="I108" si="284">ROUNDDOWN(SUM(I96,I101,I107),0)</f>
        <v>0</v>
      </c>
      <c r="J108" s="14">
        <f t="shared" ref="J108" si="285">ROUNDDOWN(SUM(J96,J101,J107),0)</f>
        <v>0</v>
      </c>
      <c r="K108" s="14">
        <f t="shared" ref="K108" si="286">ROUNDDOWN(SUM(K96,K101,K107),0)</f>
        <v>0</v>
      </c>
      <c r="L108" s="14">
        <f t="shared" ref="L108" si="287">ROUNDDOWN(SUM(L96,L101,L107),0)</f>
        <v>0</v>
      </c>
      <c r="M108" s="14">
        <f t="shared" ref="M108" si="288">ROUNDDOWN(SUM(M96,M101,M107),0)</f>
        <v>0</v>
      </c>
      <c r="N108" s="14">
        <f t="shared" ref="N108" si="289">ROUNDDOWN(SUM(N96,N101,N107),0)</f>
        <v>0</v>
      </c>
      <c r="O108" s="14">
        <f t="shared" ref="O108:P108" si="290">ROUNDDOWN(SUM(O96,O101,O107),0)</f>
        <v>0</v>
      </c>
      <c r="P108" s="14">
        <f t="shared" si="290"/>
        <v>0</v>
      </c>
      <c r="Q108" s="27">
        <f t="shared" ref="Q108" si="291">ROUNDDOWN(SUM(Q96,Q101,Q107),0)</f>
        <v>0</v>
      </c>
      <c r="R108" s="29">
        <f>SUM(E108:Q108)</f>
        <v>0</v>
      </c>
      <c r="S108" s="40" t="s">
        <v>63</v>
      </c>
      <c r="T108" s="41" t="s">
        <v>67</v>
      </c>
    </row>
    <row r="109" spans="1:20" ht="21" customHeight="1" thickBot="1" x14ac:dyDescent="0.5">
      <c r="A109" s="1">
        <v>7</v>
      </c>
      <c r="B109" s="48" t="s">
        <v>42</v>
      </c>
      <c r="C109" s="47" t="s">
        <v>0</v>
      </c>
      <c r="D109" s="9" t="s">
        <v>1</v>
      </c>
      <c r="E109" s="4">
        <v>204</v>
      </c>
      <c r="F109" s="4">
        <f>$E109</f>
        <v>204</v>
      </c>
      <c r="G109" s="4">
        <f t="shared" ref="G109:Q109" si="292">$E109</f>
        <v>204</v>
      </c>
      <c r="H109" s="4">
        <f t="shared" si="292"/>
        <v>204</v>
      </c>
      <c r="I109" s="4">
        <f t="shared" si="292"/>
        <v>204</v>
      </c>
      <c r="J109" s="4">
        <f t="shared" si="292"/>
        <v>204</v>
      </c>
      <c r="K109" s="4">
        <f t="shared" si="292"/>
        <v>204</v>
      </c>
      <c r="L109" s="4">
        <f t="shared" si="292"/>
        <v>204</v>
      </c>
      <c r="M109" s="4">
        <f t="shared" si="292"/>
        <v>204</v>
      </c>
      <c r="N109" s="4">
        <f t="shared" si="292"/>
        <v>204</v>
      </c>
      <c r="O109" s="4">
        <f t="shared" si="292"/>
        <v>204</v>
      </c>
      <c r="P109" s="4">
        <f t="shared" si="292"/>
        <v>204</v>
      </c>
      <c r="Q109" s="23">
        <f t="shared" si="292"/>
        <v>204</v>
      </c>
      <c r="R109" s="30"/>
      <c r="S109" s="33" t="s">
        <v>3</v>
      </c>
      <c r="T109" s="34"/>
    </row>
    <row r="110" spans="1:20" ht="21" customHeight="1" thickBot="1" x14ac:dyDescent="0.5">
      <c r="B110" s="49"/>
      <c r="C110" s="47"/>
      <c r="D110" s="10" t="s">
        <v>11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32"/>
      <c r="S110" s="35" t="s">
        <v>4</v>
      </c>
      <c r="T110" s="36"/>
    </row>
    <row r="111" spans="1:20" ht="21" customHeight="1" x14ac:dyDescent="0.45">
      <c r="B111" s="49"/>
      <c r="C111" s="47"/>
      <c r="D111" s="9" t="s">
        <v>2</v>
      </c>
      <c r="E111" s="5">
        <f t="shared" ref="E111:Q111" si="293">(E109*E110)*0.85</f>
        <v>0</v>
      </c>
      <c r="F111" s="5">
        <f t="shared" si="293"/>
        <v>0</v>
      </c>
      <c r="G111" s="5">
        <f t="shared" si="293"/>
        <v>0</v>
      </c>
      <c r="H111" s="5">
        <f t="shared" si="293"/>
        <v>0</v>
      </c>
      <c r="I111" s="5">
        <f t="shared" si="293"/>
        <v>0</v>
      </c>
      <c r="J111" s="5">
        <f t="shared" si="293"/>
        <v>0</v>
      </c>
      <c r="K111" s="5">
        <f t="shared" si="293"/>
        <v>0</v>
      </c>
      <c r="L111" s="5">
        <f t="shared" si="293"/>
        <v>0</v>
      </c>
      <c r="M111" s="5">
        <f t="shared" si="293"/>
        <v>0</v>
      </c>
      <c r="N111" s="5">
        <f t="shared" si="293"/>
        <v>0</v>
      </c>
      <c r="O111" s="5">
        <f t="shared" ref="O111" si="294">(O109*O110)*0.85</f>
        <v>0</v>
      </c>
      <c r="P111" s="5">
        <f t="shared" si="293"/>
        <v>0</v>
      </c>
      <c r="Q111" s="24">
        <f t="shared" si="293"/>
        <v>0</v>
      </c>
      <c r="R111" s="30"/>
      <c r="S111" s="35" t="s">
        <v>5</v>
      </c>
      <c r="T111" s="37" t="s">
        <v>20</v>
      </c>
    </row>
    <row r="112" spans="1:20" ht="21" customHeight="1" x14ac:dyDescent="0.45">
      <c r="B112" s="49"/>
      <c r="C112" s="47"/>
      <c r="D112" s="9" t="s">
        <v>14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25"/>
      <c r="R112" s="30"/>
      <c r="S112" s="35" t="s">
        <v>6</v>
      </c>
      <c r="T112" s="36"/>
    </row>
    <row r="113" spans="1:20" ht="21" customHeight="1" x14ac:dyDescent="0.45">
      <c r="B113" s="49"/>
      <c r="C113" s="47"/>
      <c r="D113" s="11" t="s">
        <v>18</v>
      </c>
      <c r="E113" s="13">
        <f>ROUND(E111-E112,2)</f>
        <v>0</v>
      </c>
      <c r="F113" s="13">
        <f t="shared" ref="F113:Q113" si="295">ROUND(F111-F112,2)</f>
        <v>0</v>
      </c>
      <c r="G113" s="13">
        <f t="shared" si="295"/>
        <v>0</v>
      </c>
      <c r="H113" s="13">
        <f t="shared" si="295"/>
        <v>0</v>
      </c>
      <c r="I113" s="13">
        <f t="shared" si="295"/>
        <v>0</v>
      </c>
      <c r="J113" s="13">
        <f t="shared" si="295"/>
        <v>0</v>
      </c>
      <c r="K113" s="13">
        <f t="shared" si="295"/>
        <v>0</v>
      </c>
      <c r="L113" s="13">
        <f t="shared" si="295"/>
        <v>0</v>
      </c>
      <c r="M113" s="13">
        <f t="shared" si="295"/>
        <v>0</v>
      </c>
      <c r="N113" s="13">
        <f t="shared" si="295"/>
        <v>0</v>
      </c>
      <c r="O113" s="13">
        <f t="shared" ref="O113" si="296">ROUND(O111-O112,2)</f>
        <v>0</v>
      </c>
      <c r="P113" s="13">
        <f t="shared" si="295"/>
        <v>0</v>
      </c>
      <c r="Q113" s="26">
        <f t="shared" si="295"/>
        <v>0</v>
      </c>
      <c r="R113" s="31"/>
      <c r="S113" s="38" t="s">
        <v>8</v>
      </c>
      <c r="T113" s="39" t="s">
        <v>19</v>
      </c>
    </row>
    <row r="114" spans="1:20" ht="21" customHeight="1" thickBot="1" x14ac:dyDescent="0.5">
      <c r="B114" s="49"/>
      <c r="C114" s="47" t="s">
        <v>7</v>
      </c>
      <c r="D114" s="9" t="s">
        <v>10</v>
      </c>
      <c r="E114" s="4">
        <v>35500</v>
      </c>
      <c r="F114" s="4">
        <v>25100</v>
      </c>
      <c r="G114" s="4">
        <v>24100</v>
      </c>
      <c r="H114" s="4">
        <v>27200</v>
      </c>
      <c r="I114" s="4">
        <v>10600</v>
      </c>
      <c r="J114" s="4">
        <v>10600</v>
      </c>
      <c r="K114" s="4">
        <v>10300</v>
      </c>
      <c r="L114" s="4">
        <v>10600</v>
      </c>
      <c r="M114" s="4">
        <v>10300</v>
      </c>
      <c r="N114" s="4">
        <v>10600</v>
      </c>
      <c r="O114" s="4">
        <v>10600</v>
      </c>
      <c r="P114" s="4">
        <v>9600</v>
      </c>
      <c r="Q114" s="23">
        <v>10600</v>
      </c>
      <c r="R114" s="28">
        <f>SUM(E114:Q114)</f>
        <v>205700</v>
      </c>
      <c r="S114" s="35" t="s">
        <v>31</v>
      </c>
      <c r="T114" s="37"/>
    </row>
    <row r="115" spans="1:20" ht="21" customHeight="1" thickBot="1" x14ac:dyDescent="0.5">
      <c r="B115" s="49"/>
      <c r="C115" s="47"/>
      <c r="D115" s="10" t="s">
        <v>12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32"/>
      <c r="S115" s="35" t="s">
        <v>32</v>
      </c>
      <c r="T115" s="36"/>
    </row>
    <row r="116" spans="1:20" ht="21" customHeight="1" x14ac:dyDescent="0.45">
      <c r="B116" s="49"/>
      <c r="C116" s="47"/>
      <c r="D116" s="9" t="s">
        <v>13</v>
      </c>
      <c r="E116" s="5">
        <f>E114*E115</f>
        <v>0</v>
      </c>
      <c r="F116" s="5">
        <f t="shared" ref="F116:Q116" si="297">F114*F115</f>
        <v>0</v>
      </c>
      <c r="G116" s="5">
        <f t="shared" si="297"/>
        <v>0</v>
      </c>
      <c r="H116" s="5">
        <f t="shared" si="297"/>
        <v>0</v>
      </c>
      <c r="I116" s="5">
        <f t="shared" si="297"/>
        <v>0</v>
      </c>
      <c r="J116" s="5">
        <f t="shared" si="297"/>
        <v>0</v>
      </c>
      <c r="K116" s="5">
        <f t="shared" si="297"/>
        <v>0</v>
      </c>
      <c r="L116" s="5">
        <f t="shared" si="297"/>
        <v>0</v>
      </c>
      <c r="M116" s="5">
        <f t="shared" si="297"/>
        <v>0</v>
      </c>
      <c r="N116" s="5">
        <f t="shared" si="297"/>
        <v>0</v>
      </c>
      <c r="O116" s="5">
        <f t="shared" ref="O116" si="298">O114*O115</f>
        <v>0</v>
      </c>
      <c r="P116" s="5">
        <f t="shared" si="297"/>
        <v>0</v>
      </c>
      <c r="Q116" s="24">
        <f t="shared" si="297"/>
        <v>0</v>
      </c>
      <c r="R116" s="30"/>
      <c r="S116" s="35" t="s">
        <v>33</v>
      </c>
      <c r="T116" s="37" t="s">
        <v>21</v>
      </c>
    </row>
    <row r="117" spans="1:20" ht="21" customHeight="1" x14ac:dyDescent="0.45">
      <c r="B117" s="49"/>
      <c r="C117" s="47"/>
      <c r="D117" s="9" t="s">
        <v>14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5"/>
      <c r="R117" s="30"/>
      <c r="S117" s="35" t="s">
        <v>34</v>
      </c>
      <c r="T117" s="36"/>
    </row>
    <row r="118" spans="1:20" ht="21" customHeight="1" x14ac:dyDescent="0.45">
      <c r="B118" s="49"/>
      <c r="C118" s="47"/>
      <c r="D118" s="11" t="s">
        <v>26</v>
      </c>
      <c r="E118" s="13">
        <f>ROUND(E116-E117,2)</f>
        <v>0</v>
      </c>
      <c r="F118" s="13">
        <f t="shared" ref="F118:Q118" si="299">ROUND(F116-F117,2)</f>
        <v>0</v>
      </c>
      <c r="G118" s="13">
        <f t="shared" si="299"/>
        <v>0</v>
      </c>
      <c r="H118" s="13">
        <f t="shared" si="299"/>
        <v>0</v>
      </c>
      <c r="I118" s="13">
        <f t="shared" si="299"/>
        <v>0</v>
      </c>
      <c r="J118" s="13">
        <f t="shared" si="299"/>
        <v>0</v>
      </c>
      <c r="K118" s="13">
        <f t="shared" si="299"/>
        <v>0</v>
      </c>
      <c r="L118" s="13">
        <f t="shared" si="299"/>
        <v>0</v>
      </c>
      <c r="M118" s="13">
        <f t="shared" si="299"/>
        <v>0</v>
      </c>
      <c r="N118" s="13">
        <f t="shared" si="299"/>
        <v>0</v>
      </c>
      <c r="O118" s="13">
        <f t="shared" ref="O118" si="300">ROUND(O116-O117,2)</f>
        <v>0</v>
      </c>
      <c r="P118" s="13">
        <f t="shared" si="299"/>
        <v>0</v>
      </c>
      <c r="Q118" s="26">
        <f t="shared" si="299"/>
        <v>0</v>
      </c>
      <c r="R118" s="31"/>
      <c r="S118" s="38" t="s">
        <v>35</v>
      </c>
      <c r="T118" s="39" t="s">
        <v>36</v>
      </c>
    </row>
    <row r="119" spans="1:20" ht="21" customHeight="1" x14ac:dyDescent="0.45">
      <c r="B119" s="49"/>
      <c r="C119" s="44" t="s">
        <v>57</v>
      </c>
      <c r="D119" s="9" t="s">
        <v>10</v>
      </c>
      <c r="E119" s="4">
        <f>E114</f>
        <v>35500</v>
      </c>
      <c r="F119" s="4">
        <f t="shared" ref="F119:Q119" si="301">F114</f>
        <v>25100</v>
      </c>
      <c r="G119" s="4">
        <f t="shared" si="301"/>
        <v>24100</v>
      </c>
      <c r="H119" s="4">
        <f t="shared" si="301"/>
        <v>27200</v>
      </c>
      <c r="I119" s="4">
        <f t="shared" si="301"/>
        <v>10600</v>
      </c>
      <c r="J119" s="4">
        <f t="shared" si="301"/>
        <v>10600</v>
      </c>
      <c r="K119" s="4">
        <f t="shared" si="301"/>
        <v>10300</v>
      </c>
      <c r="L119" s="4">
        <f t="shared" si="301"/>
        <v>10600</v>
      </c>
      <c r="M119" s="4">
        <f t="shared" si="301"/>
        <v>10300</v>
      </c>
      <c r="N119" s="4">
        <f t="shared" si="301"/>
        <v>10600</v>
      </c>
      <c r="O119" s="4">
        <f t="shared" ref="O119" si="302">O114</f>
        <v>10600</v>
      </c>
      <c r="P119" s="4">
        <f t="shared" si="301"/>
        <v>9600</v>
      </c>
      <c r="Q119" s="23">
        <f t="shared" si="301"/>
        <v>10600</v>
      </c>
      <c r="R119" s="28">
        <f>SUM(E119:Q119)</f>
        <v>205700</v>
      </c>
      <c r="S119" s="42" t="s">
        <v>31</v>
      </c>
      <c r="T119" s="43" t="s">
        <v>58</v>
      </c>
    </row>
    <row r="120" spans="1:20" ht="21" customHeight="1" thickBot="1" x14ac:dyDescent="0.5">
      <c r="B120" s="49"/>
      <c r="C120" s="45"/>
      <c r="D120" s="9" t="s">
        <v>54</v>
      </c>
      <c r="E120" s="4">
        <f>ROUND(E119*10/100,0)</f>
        <v>3550</v>
      </c>
      <c r="F120" s="4">
        <f t="shared" ref="F120" si="303">ROUND(F119*10/100,0)</f>
        <v>2510</v>
      </c>
      <c r="G120" s="4">
        <f t="shared" ref="G120" si="304">ROUND(G119*10/100,0)</f>
        <v>2410</v>
      </c>
      <c r="H120" s="4">
        <f t="shared" ref="H120" si="305">ROUND(H119*10/100,0)</f>
        <v>2720</v>
      </c>
      <c r="I120" s="4">
        <f t="shared" ref="I120" si="306">ROUND(I119*10/100,0)</f>
        <v>1060</v>
      </c>
      <c r="J120" s="4">
        <f t="shared" ref="J120" si="307">ROUND(J119*10/100,0)</f>
        <v>1060</v>
      </c>
      <c r="K120" s="4">
        <f t="shared" ref="K120" si="308">ROUND(K119*10/100,0)</f>
        <v>1030</v>
      </c>
      <c r="L120" s="4">
        <f t="shared" ref="L120" si="309">ROUND(L119*10/100,0)</f>
        <v>1060</v>
      </c>
      <c r="M120" s="4">
        <f t="shared" ref="M120" si="310">ROUND(M119*10/100,0)</f>
        <v>1030</v>
      </c>
      <c r="N120" s="4">
        <f t="shared" ref="N120" si="311">ROUND(N119*10/100,0)</f>
        <v>1060</v>
      </c>
      <c r="O120" s="4">
        <f t="shared" ref="O120:P120" si="312">ROUND(O119*10/100,0)</f>
        <v>1060</v>
      </c>
      <c r="P120" s="4">
        <f t="shared" si="312"/>
        <v>960</v>
      </c>
      <c r="Q120" s="23">
        <f t="shared" ref="Q120" si="313">ROUND(Q119*10/100,0)</f>
        <v>1060</v>
      </c>
      <c r="R120" s="28">
        <f>SUM(E120:Q120)</f>
        <v>20570</v>
      </c>
      <c r="S120" s="35" t="s">
        <v>9</v>
      </c>
      <c r="T120" s="37" t="s">
        <v>64</v>
      </c>
    </row>
    <row r="121" spans="1:20" ht="21" customHeight="1" thickBot="1" x14ac:dyDescent="0.5">
      <c r="B121" s="49"/>
      <c r="C121" s="45"/>
      <c r="D121" s="10" t="s">
        <v>55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32"/>
      <c r="S121" s="35" t="s">
        <v>59</v>
      </c>
      <c r="T121" s="36"/>
    </row>
    <row r="122" spans="1:20" ht="21" customHeight="1" x14ac:dyDescent="0.45">
      <c r="B122" s="49"/>
      <c r="C122" s="45"/>
      <c r="D122" s="9" t="s">
        <v>56</v>
      </c>
      <c r="E122" s="5">
        <f>E120*E121</f>
        <v>0</v>
      </c>
      <c r="F122" s="5">
        <f t="shared" ref="F122" si="314">F120*F121</f>
        <v>0</v>
      </c>
      <c r="G122" s="5">
        <f t="shared" ref="G122" si="315">G120*G121</f>
        <v>0</v>
      </c>
      <c r="H122" s="5">
        <f t="shared" ref="H122" si="316">H120*H121</f>
        <v>0</v>
      </c>
      <c r="I122" s="5">
        <f t="shared" ref="I122" si="317">I120*I121</f>
        <v>0</v>
      </c>
      <c r="J122" s="5">
        <f t="shared" ref="J122" si="318">J120*J121</f>
        <v>0</v>
      </c>
      <c r="K122" s="5">
        <f t="shared" ref="K122" si="319">K120*K121</f>
        <v>0</v>
      </c>
      <c r="L122" s="5">
        <f t="shared" ref="L122" si="320">L120*L121</f>
        <v>0</v>
      </c>
      <c r="M122" s="5">
        <f t="shared" ref="M122" si="321">M120*M121</f>
        <v>0</v>
      </c>
      <c r="N122" s="5">
        <f t="shared" ref="N122" si="322">N120*N121</f>
        <v>0</v>
      </c>
      <c r="O122" s="5">
        <f t="shared" ref="O122:P122" si="323">O120*O121</f>
        <v>0</v>
      </c>
      <c r="P122" s="5">
        <f t="shared" si="323"/>
        <v>0</v>
      </c>
      <c r="Q122" s="24">
        <f t="shared" ref="Q122" si="324">Q120*Q121</f>
        <v>0</v>
      </c>
      <c r="R122" s="30"/>
      <c r="S122" s="35" t="s">
        <v>60</v>
      </c>
      <c r="T122" s="37" t="s">
        <v>65</v>
      </c>
    </row>
    <row r="123" spans="1:20" ht="21" customHeight="1" x14ac:dyDescent="0.45">
      <c r="B123" s="49"/>
      <c r="C123" s="45"/>
      <c r="D123" s="9" t="s">
        <v>14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25"/>
      <c r="R123" s="30"/>
      <c r="S123" s="35" t="s">
        <v>61</v>
      </c>
      <c r="T123" s="36"/>
    </row>
    <row r="124" spans="1:20" ht="21" customHeight="1" x14ac:dyDescent="0.45">
      <c r="B124" s="49"/>
      <c r="C124" s="46"/>
      <c r="D124" s="11" t="s">
        <v>26</v>
      </c>
      <c r="E124" s="13">
        <f>ROUND(E122-E123,2)</f>
        <v>0</v>
      </c>
      <c r="F124" s="13">
        <f t="shared" ref="F124" si="325">ROUND(F122-F123,2)</f>
        <v>0</v>
      </c>
      <c r="G124" s="13">
        <f t="shared" ref="G124" si="326">ROUND(G122-G123,2)</f>
        <v>0</v>
      </c>
      <c r="H124" s="13">
        <f t="shared" ref="H124" si="327">ROUND(H122-H123,2)</f>
        <v>0</v>
      </c>
      <c r="I124" s="13">
        <f t="shared" ref="I124" si="328">ROUND(I122-I123,2)</f>
        <v>0</v>
      </c>
      <c r="J124" s="13">
        <f t="shared" ref="J124" si="329">ROUND(J122-J123,2)</f>
        <v>0</v>
      </c>
      <c r="K124" s="13">
        <f t="shared" ref="K124" si="330">ROUND(K122-K123,2)</f>
        <v>0</v>
      </c>
      <c r="L124" s="13">
        <f t="shared" ref="L124" si="331">ROUND(L122-L123,2)</f>
        <v>0</v>
      </c>
      <c r="M124" s="13">
        <f t="shared" ref="M124" si="332">ROUND(M122-M123,2)</f>
        <v>0</v>
      </c>
      <c r="N124" s="13">
        <f t="shared" ref="N124" si="333">ROUND(N122-N123,2)</f>
        <v>0</v>
      </c>
      <c r="O124" s="13">
        <f t="shared" ref="O124:P124" si="334">ROUND(O122-O123,2)</f>
        <v>0</v>
      </c>
      <c r="P124" s="13">
        <f t="shared" si="334"/>
        <v>0</v>
      </c>
      <c r="Q124" s="26">
        <f t="shared" ref="Q124" si="335">ROUND(Q122-Q123,2)</f>
        <v>0</v>
      </c>
      <c r="R124" s="31"/>
      <c r="S124" s="38" t="s">
        <v>62</v>
      </c>
      <c r="T124" s="39" t="s">
        <v>66</v>
      </c>
    </row>
    <row r="125" spans="1:20" ht="30" customHeight="1" x14ac:dyDescent="0.45">
      <c r="B125" s="50"/>
      <c r="C125" s="3"/>
      <c r="D125" s="11" t="s">
        <v>15</v>
      </c>
      <c r="E125" s="14">
        <f>ROUNDDOWN(SUM(E113,E118,E124),0)</f>
        <v>0</v>
      </c>
      <c r="F125" s="14">
        <f t="shared" ref="F125" si="336">ROUNDDOWN(SUM(F113,F118,F124),0)</f>
        <v>0</v>
      </c>
      <c r="G125" s="14">
        <f t="shared" ref="G125" si="337">ROUNDDOWN(SUM(G113,G118,G124),0)</f>
        <v>0</v>
      </c>
      <c r="H125" s="14">
        <f t="shared" ref="H125" si="338">ROUNDDOWN(SUM(H113,H118,H124),0)</f>
        <v>0</v>
      </c>
      <c r="I125" s="14">
        <f t="shared" ref="I125" si="339">ROUNDDOWN(SUM(I113,I118,I124),0)</f>
        <v>0</v>
      </c>
      <c r="J125" s="14">
        <f t="shared" ref="J125" si="340">ROUNDDOWN(SUM(J113,J118,J124),0)</f>
        <v>0</v>
      </c>
      <c r="K125" s="14">
        <f t="shared" ref="K125" si="341">ROUNDDOWN(SUM(K113,K118,K124),0)</f>
        <v>0</v>
      </c>
      <c r="L125" s="14">
        <f t="shared" ref="L125" si="342">ROUNDDOWN(SUM(L113,L118,L124),0)</f>
        <v>0</v>
      </c>
      <c r="M125" s="14">
        <f t="shared" ref="M125" si="343">ROUNDDOWN(SUM(M113,M118,M124),0)</f>
        <v>0</v>
      </c>
      <c r="N125" s="14">
        <f t="shared" ref="N125" si="344">ROUNDDOWN(SUM(N113,N118,N124),0)</f>
        <v>0</v>
      </c>
      <c r="O125" s="14">
        <f t="shared" ref="O125:P125" si="345">ROUNDDOWN(SUM(O113,O118,O124),0)</f>
        <v>0</v>
      </c>
      <c r="P125" s="14">
        <f t="shared" si="345"/>
        <v>0</v>
      </c>
      <c r="Q125" s="27">
        <f t="shared" ref="Q125" si="346">ROUNDDOWN(SUM(Q113,Q118,Q124),0)</f>
        <v>0</v>
      </c>
      <c r="R125" s="29">
        <f>SUM(E125:Q125)</f>
        <v>0</v>
      </c>
      <c r="S125" s="40" t="s">
        <v>63</v>
      </c>
      <c r="T125" s="41" t="s">
        <v>67</v>
      </c>
    </row>
    <row r="126" spans="1:20" ht="21" customHeight="1" thickBot="1" x14ac:dyDescent="0.5">
      <c r="A126" s="1">
        <v>8</v>
      </c>
      <c r="B126" s="48" t="s">
        <v>43</v>
      </c>
      <c r="C126" s="47" t="s">
        <v>0</v>
      </c>
      <c r="D126" s="9" t="s">
        <v>1</v>
      </c>
      <c r="E126" s="4">
        <v>56</v>
      </c>
      <c r="F126" s="4">
        <f>$E126</f>
        <v>56</v>
      </c>
      <c r="G126" s="4">
        <f t="shared" ref="G126:Q126" si="347">$E126</f>
        <v>56</v>
      </c>
      <c r="H126" s="4">
        <f t="shared" si="347"/>
        <v>56</v>
      </c>
      <c r="I126" s="4">
        <f t="shared" si="347"/>
        <v>56</v>
      </c>
      <c r="J126" s="4">
        <f t="shared" si="347"/>
        <v>56</v>
      </c>
      <c r="K126" s="4">
        <f t="shared" si="347"/>
        <v>56</v>
      </c>
      <c r="L126" s="4">
        <f t="shared" si="347"/>
        <v>56</v>
      </c>
      <c r="M126" s="4">
        <f t="shared" si="347"/>
        <v>56</v>
      </c>
      <c r="N126" s="4">
        <f t="shared" si="347"/>
        <v>56</v>
      </c>
      <c r="O126" s="4">
        <f t="shared" si="347"/>
        <v>56</v>
      </c>
      <c r="P126" s="4">
        <f t="shared" si="347"/>
        <v>56</v>
      </c>
      <c r="Q126" s="23">
        <f t="shared" si="347"/>
        <v>56</v>
      </c>
      <c r="R126" s="30"/>
      <c r="S126" s="33" t="s">
        <v>3</v>
      </c>
      <c r="T126" s="34"/>
    </row>
    <row r="127" spans="1:20" ht="21" customHeight="1" thickBot="1" x14ac:dyDescent="0.5">
      <c r="B127" s="49"/>
      <c r="C127" s="47"/>
      <c r="D127" s="10" t="s">
        <v>11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32"/>
      <c r="S127" s="35" t="s">
        <v>4</v>
      </c>
      <c r="T127" s="36"/>
    </row>
    <row r="128" spans="1:20" ht="21" customHeight="1" x14ac:dyDescent="0.45">
      <c r="B128" s="49"/>
      <c r="C128" s="47"/>
      <c r="D128" s="9" t="s">
        <v>2</v>
      </c>
      <c r="E128" s="5">
        <f t="shared" ref="E128:Q128" si="348">(E126*E127)*0.85</f>
        <v>0</v>
      </c>
      <c r="F128" s="5">
        <f t="shared" si="348"/>
        <v>0</v>
      </c>
      <c r="G128" s="5">
        <f t="shared" si="348"/>
        <v>0</v>
      </c>
      <c r="H128" s="5">
        <f t="shared" si="348"/>
        <v>0</v>
      </c>
      <c r="I128" s="5">
        <f t="shared" si="348"/>
        <v>0</v>
      </c>
      <c r="J128" s="5">
        <f t="shared" si="348"/>
        <v>0</v>
      </c>
      <c r="K128" s="5">
        <f t="shared" si="348"/>
        <v>0</v>
      </c>
      <c r="L128" s="5">
        <f t="shared" si="348"/>
        <v>0</v>
      </c>
      <c r="M128" s="5">
        <f t="shared" si="348"/>
        <v>0</v>
      </c>
      <c r="N128" s="5">
        <f t="shared" si="348"/>
        <v>0</v>
      </c>
      <c r="O128" s="5">
        <f t="shared" ref="O128" si="349">(O126*O127)*0.85</f>
        <v>0</v>
      </c>
      <c r="P128" s="5">
        <f t="shared" si="348"/>
        <v>0</v>
      </c>
      <c r="Q128" s="24">
        <f t="shared" si="348"/>
        <v>0</v>
      </c>
      <c r="R128" s="30"/>
      <c r="S128" s="35" t="s">
        <v>5</v>
      </c>
      <c r="T128" s="37" t="s">
        <v>20</v>
      </c>
    </row>
    <row r="129" spans="1:20" ht="21" customHeight="1" x14ac:dyDescent="0.45">
      <c r="B129" s="49"/>
      <c r="C129" s="47"/>
      <c r="D129" s="9" t="s">
        <v>14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25"/>
      <c r="R129" s="30"/>
      <c r="S129" s="35" t="s">
        <v>6</v>
      </c>
      <c r="T129" s="36"/>
    </row>
    <row r="130" spans="1:20" ht="21" customHeight="1" x14ac:dyDescent="0.45">
      <c r="B130" s="49"/>
      <c r="C130" s="47"/>
      <c r="D130" s="11" t="s">
        <v>18</v>
      </c>
      <c r="E130" s="13">
        <f>ROUND(E128-E129,2)</f>
        <v>0</v>
      </c>
      <c r="F130" s="13">
        <f t="shared" ref="F130:Q130" si="350">ROUND(F128-F129,2)</f>
        <v>0</v>
      </c>
      <c r="G130" s="13">
        <f t="shared" si="350"/>
        <v>0</v>
      </c>
      <c r="H130" s="13">
        <f t="shared" si="350"/>
        <v>0</v>
      </c>
      <c r="I130" s="13">
        <f t="shared" si="350"/>
        <v>0</v>
      </c>
      <c r="J130" s="13">
        <f t="shared" si="350"/>
        <v>0</v>
      </c>
      <c r="K130" s="13">
        <f t="shared" si="350"/>
        <v>0</v>
      </c>
      <c r="L130" s="13">
        <f t="shared" si="350"/>
        <v>0</v>
      </c>
      <c r="M130" s="13">
        <f t="shared" si="350"/>
        <v>0</v>
      </c>
      <c r="N130" s="13">
        <f t="shared" si="350"/>
        <v>0</v>
      </c>
      <c r="O130" s="13">
        <f t="shared" ref="O130" si="351">ROUND(O128-O129,2)</f>
        <v>0</v>
      </c>
      <c r="P130" s="13">
        <f t="shared" si="350"/>
        <v>0</v>
      </c>
      <c r="Q130" s="26">
        <f t="shared" si="350"/>
        <v>0</v>
      </c>
      <c r="R130" s="31"/>
      <c r="S130" s="38" t="s">
        <v>8</v>
      </c>
      <c r="T130" s="39" t="s">
        <v>19</v>
      </c>
    </row>
    <row r="131" spans="1:20" ht="21" customHeight="1" thickBot="1" x14ac:dyDescent="0.5">
      <c r="B131" s="49"/>
      <c r="C131" s="47" t="s">
        <v>7</v>
      </c>
      <c r="D131" s="9" t="s">
        <v>10</v>
      </c>
      <c r="E131" s="4">
        <v>9700</v>
      </c>
      <c r="F131" s="4">
        <v>6500</v>
      </c>
      <c r="G131" s="4">
        <v>5700</v>
      </c>
      <c r="H131" s="4">
        <v>5600</v>
      </c>
      <c r="I131" s="4">
        <v>6900</v>
      </c>
      <c r="J131" s="4">
        <v>7800</v>
      </c>
      <c r="K131" s="4">
        <v>6600</v>
      </c>
      <c r="L131" s="4">
        <v>5800</v>
      </c>
      <c r="M131" s="4">
        <v>7100</v>
      </c>
      <c r="N131" s="4">
        <v>9100</v>
      </c>
      <c r="O131" s="4">
        <v>10300</v>
      </c>
      <c r="P131" s="4">
        <v>9900</v>
      </c>
      <c r="Q131" s="23">
        <v>9700</v>
      </c>
      <c r="R131" s="28">
        <f>SUM(E131:Q131)</f>
        <v>100700</v>
      </c>
      <c r="S131" s="35" t="s">
        <v>31</v>
      </c>
      <c r="T131" s="37"/>
    </row>
    <row r="132" spans="1:20" ht="21" customHeight="1" thickBot="1" x14ac:dyDescent="0.5">
      <c r="B132" s="49"/>
      <c r="C132" s="47"/>
      <c r="D132" s="10" t="s">
        <v>12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2"/>
      <c r="S132" s="35" t="s">
        <v>32</v>
      </c>
      <c r="T132" s="36"/>
    </row>
    <row r="133" spans="1:20" ht="21" customHeight="1" x14ac:dyDescent="0.45">
      <c r="B133" s="49"/>
      <c r="C133" s="47"/>
      <c r="D133" s="9" t="s">
        <v>13</v>
      </c>
      <c r="E133" s="5">
        <f>E131*E132</f>
        <v>0</v>
      </c>
      <c r="F133" s="5">
        <f t="shared" ref="F133:Q133" si="352">F131*F132</f>
        <v>0</v>
      </c>
      <c r="G133" s="5">
        <f t="shared" si="352"/>
        <v>0</v>
      </c>
      <c r="H133" s="5">
        <f t="shared" si="352"/>
        <v>0</v>
      </c>
      <c r="I133" s="5">
        <f t="shared" si="352"/>
        <v>0</v>
      </c>
      <c r="J133" s="5">
        <f t="shared" si="352"/>
        <v>0</v>
      </c>
      <c r="K133" s="5">
        <f t="shared" si="352"/>
        <v>0</v>
      </c>
      <c r="L133" s="5">
        <f t="shared" si="352"/>
        <v>0</v>
      </c>
      <c r="M133" s="5">
        <f t="shared" si="352"/>
        <v>0</v>
      </c>
      <c r="N133" s="5">
        <f t="shared" si="352"/>
        <v>0</v>
      </c>
      <c r="O133" s="5">
        <f t="shared" ref="O133" si="353">O131*O132</f>
        <v>0</v>
      </c>
      <c r="P133" s="5">
        <f t="shared" si="352"/>
        <v>0</v>
      </c>
      <c r="Q133" s="24">
        <f t="shared" si="352"/>
        <v>0</v>
      </c>
      <c r="R133" s="30"/>
      <c r="S133" s="35" t="s">
        <v>33</v>
      </c>
      <c r="T133" s="37" t="s">
        <v>21</v>
      </c>
    </row>
    <row r="134" spans="1:20" ht="21" customHeight="1" x14ac:dyDescent="0.45">
      <c r="B134" s="49"/>
      <c r="C134" s="47"/>
      <c r="D134" s="9" t="s">
        <v>14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25"/>
      <c r="R134" s="30"/>
      <c r="S134" s="35" t="s">
        <v>34</v>
      </c>
      <c r="T134" s="36"/>
    </row>
    <row r="135" spans="1:20" ht="21" customHeight="1" x14ac:dyDescent="0.45">
      <c r="B135" s="49"/>
      <c r="C135" s="47"/>
      <c r="D135" s="11" t="s">
        <v>26</v>
      </c>
      <c r="E135" s="13">
        <f>ROUND(E133-E134,2)</f>
        <v>0</v>
      </c>
      <c r="F135" s="13">
        <f t="shared" ref="F135:Q135" si="354">ROUND(F133-F134,2)</f>
        <v>0</v>
      </c>
      <c r="G135" s="13">
        <f t="shared" si="354"/>
        <v>0</v>
      </c>
      <c r="H135" s="13">
        <f t="shared" si="354"/>
        <v>0</v>
      </c>
      <c r="I135" s="13">
        <f t="shared" si="354"/>
        <v>0</v>
      </c>
      <c r="J135" s="13">
        <f t="shared" si="354"/>
        <v>0</v>
      </c>
      <c r="K135" s="13">
        <f t="shared" si="354"/>
        <v>0</v>
      </c>
      <c r="L135" s="13">
        <f t="shared" si="354"/>
        <v>0</v>
      </c>
      <c r="M135" s="13">
        <f t="shared" si="354"/>
        <v>0</v>
      </c>
      <c r="N135" s="13">
        <f t="shared" si="354"/>
        <v>0</v>
      </c>
      <c r="O135" s="13">
        <f t="shared" ref="O135" si="355">ROUND(O133-O134,2)</f>
        <v>0</v>
      </c>
      <c r="P135" s="13">
        <f t="shared" si="354"/>
        <v>0</v>
      </c>
      <c r="Q135" s="26">
        <f t="shared" si="354"/>
        <v>0</v>
      </c>
      <c r="R135" s="31"/>
      <c r="S135" s="38" t="s">
        <v>35</v>
      </c>
      <c r="T135" s="39" t="s">
        <v>36</v>
      </c>
    </row>
    <row r="136" spans="1:20" ht="21" customHeight="1" x14ac:dyDescent="0.45">
      <c r="B136" s="49"/>
      <c r="C136" s="44" t="s">
        <v>57</v>
      </c>
      <c r="D136" s="9" t="s">
        <v>10</v>
      </c>
      <c r="E136" s="4">
        <f>E131</f>
        <v>9700</v>
      </c>
      <c r="F136" s="4">
        <f t="shared" ref="F136:Q136" si="356">F131</f>
        <v>6500</v>
      </c>
      <c r="G136" s="4">
        <f t="shared" si="356"/>
        <v>5700</v>
      </c>
      <c r="H136" s="4">
        <f t="shared" si="356"/>
        <v>5600</v>
      </c>
      <c r="I136" s="4">
        <f t="shared" si="356"/>
        <v>6900</v>
      </c>
      <c r="J136" s="4">
        <f t="shared" si="356"/>
        <v>7800</v>
      </c>
      <c r="K136" s="4">
        <f t="shared" si="356"/>
        <v>6600</v>
      </c>
      <c r="L136" s="4">
        <f t="shared" si="356"/>
        <v>5800</v>
      </c>
      <c r="M136" s="4">
        <f t="shared" si="356"/>
        <v>7100</v>
      </c>
      <c r="N136" s="4">
        <f t="shared" si="356"/>
        <v>9100</v>
      </c>
      <c r="O136" s="4">
        <f t="shared" ref="O136" si="357">O131</f>
        <v>10300</v>
      </c>
      <c r="P136" s="4">
        <f t="shared" si="356"/>
        <v>9900</v>
      </c>
      <c r="Q136" s="23">
        <f t="shared" si="356"/>
        <v>9700</v>
      </c>
      <c r="R136" s="28">
        <f>SUM(E136:Q136)</f>
        <v>100700</v>
      </c>
      <c r="S136" s="42" t="s">
        <v>31</v>
      </c>
      <c r="T136" s="43" t="s">
        <v>58</v>
      </c>
    </row>
    <row r="137" spans="1:20" ht="21" customHeight="1" thickBot="1" x14ac:dyDescent="0.5">
      <c r="B137" s="49"/>
      <c r="C137" s="45"/>
      <c r="D137" s="9" t="s">
        <v>54</v>
      </c>
      <c r="E137" s="4">
        <f>ROUND(E136*10/100,0)</f>
        <v>970</v>
      </c>
      <c r="F137" s="4">
        <f t="shared" ref="F137" si="358">ROUND(F136*10/100,0)</f>
        <v>650</v>
      </c>
      <c r="G137" s="4">
        <f t="shared" ref="G137" si="359">ROUND(G136*10/100,0)</f>
        <v>570</v>
      </c>
      <c r="H137" s="4">
        <f t="shared" ref="H137" si="360">ROUND(H136*10/100,0)</f>
        <v>560</v>
      </c>
      <c r="I137" s="4">
        <f t="shared" ref="I137" si="361">ROUND(I136*10/100,0)</f>
        <v>690</v>
      </c>
      <c r="J137" s="4">
        <f t="shared" ref="J137" si="362">ROUND(J136*10/100,0)</f>
        <v>780</v>
      </c>
      <c r="K137" s="4">
        <f t="shared" ref="K137" si="363">ROUND(K136*10/100,0)</f>
        <v>660</v>
      </c>
      <c r="L137" s="4">
        <f t="shared" ref="L137" si="364">ROUND(L136*10/100,0)</f>
        <v>580</v>
      </c>
      <c r="M137" s="4">
        <f t="shared" ref="M137" si="365">ROUND(M136*10/100,0)</f>
        <v>710</v>
      </c>
      <c r="N137" s="4">
        <f t="shared" ref="N137" si="366">ROUND(N136*10/100,0)</f>
        <v>910</v>
      </c>
      <c r="O137" s="4">
        <f t="shared" ref="O137:P137" si="367">ROUND(O136*10/100,0)</f>
        <v>1030</v>
      </c>
      <c r="P137" s="4">
        <f t="shared" si="367"/>
        <v>990</v>
      </c>
      <c r="Q137" s="23">
        <f t="shared" ref="Q137" si="368">ROUND(Q136*10/100,0)</f>
        <v>970</v>
      </c>
      <c r="R137" s="28">
        <f>SUM(E137:Q137)</f>
        <v>10070</v>
      </c>
      <c r="S137" s="35" t="s">
        <v>9</v>
      </c>
      <c r="T137" s="37" t="s">
        <v>64</v>
      </c>
    </row>
    <row r="138" spans="1:20" ht="21" customHeight="1" thickBot="1" x14ac:dyDescent="0.5">
      <c r="B138" s="49"/>
      <c r="C138" s="45"/>
      <c r="D138" s="10" t="s">
        <v>55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32"/>
      <c r="S138" s="35" t="s">
        <v>59</v>
      </c>
      <c r="T138" s="36"/>
    </row>
    <row r="139" spans="1:20" ht="21" customHeight="1" x14ac:dyDescent="0.45">
      <c r="B139" s="49"/>
      <c r="C139" s="45"/>
      <c r="D139" s="9" t="s">
        <v>56</v>
      </c>
      <c r="E139" s="5">
        <f>E137*E138</f>
        <v>0</v>
      </c>
      <c r="F139" s="5">
        <f t="shared" ref="F139" si="369">F137*F138</f>
        <v>0</v>
      </c>
      <c r="G139" s="5">
        <f t="shared" ref="G139" si="370">G137*G138</f>
        <v>0</v>
      </c>
      <c r="H139" s="5">
        <f t="shared" ref="H139" si="371">H137*H138</f>
        <v>0</v>
      </c>
      <c r="I139" s="5">
        <f t="shared" ref="I139" si="372">I137*I138</f>
        <v>0</v>
      </c>
      <c r="J139" s="5">
        <f t="shared" ref="J139" si="373">J137*J138</f>
        <v>0</v>
      </c>
      <c r="K139" s="5">
        <f t="shared" ref="K139" si="374">K137*K138</f>
        <v>0</v>
      </c>
      <c r="L139" s="5">
        <f t="shared" ref="L139" si="375">L137*L138</f>
        <v>0</v>
      </c>
      <c r="M139" s="5">
        <f t="shared" ref="M139" si="376">M137*M138</f>
        <v>0</v>
      </c>
      <c r="N139" s="5">
        <f t="shared" ref="N139" si="377">N137*N138</f>
        <v>0</v>
      </c>
      <c r="O139" s="5">
        <f t="shared" ref="O139:P139" si="378">O137*O138</f>
        <v>0</v>
      </c>
      <c r="P139" s="5">
        <f t="shared" si="378"/>
        <v>0</v>
      </c>
      <c r="Q139" s="24">
        <f t="shared" ref="Q139" si="379">Q137*Q138</f>
        <v>0</v>
      </c>
      <c r="R139" s="30"/>
      <c r="S139" s="35" t="s">
        <v>60</v>
      </c>
      <c r="T139" s="37" t="s">
        <v>65</v>
      </c>
    </row>
    <row r="140" spans="1:20" ht="21" customHeight="1" x14ac:dyDescent="0.45">
      <c r="B140" s="49"/>
      <c r="C140" s="45"/>
      <c r="D140" s="9" t="s">
        <v>14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25"/>
      <c r="R140" s="30"/>
      <c r="S140" s="35" t="s">
        <v>61</v>
      </c>
      <c r="T140" s="36"/>
    </row>
    <row r="141" spans="1:20" ht="21" customHeight="1" x14ac:dyDescent="0.45">
      <c r="B141" s="49"/>
      <c r="C141" s="46"/>
      <c r="D141" s="11" t="s">
        <v>26</v>
      </c>
      <c r="E141" s="13">
        <f>ROUND(E139-E140,2)</f>
        <v>0</v>
      </c>
      <c r="F141" s="13">
        <f t="shared" ref="F141" si="380">ROUND(F139-F140,2)</f>
        <v>0</v>
      </c>
      <c r="G141" s="13">
        <f t="shared" ref="G141" si="381">ROUND(G139-G140,2)</f>
        <v>0</v>
      </c>
      <c r="H141" s="13">
        <f t="shared" ref="H141" si="382">ROUND(H139-H140,2)</f>
        <v>0</v>
      </c>
      <c r="I141" s="13">
        <f t="shared" ref="I141" si="383">ROUND(I139-I140,2)</f>
        <v>0</v>
      </c>
      <c r="J141" s="13">
        <f t="shared" ref="J141" si="384">ROUND(J139-J140,2)</f>
        <v>0</v>
      </c>
      <c r="K141" s="13">
        <f t="shared" ref="K141" si="385">ROUND(K139-K140,2)</f>
        <v>0</v>
      </c>
      <c r="L141" s="13">
        <f t="shared" ref="L141" si="386">ROUND(L139-L140,2)</f>
        <v>0</v>
      </c>
      <c r="M141" s="13">
        <f t="shared" ref="M141" si="387">ROUND(M139-M140,2)</f>
        <v>0</v>
      </c>
      <c r="N141" s="13">
        <f t="shared" ref="N141" si="388">ROUND(N139-N140,2)</f>
        <v>0</v>
      </c>
      <c r="O141" s="13">
        <f t="shared" ref="O141:P141" si="389">ROUND(O139-O140,2)</f>
        <v>0</v>
      </c>
      <c r="P141" s="13">
        <f t="shared" si="389"/>
        <v>0</v>
      </c>
      <c r="Q141" s="26">
        <f t="shared" ref="Q141" si="390">ROUND(Q139-Q140,2)</f>
        <v>0</v>
      </c>
      <c r="R141" s="31"/>
      <c r="S141" s="38" t="s">
        <v>62</v>
      </c>
      <c r="T141" s="39" t="s">
        <v>66</v>
      </c>
    </row>
    <row r="142" spans="1:20" ht="30" customHeight="1" x14ac:dyDescent="0.45">
      <c r="B142" s="50"/>
      <c r="C142" s="3"/>
      <c r="D142" s="11" t="s">
        <v>15</v>
      </c>
      <c r="E142" s="14">
        <f>ROUNDDOWN(SUM(E130,E135,E141),0)</f>
        <v>0</v>
      </c>
      <c r="F142" s="14">
        <f t="shared" ref="F142" si="391">ROUNDDOWN(SUM(F130,F135,F141),0)</f>
        <v>0</v>
      </c>
      <c r="G142" s="14">
        <f t="shared" ref="G142" si="392">ROUNDDOWN(SUM(G130,G135,G141),0)</f>
        <v>0</v>
      </c>
      <c r="H142" s="14">
        <f t="shared" ref="H142" si="393">ROUNDDOWN(SUM(H130,H135,H141),0)</f>
        <v>0</v>
      </c>
      <c r="I142" s="14">
        <f t="shared" ref="I142" si="394">ROUNDDOWN(SUM(I130,I135,I141),0)</f>
        <v>0</v>
      </c>
      <c r="J142" s="14">
        <f t="shared" ref="J142" si="395">ROUNDDOWN(SUM(J130,J135,J141),0)</f>
        <v>0</v>
      </c>
      <c r="K142" s="14">
        <f t="shared" ref="K142" si="396">ROUNDDOWN(SUM(K130,K135,K141),0)</f>
        <v>0</v>
      </c>
      <c r="L142" s="14">
        <f t="shared" ref="L142" si="397">ROUNDDOWN(SUM(L130,L135,L141),0)</f>
        <v>0</v>
      </c>
      <c r="M142" s="14">
        <f t="shared" ref="M142" si="398">ROUNDDOWN(SUM(M130,M135,M141),0)</f>
        <v>0</v>
      </c>
      <c r="N142" s="14">
        <f t="shared" ref="N142" si="399">ROUNDDOWN(SUM(N130,N135,N141),0)</f>
        <v>0</v>
      </c>
      <c r="O142" s="14">
        <f t="shared" ref="O142:P142" si="400">ROUNDDOWN(SUM(O130,O135,O141),0)</f>
        <v>0</v>
      </c>
      <c r="P142" s="14">
        <f t="shared" si="400"/>
        <v>0</v>
      </c>
      <c r="Q142" s="27">
        <f t="shared" ref="Q142" si="401">ROUNDDOWN(SUM(Q130,Q135,Q141),0)</f>
        <v>0</v>
      </c>
      <c r="R142" s="29">
        <f>SUM(E142:Q142)</f>
        <v>0</v>
      </c>
      <c r="S142" s="40" t="s">
        <v>63</v>
      </c>
      <c r="T142" s="41" t="s">
        <v>67</v>
      </c>
    </row>
    <row r="143" spans="1:20" ht="21" customHeight="1" thickBot="1" x14ac:dyDescent="0.5">
      <c r="A143" s="1">
        <v>9</v>
      </c>
      <c r="B143" s="48" t="s">
        <v>44</v>
      </c>
      <c r="C143" s="47" t="s">
        <v>0</v>
      </c>
      <c r="D143" s="9" t="s">
        <v>1</v>
      </c>
      <c r="E143" s="4">
        <v>157</v>
      </c>
      <c r="F143" s="4">
        <f>$E143</f>
        <v>157</v>
      </c>
      <c r="G143" s="4">
        <f t="shared" ref="G143:Q143" si="402">$E143</f>
        <v>157</v>
      </c>
      <c r="H143" s="4">
        <f t="shared" si="402"/>
        <v>157</v>
      </c>
      <c r="I143" s="4">
        <f t="shared" si="402"/>
        <v>157</v>
      </c>
      <c r="J143" s="4">
        <f t="shared" si="402"/>
        <v>157</v>
      </c>
      <c r="K143" s="4">
        <f t="shared" si="402"/>
        <v>157</v>
      </c>
      <c r="L143" s="4">
        <f t="shared" si="402"/>
        <v>157</v>
      </c>
      <c r="M143" s="4">
        <f t="shared" si="402"/>
        <v>157</v>
      </c>
      <c r="N143" s="4">
        <f t="shared" si="402"/>
        <v>157</v>
      </c>
      <c r="O143" s="4">
        <f t="shared" si="402"/>
        <v>157</v>
      </c>
      <c r="P143" s="4">
        <f t="shared" si="402"/>
        <v>157</v>
      </c>
      <c r="Q143" s="23">
        <f t="shared" si="402"/>
        <v>157</v>
      </c>
      <c r="R143" s="30"/>
      <c r="S143" s="33" t="s">
        <v>3</v>
      </c>
      <c r="T143" s="34"/>
    </row>
    <row r="144" spans="1:20" ht="21" customHeight="1" thickBot="1" x14ac:dyDescent="0.5">
      <c r="B144" s="49"/>
      <c r="C144" s="47"/>
      <c r="D144" s="10" t="s">
        <v>11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32"/>
      <c r="S144" s="35" t="s">
        <v>4</v>
      </c>
      <c r="T144" s="36"/>
    </row>
    <row r="145" spans="1:20" ht="21" customHeight="1" x14ac:dyDescent="0.45">
      <c r="B145" s="49"/>
      <c r="C145" s="47"/>
      <c r="D145" s="9" t="s">
        <v>2</v>
      </c>
      <c r="E145" s="5">
        <f t="shared" ref="E145:Q145" si="403">(E143*E144)*0.85</f>
        <v>0</v>
      </c>
      <c r="F145" s="5">
        <f t="shared" si="403"/>
        <v>0</v>
      </c>
      <c r="G145" s="5">
        <f t="shared" si="403"/>
        <v>0</v>
      </c>
      <c r="H145" s="5">
        <f t="shared" si="403"/>
        <v>0</v>
      </c>
      <c r="I145" s="5">
        <f t="shared" si="403"/>
        <v>0</v>
      </c>
      <c r="J145" s="5">
        <f t="shared" si="403"/>
        <v>0</v>
      </c>
      <c r="K145" s="5">
        <f t="shared" si="403"/>
        <v>0</v>
      </c>
      <c r="L145" s="5">
        <f t="shared" si="403"/>
        <v>0</v>
      </c>
      <c r="M145" s="5">
        <f t="shared" si="403"/>
        <v>0</v>
      </c>
      <c r="N145" s="5">
        <f t="shared" si="403"/>
        <v>0</v>
      </c>
      <c r="O145" s="5">
        <f t="shared" ref="O145" si="404">(O143*O144)*0.85</f>
        <v>0</v>
      </c>
      <c r="P145" s="5">
        <f t="shared" si="403"/>
        <v>0</v>
      </c>
      <c r="Q145" s="24">
        <f t="shared" si="403"/>
        <v>0</v>
      </c>
      <c r="R145" s="30"/>
      <c r="S145" s="35" t="s">
        <v>5</v>
      </c>
      <c r="T145" s="37" t="s">
        <v>20</v>
      </c>
    </row>
    <row r="146" spans="1:20" ht="21" customHeight="1" x14ac:dyDescent="0.45">
      <c r="B146" s="49"/>
      <c r="C146" s="47"/>
      <c r="D146" s="9" t="s">
        <v>14</v>
      </c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25"/>
      <c r="R146" s="30"/>
      <c r="S146" s="35" t="s">
        <v>6</v>
      </c>
      <c r="T146" s="36"/>
    </row>
    <row r="147" spans="1:20" ht="21" customHeight="1" x14ac:dyDescent="0.45">
      <c r="B147" s="49"/>
      <c r="C147" s="47"/>
      <c r="D147" s="11" t="s">
        <v>18</v>
      </c>
      <c r="E147" s="13">
        <f>ROUND(E145-E146,2)</f>
        <v>0</v>
      </c>
      <c r="F147" s="13">
        <f t="shared" ref="F147:Q147" si="405">ROUND(F145-F146,2)</f>
        <v>0</v>
      </c>
      <c r="G147" s="13">
        <f t="shared" si="405"/>
        <v>0</v>
      </c>
      <c r="H147" s="13">
        <f t="shared" si="405"/>
        <v>0</v>
      </c>
      <c r="I147" s="13">
        <f t="shared" si="405"/>
        <v>0</v>
      </c>
      <c r="J147" s="13">
        <f t="shared" si="405"/>
        <v>0</v>
      </c>
      <c r="K147" s="13">
        <f t="shared" si="405"/>
        <v>0</v>
      </c>
      <c r="L147" s="13">
        <f t="shared" si="405"/>
        <v>0</v>
      </c>
      <c r="M147" s="13">
        <f t="shared" si="405"/>
        <v>0</v>
      </c>
      <c r="N147" s="13">
        <f t="shared" si="405"/>
        <v>0</v>
      </c>
      <c r="O147" s="13">
        <f t="shared" ref="O147" si="406">ROUND(O145-O146,2)</f>
        <v>0</v>
      </c>
      <c r="P147" s="13">
        <f t="shared" si="405"/>
        <v>0</v>
      </c>
      <c r="Q147" s="26">
        <f t="shared" si="405"/>
        <v>0</v>
      </c>
      <c r="R147" s="31"/>
      <c r="S147" s="38" t="s">
        <v>8</v>
      </c>
      <c r="T147" s="39" t="s">
        <v>19</v>
      </c>
    </row>
    <row r="148" spans="1:20" ht="21" customHeight="1" thickBot="1" x14ac:dyDescent="0.5">
      <c r="B148" s="49"/>
      <c r="C148" s="47" t="s">
        <v>7</v>
      </c>
      <c r="D148" s="9" t="s">
        <v>10</v>
      </c>
      <c r="E148" s="4">
        <v>23100</v>
      </c>
      <c r="F148" s="4">
        <v>18700</v>
      </c>
      <c r="G148" s="4">
        <v>18000</v>
      </c>
      <c r="H148" s="4">
        <v>19900</v>
      </c>
      <c r="I148" s="4">
        <v>27300</v>
      </c>
      <c r="J148" s="4">
        <v>29700</v>
      </c>
      <c r="K148" s="4">
        <v>25000</v>
      </c>
      <c r="L148" s="4">
        <v>19900</v>
      </c>
      <c r="M148" s="4">
        <v>21300</v>
      </c>
      <c r="N148" s="4">
        <v>26900</v>
      </c>
      <c r="O148" s="4">
        <v>28400</v>
      </c>
      <c r="P148" s="4">
        <v>25600</v>
      </c>
      <c r="Q148" s="23">
        <v>23100</v>
      </c>
      <c r="R148" s="28">
        <f>SUM(E148:Q148)</f>
        <v>306900</v>
      </c>
      <c r="S148" s="35" t="s">
        <v>31</v>
      </c>
      <c r="T148" s="37"/>
    </row>
    <row r="149" spans="1:20" ht="21" customHeight="1" thickBot="1" x14ac:dyDescent="0.5">
      <c r="B149" s="49"/>
      <c r="C149" s="47"/>
      <c r="D149" s="10" t="s">
        <v>12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32"/>
      <c r="S149" s="35" t="s">
        <v>32</v>
      </c>
      <c r="T149" s="36"/>
    </row>
    <row r="150" spans="1:20" ht="21" customHeight="1" x14ac:dyDescent="0.45">
      <c r="B150" s="49"/>
      <c r="C150" s="47"/>
      <c r="D150" s="9" t="s">
        <v>13</v>
      </c>
      <c r="E150" s="5">
        <f>E148*E149</f>
        <v>0</v>
      </c>
      <c r="F150" s="5">
        <f t="shared" ref="F150:Q150" si="407">F148*F149</f>
        <v>0</v>
      </c>
      <c r="G150" s="5">
        <f t="shared" si="407"/>
        <v>0</v>
      </c>
      <c r="H150" s="5">
        <f t="shared" si="407"/>
        <v>0</v>
      </c>
      <c r="I150" s="5">
        <f t="shared" si="407"/>
        <v>0</v>
      </c>
      <c r="J150" s="5">
        <f t="shared" si="407"/>
        <v>0</v>
      </c>
      <c r="K150" s="5">
        <f t="shared" si="407"/>
        <v>0</v>
      </c>
      <c r="L150" s="5">
        <f t="shared" si="407"/>
        <v>0</v>
      </c>
      <c r="M150" s="5">
        <f t="shared" si="407"/>
        <v>0</v>
      </c>
      <c r="N150" s="5">
        <f t="shared" si="407"/>
        <v>0</v>
      </c>
      <c r="O150" s="5">
        <f t="shared" ref="O150" si="408">O148*O149</f>
        <v>0</v>
      </c>
      <c r="P150" s="5">
        <f t="shared" si="407"/>
        <v>0</v>
      </c>
      <c r="Q150" s="24">
        <f t="shared" si="407"/>
        <v>0</v>
      </c>
      <c r="R150" s="30"/>
      <c r="S150" s="35" t="s">
        <v>33</v>
      </c>
      <c r="T150" s="37" t="s">
        <v>21</v>
      </c>
    </row>
    <row r="151" spans="1:20" ht="21" customHeight="1" x14ac:dyDescent="0.45">
      <c r="B151" s="49"/>
      <c r="C151" s="47"/>
      <c r="D151" s="9" t="s">
        <v>14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5"/>
      <c r="R151" s="30"/>
      <c r="S151" s="35" t="s">
        <v>34</v>
      </c>
      <c r="T151" s="36"/>
    </row>
    <row r="152" spans="1:20" ht="21" customHeight="1" x14ac:dyDescent="0.45">
      <c r="B152" s="49"/>
      <c r="C152" s="47"/>
      <c r="D152" s="11" t="s">
        <v>26</v>
      </c>
      <c r="E152" s="13">
        <f>ROUND(E150-E151,2)</f>
        <v>0</v>
      </c>
      <c r="F152" s="13">
        <f t="shared" ref="F152:Q152" si="409">ROUND(F150-F151,2)</f>
        <v>0</v>
      </c>
      <c r="G152" s="13">
        <f t="shared" si="409"/>
        <v>0</v>
      </c>
      <c r="H152" s="13">
        <f t="shared" si="409"/>
        <v>0</v>
      </c>
      <c r="I152" s="13">
        <f t="shared" si="409"/>
        <v>0</v>
      </c>
      <c r="J152" s="13">
        <f t="shared" si="409"/>
        <v>0</v>
      </c>
      <c r="K152" s="13">
        <f t="shared" si="409"/>
        <v>0</v>
      </c>
      <c r="L152" s="13">
        <f t="shared" si="409"/>
        <v>0</v>
      </c>
      <c r="M152" s="13">
        <f t="shared" si="409"/>
        <v>0</v>
      </c>
      <c r="N152" s="13">
        <f t="shared" si="409"/>
        <v>0</v>
      </c>
      <c r="O152" s="13">
        <f t="shared" ref="O152" si="410">ROUND(O150-O151,2)</f>
        <v>0</v>
      </c>
      <c r="P152" s="13">
        <f t="shared" si="409"/>
        <v>0</v>
      </c>
      <c r="Q152" s="26">
        <f t="shared" si="409"/>
        <v>0</v>
      </c>
      <c r="R152" s="31"/>
      <c r="S152" s="38" t="s">
        <v>35</v>
      </c>
      <c r="T152" s="39" t="s">
        <v>36</v>
      </c>
    </row>
    <row r="153" spans="1:20" ht="21" customHeight="1" x14ac:dyDescent="0.45">
      <c r="B153" s="49"/>
      <c r="C153" s="44" t="s">
        <v>57</v>
      </c>
      <c r="D153" s="9" t="s">
        <v>10</v>
      </c>
      <c r="E153" s="4">
        <f>E148</f>
        <v>23100</v>
      </c>
      <c r="F153" s="4">
        <f t="shared" ref="F153:Q153" si="411">F148</f>
        <v>18700</v>
      </c>
      <c r="G153" s="4">
        <f t="shared" si="411"/>
        <v>18000</v>
      </c>
      <c r="H153" s="4">
        <f t="shared" si="411"/>
        <v>19900</v>
      </c>
      <c r="I153" s="4">
        <f t="shared" si="411"/>
        <v>27300</v>
      </c>
      <c r="J153" s="4">
        <f t="shared" si="411"/>
        <v>29700</v>
      </c>
      <c r="K153" s="4">
        <f t="shared" si="411"/>
        <v>25000</v>
      </c>
      <c r="L153" s="4">
        <f t="shared" si="411"/>
        <v>19900</v>
      </c>
      <c r="M153" s="4">
        <f t="shared" si="411"/>
        <v>21300</v>
      </c>
      <c r="N153" s="4">
        <f t="shared" si="411"/>
        <v>26900</v>
      </c>
      <c r="O153" s="4">
        <f t="shared" ref="O153" si="412">O148</f>
        <v>28400</v>
      </c>
      <c r="P153" s="4">
        <f t="shared" si="411"/>
        <v>25600</v>
      </c>
      <c r="Q153" s="23">
        <f t="shared" si="411"/>
        <v>23100</v>
      </c>
      <c r="R153" s="28">
        <f>SUM(E153:Q153)</f>
        <v>306900</v>
      </c>
      <c r="S153" s="42" t="s">
        <v>31</v>
      </c>
      <c r="T153" s="43" t="s">
        <v>58</v>
      </c>
    </row>
    <row r="154" spans="1:20" ht="21" customHeight="1" thickBot="1" x14ac:dyDescent="0.5">
      <c r="B154" s="49"/>
      <c r="C154" s="45"/>
      <c r="D154" s="9" t="s">
        <v>54</v>
      </c>
      <c r="E154" s="4">
        <f>ROUND(E153*10/100,0)</f>
        <v>2310</v>
      </c>
      <c r="F154" s="4">
        <f t="shared" ref="F154" si="413">ROUND(F153*10/100,0)</f>
        <v>1870</v>
      </c>
      <c r="G154" s="4">
        <f t="shared" ref="G154" si="414">ROUND(G153*10/100,0)</f>
        <v>1800</v>
      </c>
      <c r="H154" s="4">
        <f t="shared" ref="H154" si="415">ROUND(H153*10/100,0)</f>
        <v>1990</v>
      </c>
      <c r="I154" s="4">
        <f t="shared" ref="I154" si="416">ROUND(I153*10/100,0)</f>
        <v>2730</v>
      </c>
      <c r="J154" s="4">
        <f t="shared" ref="J154" si="417">ROUND(J153*10/100,0)</f>
        <v>2970</v>
      </c>
      <c r="K154" s="4">
        <f t="shared" ref="K154" si="418">ROUND(K153*10/100,0)</f>
        <v>2500</v>
      </c>
      <c r="L154" s="4">
        <f t="shared" ref="L154" si="419">ROUND(L153*10/100,0)</f>
        <v>1990</v>
      </c>
      <c r="M154" s="4">
        <f t="shared" ref="M154" si="420">ROUND(M153*10/100,0)</f>
        <v>2130</v>
      </c>
      <c r="N154" s="4">
        <f t="shared" ref="N154" si="421">ROUND(N153*10/100,0)</f>
        <v>2690</v>
      </c>
      <c r="O154" s="4">
        <f t="shared" ref="O154:P154" si="422">ROUND(O153*10/100,0)</f>
        <v>2840</v>
      </c>
      <c r="P154" s="4">
        <f t="shared" si="422"/>
        <v>2560</v>
      </c>
      <c r="Q154" s="23">
        <f t="shared" ref="Q154" si="423">ROUND(Q153*10/100,0)</f>
        <v>2310</v>
      </c>
      <c r="R154" s="28">
        <f>SUM(E154:Q154)</f>
        <v>30690</v>
      </c>
      <c r="S154" s="35" t="s">
        <v>9</v>
      </c>
      <c r="T154" s="37" t="s">
        <v>64</v>
      </c>
    </row>
    <row r="155" spans="1:20" ht="21" customHeight="1" thickBot="1" x14ac:dyDescent="0.5">
      <c r="B155" s="49"/>
      <c r="C155" s="45"/>
      <c r="D155" s="10" t="s">
        <v>55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32"/>
      <c r="S155" s="35" t="s">
        <v>59</v>
      </c>
      <c r="T155" s="36"/>
    </row>
    <row r="156" spans="1:20" ht="21" customHeight="1" x14ac:dyDescent="0.45">
      <c r="B156" s="49"/>
      <c r="C156" s="45"/>
      <c r="D156" s="9" t="s">
        <v>56</v>
      </c>
      <c r="E156" s="5">
        <f>E154*E155</f>
        <v>0</v>
      </c>
      <c r="F156" s="5">
        <f t="shared" ref="F156" si="424">F154*F155</f>
        <v>0</v>
      </c>
      <c r="G156" s="5">
        <f t="shared" ref="G156" si="425">G154*G155</f>
        <v>0</v>
      </c>
      <c r="H156" s="5">
        <f t="shared" ref="H156" si="426">H154*H155</f>
        <v>0</v>
      </c>
      <c r="I156" s="5">
        <f t="shared" ref="I156" si="427">I154*I155</f>
        <v>0</v>
      </c>
      <c r="J156" s="5">
        <f t="shared" ref="J156" si="428">J154*J155</f>
        <v>0</v>
      </c>
      <c r="K156" s="5">
        <f t="shared" ref="K156" si="429">K154*K155</f>
        <v>0</v>
      </c>
      <c r="L156" s="5">
        <f t="shared" ref="L156" si="430">L154*L155</f>
        <v>0</v>
      </c>
      <c r="M156" s="5">
        <f t="shared" ref="M156" si="431">M154*M155</f>
        <v>0</v>
      </c>
      <c r="N156" s="5">
        <f t="shared" ref="N156" si="432">N154*N155</f>
        <v>0</v>
      </c>
      <c r="O156" s="5">
        <f t="shared" ref="O156:P156" si="433">O154*O155</f>
        <v>0</v>
      </c>
      <c r="P156" s="5">
        <f t="shared" si="433"/>
        <v>0</v>
      </c>
      <c r="Q156" s="24">
        <f t="shared" ref="Q156" si="434">Q154*Q155</f>
        <v>0</v>
      </c>
      <c r="R156" s="30"/>
      <c r="S156" s="35" t="s">
        <v>60</v>
      </c>
      <c r="T156" s="37" t="s">
        <v>65</v>
      </c>
    </row>
    <row r="157" spans="1:20" ht="21" customHeight="1" x14ac:dyDescent="0.45">
      <c r="B157" s="49"/>
      <c r="C157" s="45"/>
      <c r="D157" s="9" t="s">
        <v>14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5"/>
      <c r="R157" s="30"/>
      <c r="S157" s="35" t="s">
        <v>61</v>
      </c>
      <c r="T157" s="36"/>
    </row>
    <row r="158" spans="1:20" ht="21" customHeight="1" x14ac:dyDescent="0.45">
      <c r="B158" s="49"/>
      <c r="C158" s="46"/>
      <c r="D158" s="11" t="s">
        <v>26</v>
      </c>
      <c r="E158" s="13">
        <f>ROUND(E156-E157,2)</f>
        <v>0</v>
      </c>
      <c r="F158" s="13">
        <f t="shared" ref="F158" si="435">ROUND(F156-F157,2)</f>
        <v>0</v>
      </c>
      <c r="G158" s="13">
        <f t="shared" ref="G158" si="436">ROUND(G156-G157,2)</f>
        <v>0</v>
      </c>
      <c r="H158" s="13">
        <f t="shared" ref="H158" si="437">ROUND(H156-H157,2)</f>
        <v>0</v>
      </c>
      <c r="I158" s="13">
        <f t="shared" ref="I158" si="438">ROUND(I156-I157,2)</f>
        <v>0</v>
      </c>
      <c r="J158" s="13">
        <f t="shared" ref="J158" si="439">ROUND(J156-J157,2)</f>
        <v>0</v>
      </c>
      <c r="K158" s="13">
        <f t="shared" ref="K158" si="440">ROUND(K156-K157,2)</f>
        <v>0</v>
      </c>
      <c r="L158" s="13">
        <f t="shared" ref="L158" si="441">ROUND(L156-L157,2)</f>
        <v>0</v>
      </c>
      <c r="M158" s="13">
        <f t="shared" ref="M158" si="442">ROUND(M156-M157,2)</f>
        <v>0</v>
      </c>
      <c r="N158" s="13">
        <f t="shared" ref="N158" si="443">ROUND(N156-N157,2)</f>
        <v>0</v>
      </c>
      <c r="O158" s="13">
        <f t="shared" ref="O158:P158" si="444">ROUND(O156-O157,2)</f>
        <v>0</v>
      </c>
      <c r="P158" s="13">
        <f t="shared" si="444"/>
        <v>0</v>
      </c>
      <c r="Q158" s="26">
        <f t="shared" ref="Q158" si="445">ROUND(Q156-Q157,2)</f>
        <v>0</v>
      </c>
      <c r="R158" s="31"/>
      <c r="S158" s="38" t="s">
        <v>62</v>
      </c>
      <c r="T158" s="39" t="s">
        <v>66</v>
      </c>
    </row>
    <row r="159" spans="1:20" ht="30" customHeight="1" x14ac:dyDescent="0.45">
      <c r="B159" s="50"/>
      <c r="C159" s="3"/>
      <c r="D159" s="11" t="s">
        <v>15</v>
      </c>
      <c r="E159" s="14">
        <f>ROUNDDOWN(SUM(E147,E152,E158),0)</f>
        <v>0</v>
      </c>
      <c r="F159" s="14">
        <f t="shared" ref="F159" si="446">ROUNDDOWN(SUM(F147,F152,F158),0)</f>
        <v>0</v>
      </c>
      <c r="G159" s="14">
        <f t="shared" ref="G159" si="447">ROUNDDOWN(SUM(G147,G152,G158),0)</f>
        <v>0</v>
      </c>
      <c r="H159" s="14">
        <f t="shared" ref="H159" si="448">ROUNDDOWN(SUM(H147,H152,H158),0)</f>
        <v>0</v>
      </c>
      <c r="I159" s="14">
        <f t="shared" ref="I159" si="449">ROUNDDOWN(SUM(I147,I152,I158),0)</f>
        <v>0</v>
      </c>
      <c r="J159" s="14">
        <f t="shared" ref="J159" si="450">ROUNDDOWN(SUM(J147,J152,J158),0)</f>
        <v>0</v>
      </c>
      <c r="K159" s="14">
        <f t="shared" ref="K159" si="451">ROUNDDOWN(SUM(K147,K152,K158),0)</f>
        <v>0</v>
      </c>
      <c r="L159" s="14">
        <f t="shared" ref="L159" si="452">ROUNDDOWN(SUM(L147,L152,L158),0)</f>
        <v>0</v>
      </c>
      <c r="M159" s="14">
        <f t="shared" ref="M159" si="453">ROUNDDOWN(SUM(M147,M152,M158),0)</f>
        <v>0</v>
      </c>
      <c r="N159" s="14">
        <f t="shared" ref="N159" si="454">ROUNDDOWN(SUM(N147,N152,N158),0)</f>
        <v>0</v>
      </c>
      <c r="O159" s="14">
        <f t="shared" ref="O159:P159" si="455">ROUNDDOWN(SUM(O147,O152,O158),0)</f>
        <v>0</v>
      </c>
      <c r="P159" s="14">
        <f t="shared" si="455"/>
        <v>0</v>
      </c>
      <c r="Q159" s="27">
        <f t="shared" ref="Q159" si="456">ROUNDDOWN(SUM(Q147,Q152,Q158),0)</f>
        <v>0</v>
      </c>
      <c r="R159" s="29">
        <f>SUM(E159:Q159)</f>
        <v>0</v>
      </c>
      <c r="S159" s="40" t="s">
        <v>63</v>
      </c>
      <c r="T159" s="41" t="s">
        <v>67</v>
      </c>
    </row>
    <row r="160" spans="1:20" ht="21" customHeight="1" thickBot="1" x14ac:dyDescent="0.5">
      <c r="A160" s="1">
        <v>10</v>
      </c>
      <c r="B160" s="48" t="s">
        <v>45</v>
      </c>
      <c r="C160" s="47" t="s">
        <v>0</v>
      </c>
      <c r="D160" s="9" t="s">
        <v>1</v>
      </c>
      <c r="E160" s="4">
        <v>30</v>
      </c>
      <c r="F160" s="4">
        <f>$E160</f>
        <v>30</v>
      </c>
      <c r="G160" s="4">
        <f t="shared" ref="G160:Q160" si="457">$E160</f>
        <v>30</v>
      </c>
      <c r="H160" s="4">
        <f t="shared" si="457"/>
        <v>30</v>
      </c>
      <c r="I160" s="4">
        <f t="shared" si="457"/>
        <v>30</v>
      </c>
      <c r="J160" s="4">
        <f t="shared" si="457"/>
        <v>30</v>
      </c>
      <c r="K160" s="4">
        <f t="shared" si="457"/>
        <v>30</v>
      </c>
      <c r="L160" s="4">
        <f t="shared" si="457"/>
        <v>30</v>
      </c>
      <c r="M160" s="4">
        <f t="shared" si="457"/>
        <v>30</v>
      </c>
      <c r="N160" s="4">
        <f t="shared" si="457"/>
        <v>30</v>
      </c>
      <c r="O160" s="4">
        <f t="shared" si="457"/>
        <v>30</v>
      </c>
      <c r="P160" s="4">
        <f t="shared" si="457"/>
        <v>30</v>
      </c>
      <c r="Q160" s="23">
        <f t="shared" si="457"/>
        <v>30</v>
      </c>
      <c r="R160" s="30"/>
      <c r="S160" s="33" t="s">
        <v>3</v>
      </c>
      <c r="T160" s="34"/>
    </row>
    <row r="161" spans="2:20" ht="21" customHeight="1" thickBot="1" x14ac:dyDescent="0.5">
      <c r="B161" s="49"/>
      <c r="C161" s="47"/>
      <c r="D161" s="10" t="s">
        <v>11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32"/>
      <c r="S161" s="35" t="s">
        <v>4</v>
      </c>
      <c r="T161" s="36"/>
    </row>
    <row r="162" spans="2:20" ht="21" customHeight="1" x14ac:dyDescent="0.45">
      <c r="B162" s="49"/>
      <c r="C162" s="47"/>
      <c r="D162" s="9" t="s">
        <v>2</v>
      </c>
      <c r="E162" s="5">
        <f t="shared" ref="E162:Q162" si="458">(E160*E161)*0.85</f>
        <v>0</v>
      </c>
      <c r="F162" s="5">
        <f t="shared" si="458"/>
        <v>0</v>
      </c>
      <c r="G162" s="5">
        <f t="shared" si="458"/>
        <v>0</v>
      </c>
      <c r="H162" s="5">
        <f t="shared" si="458"/>
        <v>0</v>
      </c>
      <c r="I162" s="5">
        <f t="shared" si="458"/>
        <v>0</v>
      </c>
      <c r="J162" s="5">
        <f t="shared" si="458"/>
        <v>0</v>
      </c>
      <c r="K162" s="5">
        <f t="shared" si="458"/>
        <v>0</v>
      </c>
      <c r="L162" s="5">
        <f t="shared" si="458"/>
        <v>0</v>
      </c>
      <c r="M162" s="5">
        <f t="shared" si="458"/>
        <v>0</v>
      </c>
      <c r="N162" s="5">
        <f t="shared" si="458"/>
        <v>0</v>
      </c>
      <c r="O162" s="5">
        <f t="shared" ref="O162" si="459">(O160*O161)*0.85</f>
        <v>0</v>
      </c>
      <c r="P162" s="5">
        <f t="shared" si="458"/>
        <v>0</v>
      </c>
      <c r="Q162" s="24">
        <f t="shared" si="458"/>
        <v>0</v>
      </c>
      <c r="R162" s="30"/>
      <c r="S162" s="35" t="s">
        <v>5</v>
      </c>
      <c r="T162" s="37" t="s">
        <v>20</v>
      </c>
    </row>
    <row r="163" spans="2:20" ht="21" customHeight="1" x14ac:dyDescent="0.45">
      <c r="B163" s="49"/>
      <c r="C163" s="47"/>
      <c r="D163" s="9" t="s">
        <v>14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25"/>
      <c r="R163" s="30"/>
      <c r="S163" s="35" t="s">
        <v>6</v>
      </c>
      <c r="T163" s="36"/>
    </row>
    <row r="164" spans="2:20" ht="21" customHeight="1" x14ac:dyDescent="0.45">
      <c r="B164" s="49"/>
      <c r="C164" s="47"/>
      <c r="D164" s="11" t="s">
        <v>18</v>
      </c>
      <c r="E164" s="13">
        <f>ROUND(E162-E163,2)</f>
        <v>0</v>
      </c>
      <c r="F164" s="13">
        <f t="shared" ref="F164:Q164" si="460">ROUND(F162-F163,2)</f>
        <v>0</v>
      </c>
      <c r="G164" s="13">
        <f t="shared" si="460"/>
        <v>0</v>
      </c>
      <c r="H164" s="13">
        <f t="shared" si="460"/>
        <v>0</v>
      </c>
      <c r="I164" s="13">
        <f t="shared" si="460"/>
        <v>0</v>
      </c>
      <c r="J164" s="13">
        <f t="shared" si="460"/>
        <v>0</v>
      </c>
      <c r="K164" s="13">
        <f t="shared" si="460"/>
        <v>0</v>
      </c>
      <c r="L164" s="13">
        <f t="shared" si="460"/>
        <v>0</v>
      </c>
      <c r="M164" s="13">
        <f t="shared" si="460"/>
        <v>0</v>
      </c>
      <c r="N164" s="13">
        <f t="shared" si="460"/>
        <v>0</v>
      </c>
      <c r="O164" s="13">
        <f t="shared" ref="O164" si="461">ROUND(O162-O163,2)</f>
        <v>0</v>
      </c>
      <c r="P164" s="13">
        <f t="shared" si="460"/>
        <v>0</v>
      </c>
      <c r="Q164" s="26">
        <f t="shared" si="460"/>
        <v>0</v>
      </c>
      <c r="R164" s="31"/>
      <c r="S164" s="38" t="s">
        <v>8</v>
      </c>
      <c r="T164" s="39" t="s">
        <v>19</v>
      </c>
    </row>
    <row r="165" spans="2:20" ht="21" customHeight="1" thickBot="1" x14ac:dyDescent="0.5">
      <c r="B165" s="49"/>
      <c r="C165" s="47" t="s">
        <v>7</v>
      </c>
      <c r="D165" s="9" t="s">
        <v>10</v>
      </c>
      <c r="E165" s="4">
        <v>6200</v>
      </c>
      <c r="F165" s="4">
        <v>4600</v>
      </c>
      <c r="G165" s="4">
        <v>4500</v>
      </c>
      <c r="H165" s="4">
        <v>4800</v>
      </c>
      <c r="I165" s="4">
        <v>6600</v>
      </c>
      <c r="J165" s="4">
        <v>7000</v>
      </c>
      <c r="K165" s="4">
        <v>5800</v>
      </c>
      <c r="L165" s="4">
        <v>4700</v>
      </c>
      <c r="M165" s="4">
        <v>5100</v>
      </c>
      <c r="N165" s="4">
        <v>6500</v>
      </c>
      <c r="O165" s="4">
        <v>6300</v>
      </c>
      <c r="P165" s="4">
        <v>4000</v>
      </c>
      <c r="Q165" s="23">
        <v>4200</v>
      </c>
      <c r="R165" s="28">
        <f>SUM(E165:Q165)</f>
        <v>70300</v>
      </c>
      <c r="S165" s="35" t="s">
        <v>31</v>
      </c>
      <c r="T165" s="37"/>
    </row>
    <row r="166" spans="2:20" ht="21" customHeight="1" thickBot="1" x14ac:dyDescent="0.5">
      <c r="B166" s="49"/>
      <c r="C166" s="47"/>
      <c r="D166" s="10" t="s">
        <v>12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32"/>
      <c r="S166" s="35" t="s">
        <v>32</v>
      </c>
      <c r="T166" s="36"/>
    </row>
    <row r="167" spans="2:20" ht="21" customHeight="1" x14ac:dyDescent="0.45">
      <c r="B167" s="49"/>
      <c r="C167" s="47"/>
      <c r="D167" s="9" t="s">
        <v>13</v>
      </c>
      <c r="E167" s="5">
        <f>E165*E166</f>
        <v>0</v>
      </c>
      <c r="F167" s="5">
        <f t="shared" ref="F167:Q167" si="462">F165*F166</f>
        <v>0</v>
      </c>
      <c r="G167" s="5">
        <f t="shared" si="462"/>
        <v>0</v>
      </c>
      <c r="H167" s="5">
        <f t="shared" si="462"/>
        <v>0</v>
      </c>
      <c r="I167" s="5">
        <f t="shared" si="462"/>
        <v>0</v>
      </c>
      <c r="J167" s="5">
        <f t="shared" si="462"/>
        <v>0</v>
      </c>
      <c r="K167" s="5">
        <f t="shared" si="462"/>
        <v>0</v>
      </c>
      <c r="L167" s="5">
        <f t="shared" si="462"/>
        <v>0</v>
      </c>
      <c r="M167" s="5">
        <f t="shared" si="462"/>
        <v>0</v>
      </c>
      <c r="N167" s="5">
        <f t="shared" si="462"/>
        <v>0</v>
      </c>
      <c r="O167" s="5">
        <f t="shared" ref="O167" si="463">O165*O166</f>
        <v>0</v>
      </c>
      <c r="P167" s="5">
        <f t="shared" si="462"/>
        <v>0</v>
      </c>
      <c r="Q167" s="24">
        <f t="shared" si="462"/>
        <v>0</v>
      </c>
      <c r="R167" s="30"/>
      <c r="S167" s="35" t="s">
        <v>33</v>
      </c>
      <c r="T167" s="37" t="s">
        <v>21</v>
      </c>
    </row>
    <row r="168" spans="2:20" ht="21" customHeight="1" x14ac:dyDescent="0.45">
      <c r="B168" s="49"/>
      <c r="C168" s="47"/>
      <c r="D168" s="9" t="s">
        <v>14</v>
      </c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25"/>
      <c r="R168" s="30"/>
      <c r="S168" s="35" t="s">
        <v>34</v>
      </c>
      <c r="T168" s="36"/>
    </row>
    <row r="169" spans="2:20" ht="21" customHeight="1" x14ac:dyDescent="0.45">
      <c r="B169" s="49"/>
      <c r="C169" s="47"/>
      <c r="D169" s="11" t="s">
        <v>26</v>
      </c>
      <c r="E169" s="13">
        <f>ROUND(E167-E168,2)</f>
        <v>0</v>
      </c>
      <c r="F169" s="13">
        <f t="shared" ref="F169:Q169" si="464">ROUND(F167-F168,2)</f>
        <v>0</v>
      </c>
      <c r="G169" s="13">
        <f t="shared" si="464"/>
        <v>0</v>
      </c>
      <c r="H169" s="13">
        <f t="shared" si="464"/>
        <v>0</v>
      </c>
      <c r="I169" s="13">
        <f t="shared" si="464"/>
        <v>0</v>
      </c>
      <c r="J169" s="13">
        <f t="shared" si="464"/>
        <v>0</v>
      </c>
      <c r="K169" s="13">
        <f t="shared" si="464"/>
        <v>0</v>
      </c>
      <c r="L169" s="13">
        <f t="shared" si="464"/>
        <v>0</v>
      </c>
      <c r="M169" s="13">
        <f t="shared" si="464"/>
        <v>0</v>
      </c>
      <c r="N169" s="13">
        <f t="shared" si="464"/>
        <v>0</v>
      </c>
      <c r="O169" s="13">
        <f t="shared" ref="O169" si="465">ROUND(O167-O168,2)</f>
        <v>0</v>
      </c>
      <c r="P169" s="13">
        <f t="shared" si="464"/>
        <v>0</v>
      </c>
      <c r="Q169" s="26">
        <f t="shared" si="464"/>
        <v>0</v>
      </c>
      <c r="R169" s="31"/>
      <c r="S169" s="38" t="s">
        <v>35</v>
      </c>
      <c r="T169" s="39" t="s">
        <v>36</v>
      </c>
    </row>
    <row r="170" spans="2:20" ht="21" customHeight="1" x14ac:dyDescent="0.45">
      <c r="B170" s="49"/>
      <c r="C170" s="44" t="s">
        <v>57</v>
      </c>
      <c r="D170" s="9" t="s">
        <v>10</v>
      </c>
      <c r="E170" s="4">
        <f>E165</f>
        <v>6200</v>
      </c>
      <c r="F170" s="4">
        <f t="shared" ref="F170:Q170" si="466">F165</f>
        <v>4600</v>
      </c>
      <c r="G170" s="4">
        <f t="shared" si="466"/>
        <v>4500</v>
      </c>
      <c r="H170" s="4">
        <f t="shared" si="466"/>
        <v>4800</v>
      </c>
      <c r="I170" s="4">
        <f t="shared" si="466"/>
        <v>6600</v>
      </c>
      <c r="J170" s="4">
        <f t="shared" si="466"/>
        <v>7000</v>
      </c>
      <c r="K170" s="4">
        <f t="shared" si="466"/>
        <v>5800</v>
      </c>
      <c r="L170" s="4">
        <f t="shared" si="466"/>
        <v>4700</v>
      </c>
      <c r="M170" s="4">
        <f t="shared" si="466"/>
        <v>5100</v>
      </c>
      <c r="N170" s="4">
        <f t="shared" si="466"/>
        <v>6500</v>
      </c>
      <c r="O170" s="4">
        <f t="shared" ref="O170" si="467">O165</f>
        <v>6300</v>
      </c>
      <c r="P170" s="4">
        <f t="shared" si="466"/>
        <v>4000</v>
      </c>
      <c r="Q170" s="23">
        <f t="shared" si="466"/>
        <v>4200</v>
      </c>
      <c r="R170" s="28">
        <f>SUM(E170:Q170)</f>
        <v>70300</v>
      </c>
      <c r="S170" s="42" t="s">
        <v>31</v>
      </c>
      <c r="T170" s="43" t="s">
        <v>58</v>
      </c>
    </row>
    <row r="171" spans="2:20" ht="21" customHeight="1" thickBot="1" x14ac:dyDescent="0.5">
      <c r="B171" s="49"/>
      <c r="C171" s="45"/>
      <c r="D171" s="9" t="s">
        <v>54</v>
      </c>
      <c r="E171" s="4">
        <f>ROUND(E170*10/100,0)</f>
        <v>620</v>
      </c>
      <c r="F171" s="4">
        <f t="shared" ref="F171" si="468">ROUND(F170*10/100,0)</f>
        <v>460</v>
      </c>
      <c r="G171" s="4">
        <f t="shared" ref="G171" si="469">ROUND(G170*10/100,0)</f>
        <v>450</v>
      </c>
      <c r="H171" s="4">
        <f t="shared" ref="H171" si="470">ROUND(H170*10/100,0)</f>
        <v>480</v>
      </c>
      <c r="I171" s="4">
        <f t="shared" ref="I171" si="471">ROUND(I170*10/100,0)</f>
        <v>660</v>
      </c>
      <c r="J171" s="4">
        <f t="shared" ref="J171" si="472">ROUND(J170*10/100,0)</f>
        <v>700</v>
      </c>
      <c r="K171" s="4">
        <f t="shared" ref="K171" si="473">ROUND(K170*10/100,0)</f>
        <v>580</v>
      </c>
      <c r="L171" s="4">
        <f t="shared" ref="L171" si="474">ROUND(L170*10/100,0)</f>
        <v>470</v>
      </c>
      <c r="M171" s="4">
        <f t="shared" ref="M171" si="475">ROUND(M170*10/100,0)</f>
        <v>510</v>
      </c>
      <c r="N171" s="4">
        <f t="shared" ref="N171" si="476">ROUND(N170*10/100,0)</f>
        <v>650</v>
      </c>
      <c r="O171" s="4">
        <f t="shared" ref="O171:P171" si="477">ROUND(O170*10/100,0)</f>
        <v>630</v>
      </c>
      <c r="P171" s="4">
        <f t="shared" si="477"/>
        <v>400</v>
      </c>
      <c r="Q171" s="23">
        <f t="shared" ref="Q171" si="478">ROUND(Q170*10/100,0)</f>
        <v>420</v>
      </c>
      <c r="R171" s="28">
        <f>SUM(E171:Q171)</f>
        <v>7030</v>
      </c>
      <c r="S171" s="35" t="s">
        <v>9</v>
      </c>
      <c r="T171" s="37" t="s">
        <v>64</v>
      </c>
    </row>
    <row r="172" spans="2:20" ht="21" customHeight="1" thickBot="1" x14ac:dyDescent="0.5">
      <c r="B172" s="49"/>
      <c r="C172" s="45"/>
      <c r="D172" s="10" t="s">
        <v>55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32"/>
      <c r="S172" s="35" t="s">
        <v>59</v>
      </c>
      <c r="T172" s="36"/>
    </row>
    <row r="173" spans="2:20" ht="21" customHeight="1" x14ac:dyDescent="0.45">
      <c r="B173" s="49"/>
      <c r="C173" s="45"/>
      <c r="D173" s="9" t="s">
        <v>56</v>
      </c>
      <c r="E173" s="5">
        <f>E171*E172</f>
        <v>0</v>
      </c>
      <c r="F173" s="5">
        <f t="shared" ref="F173" si="479">F171*F172</f>
        <v>0</v>
      </c>
      <c r="G173" s="5">
        <f t="shared" ref="G173" si="480">G171*G172</f>
        <v>0</v>
      </c>
      <c r="H173" s="5">
        <f t="shared" ref="H173" si="481">H171*H172</f>
        <v>0</v>
      </c>
      <c r="I173" s="5">
        <f t="shared" ref="I173" si="482">I171*I172</f>
        <v>0</v>
      </c>
      <c r="J173" s="5">
        <f t="shared" ref="J173" si="483">J171*J172</f>
        <v>0</v>
      </c>
      <c r="K173" s="5">
        <f t="shared" ref="K173" si="484">K171*K172</f>
        <v>0</v>
      </c>
      <c r="L173" s="5">
        <f t="shared" ref="L173" si="485">L171*L172</f>
        <v>0</v>
      </c>
      <c r="M173" s="5">
        <f t="shared" ref="M173" si="486">M171*M172</f>
        <v>0</v>
      </c>
      <c r="N173" s="5">
        <f t="shared" ref="N173" si="487">N171*N172</f>
        <v>0</v>
      </c>
      <c r="O173" s="5">
        <f t="shared" ref="O173:P173" si="488">O171*O172</f>
        <v>0</v>
      </c>
      <c r="P173" s="5">
        <f t="shared" si="488"/>
        <v>0</v>
      </c>
      <c r="Q173" s="24">
        <f t="shared" ref="Q173" si="489">Q171*Q172</f>
        <v>0</v>
      </c>
      <c r="R173" s="30"/>
      <c r="S173" s="35" t="s">
        <v>60</v>
      </c>
      <c r="T173" s="37" t="s">
        <v>65</v>
      </c>
    </row>
    <row r="174" spans="2:20" ht="21" customHeight="1" x14ac:dyDescent="0.45">
      <c r="B174" s="49"/>
      <c r="C174" s="45"/>
      <c r="D174" s="9" t="s">
        <v>14</v>
      </c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25"/>
      <c r="R174" s="30"/>
      <c r="S174" s="35" t="s">
        <v>61</v>
      </c>
      <c r="T174" s="36"/>
    </row>
    <row r="175" spans="2:20" ht="21" customHeight="1" x14ac:dyDescent="0.45">
      <c r="B175" s="49"/>
      <c r="C175" s="46"/>
      <c r="D175" s="11" t="s">
        <v>26</v>
      </c>
      <c r="E175" s="13">
        <f>ROUND(E173-E174,2)</f>
        <v>0</v>
      </c>
      <c r="F175" s="13">
        <f t="shared" ref="F175" si="490">ROUND(F173-F174,2)</f>
        <v>0</v>
      </c>
      <c r="G175" s="13">
        <f t="shared" ref="G175" si="491">ROUND(G173-G174,2)</f>
        <v>0</v>
      </c>
      <c r="H175" s="13">
        <f t="shared" ref="H175" si="492">ROUND(H173-H174,2)</f>
        <v>0</v>
      </c>
      <c r="I175" s="13">
        <f t="shared" ref="I175" si="493">ROUND(I173-I174,2)</f>
        <v>0</v>
      </c>
      <c r="J175" s="13">
        <f t="shared" ref="J175" si="494">ROUND(J173-J174,2)</f>
        <v>0</v>
      </c>
      <c r="K175" s="13">
        <f t="shared" ref="K175" si="495">ROUND(K173-K174,2)</f>
        <v>0</v>
      </c>
      <c r="L175" s="13">
        <f t="shared" ref="L175" si="496">ROUND(L173-L174,2)</f>
        <v>0</v>
      </c>
      <c r="M175" s="13">
        <f t="shared" ref="M175" si="497">ROUND(M173-M174,2)</f>
        <v>0</v>
      </c>
      <c r="N175" s="13">
        <f t="shared" ref="N175" si="498">ROUND(N173-N174,2)</f>
        <v>0</v>
      </c>
      <c r="O175" s="13">
        <f t="shared" ref="O175:P175" si="499">ROUND(O173-O174,2)</f>
        <v>0</v>
      </c>
      <c r="P175" s="13">
        <f t="shared" si="499"/>
        <v>0</v>
      </c>
      <c r="Q175" s="26">
        <f t="shared" ref="Q175" si="500">ROUND(Q173-Q174,2)</f>
        <v>0</v>
      </c>
      <c r="R175" s="31"/>
      <c r="S175" s="38" t="s">
        <v>62</v>
      </c>
      <c r="T175" s="39" t="s">
        <v>66</v>
      </c>
    </row>
    <row r="176" spans="2:20" ht="30" customHeight="1" x14ac:dyDescent="0.45">
      <c r="B176" s="50"/>
      <c r="C176" s="3"/>
      <c r="D176" s="11" t="s">
        <v>15</v>
      </c>
      <c r="E176" s="14">
        <f>ROUNDDOWN(SUM(E164,E169,E175),0)</f>
        <v>0</v>
      </c>
      <c r="F176" s="14">
        <f t="shared" ref="F176" si="501">ROUNDDOWN(SUM(F164,F169,F175),0)</f>
        <v>0</v>
      </c>
      <c r="G176" s="14">
        <f t="shared" ref="G176" si="502">ROUNDDOWN(SUM(G164,G169,G175),0)</f>
        <v>0</v>
      </c>
      <c r="H176" s="14">
        <f t="shared" ref="H176" si="503">ROUNDDOWN(SUM(H164,H169,H175),0)</f>
        <v>0</v>
      </c>
      <c r="I176" s="14">
        <f t="shared" ref="I176" si="504">ROUNDDOWN(SUM(I164,I169,I175),0)</f>
        <v>0</v>
      </c>
      <c r="J176" s="14">
        <f t="shared" ref="J176" si="505">ROUNDDOWN(SUM(J164,J169,J175),0)</f>
        <v>0</v>
      </c>
      <c r="K176" s="14">
        <f t="shared" ref="K176" si="506">ROUNDDOWN(SUM(K164,K169,K175),0)</f>
        <v>0</v>
      </c>
      <c r="L176" s="14">
        <f t="shared" ref="L176" si="507">ROUNDDOWN(SUM(L164,L169,L175),0)</f>
        <v>0</v>
      </c>
      <c r="M176" s="14">
        <f t="shared" ref="M176" si="508">ROUNDDOWN(SUM(M164,M169,M175),0)</f>
        <v>0</v>
      </c>
      <c r="N176" s="14">
        <f t="shared" ref="N176" si="509">ROUNDDOWN(SUM(N164,N169,N175),0)</f>
        <v>0</v>
      </c>
      <c r="O176" s="14">
        <f t="shared" ref="O176:P176" si="510">ROUNDDOWN(SUM(O164,O169,O175),0)</f>
        <v>0</v>
      </c>
      <c r="P176" s="14">
        <f t="shared" si="510"/>
        <v>0</v>
      </c>
      <c r="Q176" s="27">
        <f t="shared" ref="Q176" si="511">ROUNDDOWN(SUM(Q164,Q169,Q175),0)</f>
        <v>0</v>
      </c>
      <c r="R176" s="29">
        <f>SUM(E176:Q176)</f>
        <v>0</v>
      </c>
      <c r="S176" s="40" t="s">
        <v>63</v>
      </c>
      <c r="T176" s="41" t="s">
        <v>67</v>
      </c>
    </row>
    <row r="177" spans="1:20" ht="21" customHeight="1" thickBot="1" x14ac:dyDescent="0.5">
      <c r="A177" s="1">
        <v>11</v>
      </c>
      <c r="B177" s="48" t="s">
        <v>46</v>
      </c>
      <c r="C177" s="47" t="s">
        <v>0</v>
      </c>
      <c r="D177" s="9" t="s">
        <v>1</v>
      </c>
      <c r="E177" s="4">
        <v>56</v>
      </c>
      <c r="F177" s="4">
        <f>$E177</f>
        <v>56</v>
      </c>
      <c r="G177" s="4">
        <f t="shared" ref="G177:Q177" si="512">$E177</f>
        <v>56</v>
      </c>
      <c r="H177" s="4">
        <f t="shared" si="512"/>
        <v>56</v>
      </c>
      <c r="I177" s="4">
        <f t="shared" si="512"/>
        <v>56</v>
      </c>
      <c r="J177" s="4">
        <f t="shared" si="512"/>
        <v>56</v>
      </c>
      <c r="K177" s="4">
        <f t="shared" si="512"/>
        <v>56</v>
      </c>
      <c r="L177" s="4">
        <f t="shared" si="512"/>
        <v>56</v>
      </c>
      <c r="M177" s="4">
        <f t="shared" si="512"/>
        <v>56</v>
      </c>
      <c r="N177" s="4">
        <f t="shared" si="512"/>
        <v>56</v>
      </c>
      <c r="O177" s="4">
        <f t="shared" si="512"/>
        <v>56</v>
      </c>
      <c r="P177" s="4">
        <f t="shared" si="512"/>
        <v>56</v>
      </c>
      <c r="Q177" s="23">
        <f t="shared" si="512"/>
        <v>56</v>
      </c>
      <c r="R177" s="30"/>
      <c r="S177" s="33" t="s">
        <v>3</v>
      </c>
      <c r="T177" s="34"/>
    </row>
    <row r="178" spans="1:20" ht="21" customHeight="1" thickBot="1" x14ac:dyDescent="0.5">
      <c r="B178" s="49"/>
      <c r="C178" s="47"/>
      <c r="D178" s="10" t="s">
        <v>11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32"/>
      <c r="S178" s="35" t="s">
        <v>4</v>
      </c>
      <c r="T178" s="36"/>
    </row>
    <row r="179" spans="1:20" ht="21" customHeight="1" x14ac:dyDescent="0.45">
      <c r="B179" s="49"/>
      <c r="C179" s="47"/>
      <c r="D179" s="9" t="s">
        <v>2</v>
      </c>
      <c r="E179" s="5">
        <f t="shared" ref="E179:Q179" si="513">(E177*E178)*0.85</f>
        <v>0</v>
      </c>
      <c r="F179" s="5">
        <f t="shared" si="513"/>
        <v>0</v>
      </c>
      <c r="G179" s="5">
        <f t="shared" si="513"/>
        <v>0</v>
      </c>
      <c r="H179" s="5">
        <f t="shared" si="513"/>
        <v>0</v>
      </c>
      <c r="I179" s="5">
        <f t="shared" si="513"/>
        <v>0</v>
      </c>
      <c r="J179" s="5">
        <f t="shared" si="513"/>
        <v>0</v>
      </c>
      <c r="K179" s="5">
        <f t="shared" si="513"/>
        <v>0</v>
      </c>
      <c r="L179" s="5">
        <f t="shared" si="513"/>
        <v>0</v>
      </c>
      <c r="M179" s="5">
        <f t="shared" si="513"/>
        <v>0</v>
      </c>
      <c r="N179" s="5">
        <f t="shared" si="513"/>
        <v>0</v>
      </c>
      <c r="O179" s="5">
        <f t="shared" ref="O179" si="514">(O177*O178)*0.85</f>
        <v>0</v>
      </c>
      <c r="P179" s="5">
        <f t="shared" si="513"/>
        <v>0</v>
      </c>
      <c r="Q179" s="24">
        <f t="shared" si="513"/>
        <v>0</v>
      </c>
      <c r="R179" s="30"/>
      <c r="S179" s="35" t="s">
        <v>5</v>
      </c>
      <c r="T179" s="37" t="s">
        <v>20</v>
      </c>
    </row>
    <row r="180" spans="1:20" ht="21" customHeight="1" x14ac:dyDescent="0.45">
      <c r="B180" s="49"/>
      <c r="C180" s="47"/>
      <c r="D180" s="9" t="s">
        <v>14</v>
      </c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25"/>
      <c r="R180" s="30"/>
      <c r="S180" s="35" t="s">
        <v>6</v>
      </c>
      <c r="T180" s="36"/>
    </row>
    <row r="181" spans="1:20" ht="21" customHeight="1" x14ac:dyDescent="0.45">
      <c r="B181" s="49"/>
      <c r="C181" s="47"/>
      <c r="D181" s="11" t="s">
        <v>18</v>
      </c>
      <c r="E181" s="13">
        <f>ROUND(E179-E180,2)</f>
        <v>0</v>
      </c>
      <c r="F181" s="13">
        <f t="shared" ref="F181:Q181" si="515">ROUND(F179-F180,2)</f>
        <v>0</v>
      </c>
      <c r="G181" s="13">
        <f t="shared" si="515"/>
        <v>0</v>
      </c>
      <c r="H181" s="13">
        <f t="shared" si="515"/>
        <v>0</v>
      </c>
      <c r="I181" s="13">
        <f t="shared" si="515"/>
        <v>0</v>
      </c>
      <c r="J181" s="13">
        <f t="shared" si="515"/>
        <v>0</v>
      </c>
      <c r="K181" s="13">
        <f t="shared" si="515"/>
        <v>0</v>
      </c>
      <c r="L181" s="13">
        <f t="shared" si="515"/>
        <v>0</v>
      </c>
      <c r="M181" s="13">
        <f t="shared" si="515"/>
        <v>0</v>
      </c>
      <c r="N181" s="13">
        <f t="shared" si="515"/>
        <v>0</v>
      </c>
      <c r="O181" s="13">
        <f t="shared" ref="O181" si="516">ROUND(O179-O180,2)</f>
        <v>0</v>
      </c>
      <c r="P181" s="13">
        <f t="shared" si="515"/>
        <v>0</v>
      </c>
      <c r="Q181" s="26">
        <f t="shared" si="515"/>
        <v>0</v>
      </c>
      <c r="R181" s="31"/>
      <c r="S181" s="38" t="s">
        <v>8</v>
      </c>
      <c r="T181" s="39" t="s">
        <v>19</v>
      </c>
    </row>
    <row r="182" spans="1:20" ht="21" customHeight="1" thickBot="1" x14ac:dyDescent="0.5">
      <c r="B182" s="49"/>
      <c r="C182" s="47" t="s">
        <v>7</v>
      </c>
      <c r="D182" s="9" t="s">
        <v>10</v>
      </c>
      <c r="E182" s="4">
        <v>18200</v>
      </c>
      <c r="F182" s="4">
        <v>13100</v>
      </c>
      <c r="G182" s="4">
        <v>12900</v>
      </c>
      <c r="H182" s="4">
        <v>13500</v>
      </c>
      <c r="I182" s="4">
        <v>16300</v>
      </c>
      <c r="J182" s="4">
        <v>17800</v>
      </c>
      <c r="K182" s="4">
        <v>16500</v>
      </c>
      <c r="L182" s="4">
        <v>13700</v>
      </c>
      <c r="M182" s="4">
        <v>14400</v>
      </c>
      <c r="N182" s="4">
        <v>17500</v>
      </c>
      <c r="O182" s="4">
        <v>18400</v>
      </c>
      <c r="P182" s="4">
        <v>18400</v>
      </c>
      <c r="Q182" s="23">
        <v>18200</v>
      </c>
      <c r="R182" s="28">
        <f>SUM(E182:Q182)</f>
        <v>208900</v>
      </c>
      <c r="S182" s="35" t="s">
        <v>31</v>
      </c>
      <c r="T182" s="37"/>
    </row>
    <row r="183" spans="1:20" ht="21" customHeight="1" thickBot="1" x14ac:dyDescent="0.5">
      <c r="B183" s="49"/>
      <c r="C183" s="47"/>
      <c r="D183" s="10" t="s">
        <v>12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32"/>
      <c r="S183" s="35" t="s">
        <v>32</v>
      </c>
      <c r="T183" s="36"/>
    </row>
    <row r="184" spans="1:20" ht="21" customHeight="1" x14ac:dyDescent="0.45">
      <c r="B184" s="49"/>
      <c r="C184" s="47"/>
      <c r="D184" s="9" t="s">
        <v>13</v>
      </c>
      <c r="E184" s="5">
        <f>E182*E183</f>
        <v>0</v>
      </c>
      <c r="F184" s="5">
        <f t="shared" ref="F184:Q184" si="517">F182*F183</f>
        <v>0</v>
      </c>
      <c r="G184" s="5">
        <f t="shared" si="517"/>
        <v>0</v>
      </c>
      <c r="H184" s="5">
        <f t="shared" si="517"/>
        <v>0</v>
      </c>
      <c r="I184" s="5">
        <f t="shared" si="517"/>
        <v>0</v>
      </c>
      <c r="J184" s="5">
        <f t="shared" si="517"/>
        <v>0</v>
      </c>
      <c r="K184" s="5">
        <f t="shared" si="517"/>
        <v>0</v>
      </c>
      <c r="L184" s="5">
        <f t="shared" si="517"/>
        <v>0</v>
      </c>
      <c r="M184" s="5">
        <f t="shared" si="517"/>
        <v>0</v>
      </c>
      <c r="N184" s="5">
        <f t="shared" si="517"/>
        <v>0</v>
      </c>
      <c r="O184" s="5">
        <f t="shared" ref="O184" si="518">O182*O183</f>
        <v>0</v>
      </c>
      <c r="P184" s="5">
        <f t="shared" si="517"/>
        <v>0</v>
      </c>
      <c r="Q184" s="24">
        <f t="shared" si="517"/>
        <v>0</v>
      </c>
      <c r="R184" s="30"/>
      <c r="S184" s="35" t="s">
        <v>33</v>
      </c>
      <c r="T184" s="37" t="s">
        <v>21</v>
      </c>
    </row>
    <row r="185" spans="1:20" ht="21" customHeight="1" x14ac:dyDescent="0.45">
      <c r="B185" s="49"/>
      <c r="C185" s="47"/>
      <c r="D185" s="9" t="s">
        <v>14</v>
      </c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25"/>
      <c r="R185" s="30"/>
      <c r="S185" s="35" t="s">
        <v>34</v>
      </c>
      <c r="T185" s="36"/>
    </row>
    <row r="186" spans="1:20" ht="21" customHeight="1" x14ac:dyDescent="0.45">
      <c r="B186" s="49"/>
      <c r="C186" s="47"/>
      <c r="D186" s="11" t="s">
        <v>26</v>
      </c>
      <c r="E186" s="13">
        <f>ROUND(E184-E185,2)</f>
        <v>0</v>
      </c>
      <c r="F186" s="13">
        <f t="shared" ref="F186:Q186" si="519">ROUND(F184-F185,2)</f>
        <v>0</v>
      </c>
      <c r="G186" s="13">
        <f t="shared" si="519"/>
        <v>0</v>
      </c>
      <c r="H186" s="13">
        <f t="shared" si="519"/>
        <v>0</v>
      </c>
      <c r="I186" s="13">
        <f t="shared" si="519"/>
        <v>0</v>
      </c>
      <c r="J186" s="13">
        <f t="shared" si="519"/>
        <v>0</v>
      </c>
      <c r="K186" s="13">
        <f t="shared" si="519"/>
        <v>0</v>
      </c>
      <c r="L186" s="13">
        <f t="shared" si="519"/>
        <v>0</v>
      </c>
      <c r="M186" s="13">
        <f t="shared" si="519"/>
        <v>0</v>
      </c>
      <c r="N186" s="13">
        <f t="shared" si="519"/>
        <v>0</v>
      </c>
      <c r="O186" s="13">
        <f t="shared" ref="O186" si="520">ROUND(O184-O185,2)</f>
        <v>0</v>
      </c>
      <c r="P186" s="13">
        <f t="shared" si="519"/>
        <v>0</v>
      </c>
      <c r="Q186" s="26">
        <f t="shared" si="519"/>
        <v>0</v>
      </c>
      <c r="R186" s="31"/>
      <c r="S186" s="38" t="s">
        <v>35</v>
      </c>
      <c r="T186" s="39" t="s">
        <v>36</v>
      </c>
    </row>
    <row r="187" spans="1:20" ht="21" customHeight="1" x14ac:dyDescent="0.45">
      <c r="B187" s="49"/>
      <c r="C187" s="44" t="s">
        <v>57</v>
      </c>
      <c r="D187" s="9" t="s">
        <v>10</v>
      </c>
      <c r="E187" s="4">
        <f>E182</f>
        <v>18200</v>
      </c>
      <c r="F187" s="4">
        <f t="shared" ref="F187:Q187" si="521">F182</f>
        <v>13100</v>
      </c>
      <c r="G187" s="4">
        <f t="shared" si="521"/>
        <v>12900</v>
      </c>
      <c r="H187" s="4">
        <f t="shared" si="521"/>
        <v>13500</v>
      </c>
      <c r="I187" s="4">
        <f t="shared" si="521"/>
        <v>16300</v>
      </c>
      <c r="J187" s="4">
        <f t="shared" si="521"/>
        <v>17800</v>
      </c>
      <c r="K187" s="4">
        <f t="shared" si="521"/>
        <v>16500</v>
      </c>
      <c r="L187" s="4">
        <f t="shared" si="521"/>
        <v>13700</v>
      </c>
      <c r="M187" s="4">
        <f t="shared" si="521"/>
        <v>14400</v>
      </c>
      <c r="N187" s="4">
        <f t="shared" si="521"/>
        <v>17500</v>
      </c>
      <c r="O187" s="4">
        <f t="shared" ref="O187" si="522">O182</f>
        <v>18400</v>
      </c>
      <c r="P187" s="4">
        <f t="shared" si="521"/>
        <v>18400</v>
      </c>
      <c r="Q187" s="23">
        <f t="shared" si="521"/>
        <v>18200</v>
      </c>
      <c r="R187" s="28">
        <f>SUM(E187:Q187)</f>
        <v>208900</v>
      </c>
      <c r="S187" s="42" t="s">
        <v>31</v>
      </c>
      <c r="T187" s="43" t="s">
        <v>58</v>
      </c>
    </row>
    <row r="188" spans="1:20" ht="21" customHeight="1" thickBot="1" x14ac:dyDescent="0.5">
      <c r="B188" s="49"/>
      <c r="C188" s="45"/>
      <c r="D188" s="9" t="s">
        <v>54</v>
      </c>
      <c r="E188" s="4">
        <f>ROUND(E187*10/100,0)</f>
        <v>1820</v>
      </c>
      <c r="F188" s="4">
        <f t="shared" ref="F188" si="523">ROUND(F187*10/100,0)</f>
        <v>1310</v>
      </c>
      <c r="G188" s="4">
        <f t="shared" ref="G188" si="524">ROUND(G187*10/100,0)</f>
        <v>1290</v>
      </c>
      <c r="H188" s="4">
        <f t="shared" ref="H188" si="525">ROUND(H187*10/100,0)</f>
        <v>1350</v>
      </c>
      <c r="I188" s="4">
        <f t="shared" ref="I188" si="526">ROUND(I187*10/100,0)</f>
        <v>1630</v>
      </c>
      <c r="J188" s="4">
        <f t="shared" ref="J188" si="527">ROUND(J187*10/100,0)</f>
        <v>1780</v>
      </c>
      <c r="K188" s="4">
        <f t="shared" ref="K188" si="528">ROUND(K187*10/100,0)</f>
        <v>1650</v>
      </c>
      <c r="L188" s="4">
        <f t="shared" ref="L188" si="529">ROUND(L187*10/100,0)</f>
        <v>1370</v>
      </c>
      <c r="M188" s="4">
        <f t="shared" ref="M188" si="530">ROUND(M187*10/100,0)</f>
        <v>1440</v>
      </c>
      <c r="N188" s="4">
        <f t="shared" ref="N188" si="531">ROUND(N187*10/100,0)</f>
        <v>1750</v>
      </c>
      <c r="O188" s="4">
        <f t="shared" ref="O188:P188" si="532">ROUND(O187*10/100,0)</f>
        <v>1840</v>
      </c>
      <c r="P188" s="4">
        <f t="shared" si="532"/>
        <v>1840</v>
      </c>
      <c r="Q188" s="23">
        <f t="shared" ref="Q188" si="533">ROUND(Q187*10/100,0)</f>
        <v>1820</v>
      </c>
      <c r="R188" s="28">
        <f>SUM(E188:Q188)</f>
        <v>20890</v>
      </c>
      <c r="S188" s="35" t="s">
        <v>9</v>
      </c>
      <c r="T188" s="37" t="s">
        <v>64</v>
      </c>
    </row>
    <row r="189" spans="1:20" ht="21" customHeight="1" thickBot="1" x14ac:dyDescent="0.5">
      <c r="B189" s="49"/>
      <c r="C189" s="45"/>
      <c r="D189" s="10" t="s">
        <v>55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32"/>
      <c r="S189" s="35" t="s">
        <v>59</v>
      </c>
      <c r="T189" s="36"/>
    </row>
    <row r="190" spans="1:20" ht="21" customHeight="1" x14ac:dyDescent="0.45">
      <c r="B190" s="49"/>
      <c r="C190" s="45"/>
      <c r="D190" s="9" t="s">
        <v>56</v>
      </c>
      <c r="E190" s="5">
        <f>E188*E189</f>
        <v>0</v>
      </c>
      <c r="F190" s="5">
        <f t="shared" ref="F190" si="534">F188*F189</f>
        <v>0</v>
      </c>
      <c r="G190" s="5">
        <f t="shared" ref="G190" si="535">G188*G189</f>
        <v>0</v>
      </c>
      <c r="H190" s="5">
        <f t="shared" ref="H190" si="536">H188*H189</f>
        <v>0</v>
      </c>
      <c r="I190" s="5">
        <f t="shared" ref="I190" si="537">I188*I189</f>
        <v>0</v>
      </c>
      <c r="J190" s="5">
        <f t="shared" ref="J190" si="538">J188*J189</f>
        <v>0</v>
      </c>
      <c r="K190" s="5">
        <f t="shared" ref="K190" si="539">K188*K189</f>
        <v>0</v>
      </c>
      <c r="L190" s="5">
        <f t="shared" ref="L190" si="540">L188*L189</f>
        <v>0</v>
      </c>
      <c r="M190" s="5">
        <f t="shared" ref="M190" si="541">M188*M189</f>
        <v>0</v>
      </c>
      <c r="N190" s="5">
        <f t="shared" ref="N190" si="542">N188*N189</f>
        <v>0</v>
      </c>
      <c r="O190" s="5">
        <f t="shared" ref="O190:P190" si="543">O188*O189</f>
        <v>0</v>
      </c>
      <c r="P190" s="5">
        <f t="shared" si="543"/>
        <v>0</v>
      </c>
      <c r="Q190" s="24">
        <f t="shared" ref="Q190" si="544">Q188*Q189</f>
        <v>0</v>
      </c>
      <c r="R190" s="30"/>
      <c r="S190" s="35" t="s">
        <v>60</v>
      </c>
      <c r="T190" s="37" t="s">
        <v>65</v>
      </c>
    </row>
    <row r="191" spans="1:20" ht="21" customHeight="1" x14ac:dyDescent="0.45">
      <c r="B191" s="49"/>
      <c r="C191" s="45"/>
      <c r="D191" s="9" t="s">
        <v>14</v>
      </c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5"/>
      <c r="R191" s="30"/>
      <c r="S191" s="35" t="s">
        <v>61</v>
      </c>
      <c r="T191" s="36"/>
    </row>
    <row r="192" spans="1:20" ht="21" customHeight="1" x14ac:dyDescent="0.45">
      <c r="B192" s="49"/>
      <c r="C192" s="46"/>
      <c r="D192" s="11" t="s">
        <v>26</v>
      </c>
      <c r="E192" s="13">
        <f>ROUND(E190-E191,2)</f>
        <v>0</v>
      </c>
      <c r="F192" s="13">
        <f t="shared" ref="F192" si="545">ROUND(F190-F191,2)</f>
        <v>0</v>
      </c>
      <c r="G192" s="13">
        <f t="shared" ref="G192" si="546">ROUND(G190-G191,2)</f>
        <v>0</v>
      </c>
      <c r="H192" s="13">
        <f t="shared" ref="H192" si="547">ROUND(H190-H191,2)</f>
        <v>0</v>
      </c>
      <c r="I192" s="13">
        <f t="shared" ref="I192" si="548">ROUND(I190-I191,2)</f>
        <v>0</v>
      </c>
      <c r="J192" s="13">
        <f t="shared" ref="J192" si="549">ROUND(J190-J191,2)</f>
        <v>0</v>
      </c>
      <c r="K192" s="13">
        <f t="shared" ref="K192" si="550">ROUND(K190-K191,2)</f>
        <v>0</v>
      </c>
      <c r="L192" s="13">
        <f t="shared" ref="L192" si="551">ROUND(L190-L191,2)</f>
        <v>0</v>
      </c>
      <c r="M192" s="13">
        <f t="shared" ref="M192" si="552">ROUND(M190-M191,2)</f>
        <v>0</v>
      </c>
      <c r="N192" s="13">
        <f t="shared" ref="N192" si="553">ROUND(N190-N191,2)</f>
        <v>0</v>
      </c>
      <c r="O192" s="13">
        <f t="shared" ref="O192:P192" si="554">ROUND(O190-O191,2)</f>
        <v>0</v>
      </c>
      <c r="P192" s="13">
        <f t="shared" si="554"/>
        <v>0</v>
      </c>
      <c r="Q192" s="26">
        <f t="shared" ref="Q192" si="555">ROUND(Q190-Q191,2)</f>
        <v>0</v>
      </c>
      <c r="R192" s="31"/>
      <c r="S192" s="38" t="s">
        <v>62</v>
      </c>
      <c r="T192" s="39" t="s">
        <v>66</v>
      </c>
    </row>
    <row r="193" spans="1:20" ht="30" customHeight="1" x14ac:dyDescent="0.45">
      <c r="B193" s="50"/>
      <c r="C193" s="3"/>
      <c r="D193" s="11" t="s">
        <v>15</v>
      </c>
      <c r="E193" s="14">
        <f>ROUNDDOWN(SUM(E181,E186,E192),0)</f>
        <v>0</v>
      </c>
      <c r="F193" s="14">
        <f t="shared" ref="F193" si="556">ROUNDDOWN(SUM(F181,F186,F192),0)</f>
        <v>0</v>
      </c>
      <c r="G193" s="14">
        <f t="shared" ref="G193" si="557">ROUNDDOWN(SUM(G181,G186,G192),0)</f>
        <v>0</v>
      </c>
      <c r="H193" s="14">
        <f t="shared" ref="H193" si="558">ROUNDDOWN(SUM(H181,H186,H192),0)</f>
        <v>0</v>
      </c>
      <c r="I193" s="14">
        <f t="shared" ref="I193" si="559">ROUNDDOWN(SUM(I181,I186,I192),0)</f>
        <v>0</v>
      </c>
      <c r="J193" s="14">
        <f t="shared" ref="J193" si="560">ROUNDDOWN(SUM(J181,J186,J192),0)</f>
        <v>0</v>
      </c>
      <c r="K193" s="14">
        <f t="shared" ref="K193" si="561">ROUNDDOWN(SUM(K181,K186,K192),0)</f>
        <v>0</v>
      </c>
      <c r="L193" s="14">
        <f t="shared" ref="L193" si="562">ROUNDDOWN(SUM(L181,L186,L192),0)</f>
        <v>0</v>
      </c>
      <c r="M193" s="14">
        <f t="shared" ref="M193" si="563">ROUNDDOWN(SUM(M181,M186,M192),0)</f>
        <v>0</v>
      </c>
      <c r="N193" s="14">
        <f t="shared" ref="N193" si="564">ROUNDDOWN(SUM(N181,N186,N192),0)</f>
        <v>0</v>
      </c>
      <c r="O193" s="14">
        <f t="shared" ref="O193:P193" si="565">ROUNDDOWN(SUM(O181,O186,O192),0)</f>
        <v>0</v>
      </c>
      <c r="P193" s="14">
        <f t="shared" si="565"/>
        <v>0</v>
      </c>
      <c r="Q193" s="27">
        <f t="shared" ref="Q193" si="566">ROUNDDOWN(SUM(Q181,Q186,Q192),0)</f>
        <v>0</v>
      </c>
      <c r="R193" s="29">
        <f>SUM(E193:Q193)</f>
        <v>0</v>
      </c>
      <c r="S193" s="40" t="s">
        <v>63</v>
      </c>
      <c r="T193" s="41" t="s">
        <v>67</v>
      </c>
    </row>
    <row r="194" spans="1:20" ht="21" customHeight="1" thickBot="1" x14ac:dyDescent="0.5">
      <c r="A194" s="1">
        <v>12</v>
      </c>
      <c r="B194" s="48" t="s">
        <v>47</v>
      </c>
      <c r="C194" s="47" t="s">
        <v>0</v>
      </c>
      <c r="D194" s="9" t="s">
        <v>1</v>
      </c>
      <c r="E194" s="4">
        <v>223</v>
      </c>
      <c r="F194" s="4">
        <f>$E194</f>
        <v>223</v>
      </c>
      <c r="G194" s="4">
        <f t="shared" ref="G194:Q194" si="567">$E194</f>
        <v>223</v>
      </c>
      <c r="H194" s="4">
        <f t="shared" si="567"/>
        <v>223</v>
      </c>
      <c r="I194" s="4">
        <f t="shared" si="567"/>
        <v>223</v>
      </c>
      <c r="J194" s="4">
        <f t="shared" si="567"/>
        <v>223</v>
      </c>
      <c r="K194" s="4">
        <f t="shared" si="567"/>
        <v>223</v>
      </c>
      <c r="L194" s="4">
        <f t="shared" si="567"/>
        <v>223</v>
      </c>
      <c r="M194" s="4">
        <f t="shared" si="567"/>
        <v>223</v>
      </c>
      <c r="N194" s="4">
        <f t="shared" si="567"/>
        <v>223</v>
      </c>
      <c r="O194" s="4">
        <f t="shared" si="567"/>
        <v>223</v>
      </c>
      <c r="P194" s="4">
        <f t="shared" si="567"/>
        <v>223</v>
      </c>
      <c r="Q194" s="23">
        <f t="shared" si="567"/>
        <v>223</v>
      </c>
      <c r="R194" s="30"/>
      <c r="S194" s="33" t="s">
        <v>3</v>
      </c>
      <c r="T194" s="34"/>
    </row>
    <row r="195" spans="1:20" ht="21" customHeight="1" thickBot="1" x14ac:dyDescent="0.5">
      <c r="B195" s="49"/>
      <c r="C195" s="47"/>
      <c r="D195" s="10" t="s">
        <v>11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32"/>
      <c r="S195" s="35" t="s">
        <v>4</v>
      </c>
      <c r="T195" s="36"/>
    </row>
    <row r="196" spans="1:20" ht="21" customHeight="1" x14ac:dyDescent="0.45">
      <c r="B196" s="49"/>
      <c r="C196" s="47"/>
      <c r="D196" s="9" t="s">
        <v>2</v>
      </c>
      <c r="E196" s="5">
        <f t="shared" ref="E196:Q196" si="568">(E194*E195)*0.85</f>
        <v>0</v>
      </c>
      <c r="F196" s="5">
        <f t="shared" si="568"/>
        <v>0</v>
      </c>
      <c r="G196" s="5">
        <f t="shared" si="568"/>
        <v>0</v>
      </c>
      <c r="H196" s="5">
        <f t="shared" si="568"/>
        <v>0</v>
      </c>
      <c r="I196" s="5">
        <f t="shared" si="568"/>
        <v>0</v>
      </c>
      <c r="J196" s="5">
        <f t="shared" si="568"/>
        <v>0</v>
      </c>
      <c r="K196" s="5">
        <f t="shared" si="568"/>
        <v>0</v>
      </c>
      <c r="L196" s="5">
        <f t="shared" si="568"/>
        <v>0</v>
      </c>
      <c r="M196" s="5">
        <f t="shared" si="568"/>
        <v>0</v>
      </c>
      <c r="N196" s="5">
        <f t="shared" si="568"/>
        <v>0</v>
      </c>
      <c r="O196" s="5">
        <f t="shared" ref="O196" si="569">(O194*O195)*0.85</f>
        <v>0</v>
      </c>
      <c r="P196" s="5">
        <f t="shared" si="568"/>
        <v>0</v>
      </c>
      <c r="Q196" s="24">
        <f t="shared" si="568"/>
        <v>0</v>
      </c>
      <c r="R196" s="30"/>
      <c r="S196" s="35" t="s">
        <v>5</v>
      </c>
      <c r="T196" s="37" t="s">
        <v>20</v>
      </c>
    </row>
    <row r="197" spans="1:20" ht="21" customHeight="1" x14ac:dyDescent="0.45">
      <c r="B197" s="49"/>
      <c r="C197" s="47"/>
      <c r="D197" s="9" t="s">
        <v>14</v>
      </c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25"/>
      <c r="R197" s="30"/>
      <c r="S197" s="35" t="s">
        <v>6</v>
      </c>
      <c r="T197" s="36"/>
    </row>
    <row r="198" spans="1:20" ht="21" customHeight="1" x14ac:dyDescent="0.45">
      <c r="B198" s="49"/>
      <c r="C198" s="47"/>
      <c r="D198" s="11" t="s">
        <v>18</v>
      </c>
      <c r="E198" s="13">
        <f>ROUND(E196-E197,2)</f>
        <v>0</v>
      </c>
      <c r="F198" s="13">
        <f t="shared" ref="F198:Q198" si="570">ROUND(F196-F197,2)</f>
        <v>0</v>
      </c>
      <c r="G198" s="13">
        <f t="shared" si="570"/>
        <v>0</v>
      </c>
      <c r="H198" s="13">
        <f t="shared" si="570"/>
        <v>0</v>
      </c>
      <c r="I198" s="13">
        <f t="shared" si="570"/>
        <v>0</v>
      </c>
      <c r="J198" s="13">
        <f t="shared" si="570"/>
        <v>0</v>
      </c>
      <c r="K198" s="13">
        <f t="shared" si="570"/>
        <v>0</v>
      </c>
      <c r="L198" s="13">
        <f t="shared" si="570"/>
        <v>0</v>
      </c>
      <c r="M198" s="13">
        <f t="shared" si="570"/>
        <v>0</v>
      </c>
      <c r="N198" s="13">
        <f t="shared" si="570"/>
        <v>0</v>
      </c>
      <c r="O198" s="13">
        <f t="shared" ref="O198" si="571">ROUND(O196-O197,2)</f>
        <v>0</v>
      </c>
      <c r="P198" s="13">
        <f t="shared" si="570"/>
        <v>0</v>
      </c>
      <c r="Q198" s="26">
        <f t="shared" si="570"/>
        <v>0</v>
      </c>
      <c r="R198" s="31"/>
      <c r="S198" s="38" t="s">
        <v>8</v>
      </c>
      <c r="T198" s="39" t="s">
        <v>19</v>
      </c>
    </row>
    <row r="199" spans="1:20" ht="21" customHeight="1" thickBot="1" x14ac:dyDescent="0.5">
      <c r="B199" s="49"/>
      <c r="C199" s="47" t="s">
        <v>7</v>
      </c>
      <c r="D199" s="9" t="s">
        <v>10</v>
      </c>
      <c r="E199" s="4">
        <v>31400</v>
      </c>
      <c r="F199" s="4">
        <v>19300</v>
      </c>
      <c r="G199" s="4">
        <v>16300</v>
      </c>
      <c r="H199" s="4">
        <v>16300</v>
      </c>
      <c r="I199" s="4">
        <v>20300</v>
      </c>
      <c r="J199" s="4">
        <v>22000</v>
      </c>
      <c r="K199" s="4">
        <v>18700</v>
      </c>
      <c r="L199" s="4">
        <v>17100</v>
      </c>
      <c r="M199" s="4">
        <v>23800</v>
      </c>
      <c r="N199" s="4">
        <v>32900</v>
      </c>
      <c r="O199" s="4">
        <v>36300</v>
      </c>
      <c r="P199" s="4">
        <v>34000</v>
      </c>
      <c r="Q199" s="23">
        <v>31400</v>
      </c>
      <c r="R199" s="28">
        <f>SUM(E199:Q199)</f>
        <v>319800</v>
      </c>
      <c r="S199" s="35" t="s">
        <v>31</v>
      </c>
      <c r="T199" s="37"/>
    </row>
    <row r="200" spans="1:20" ht="21" customHeight="1" thickBot="1" x14ac:dyDescent="0.5">
      <c r="B200" s="49"/>
      <c r="C200" s="47"/>
      <c r="D200" s="10" t="s">
        <v>12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32"/>
      <c r="S200" s="35" t="s">
        <v>32</v>
      </c>
      <c r="T200" s="36"/>
    </row>
    <row r="201" spans="1:20" ht="21" customHeight="1" x14ac:dyDescent="0.45">
      <c r="B201" s="49"/>
      <c r="C201" s="47"/>
      <c r="D201" s="9" t="s">
        <v>13</v>
      </c>
      <c r="E201" s="5">
        <f>E199*E200</f>
        <v>0</v>
      </c>
      <c r="F201" s="5">
        <f t="shared" ref="F201:Q201" si="572">F199*F200</f>
        <v>0</v>
      </c>
      <c r="G201" s="5">
        <f t="shared" si="572"/>
        <v>0</v>
      </c>
      <c r="H201" s="5">
        <f t="shared" si="572"/>
        <v>0</v>
      </c>
      <c r="I201" s="5">
        <f t="shared" si="572"/>
        <v>0</v>
      </c>
      <c r="J201" s="5">
        <f t="shared" si="572"/>
        <v>0</v>
      </c>
      <c r="K201" s="5">
        <f t="shared" si="572"/>
        <v>0</v>
      </c>
      <c r="L201" s="5">
        <f t="shared" si="572"/>
        <v>0</v>
      </c>
      <c r="M201" s="5">
        <f t="shared" si="572"/>
        <v>0</v>
      </c>
      <c r="N201" s="5">
        <f t="shared" si="572"/>
        <v>0</v>
      </c>
      <c r="O201" s="5">
        <f t="shared" ref="O201" si="573">O199*O200</f>
        <v>0</v>
      </c>
      <c r="P201" s="5">
        <f t="shared" si="572"/>
        <v>0</v>
      </c>
      <c r="Q201" s="24">
        <f t="shared" si="572"/>
        <v>0</v>
      </c>
      <c r="R201" s="30"/>
      <c r="S201" s="35" t="s">
        <v>33</v>
      </c>
      <c r="T201" s="37" t="s">
        <v>21</v>
      </c>
    </row>
    <row r="202" spans="1:20" ht="21" customHeight="1" x14ac:dyDescent="0.45">
      <c r="B202" s="49"/>
      <c r="C202" s="47"/>
      <c r="D202" s="9" t="s">
        <v>14</v>
      </c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25"/>
      <c r="R202" s="30"/>
      <c r="S202" s="35" t="s">
        <v>34</v>
      </c>
      <c r="T202" s="36"/>
    </row>
    <row r="203" spans="1:20" ht="21" customHeight="1" x14ac:dyDescent="0.45">
      <c r="B203" s="49"/>
      <c r="C203" s="47"/>
      <c r="D203" s="11" t="s">
        <v>26</v>
      </c>
      <c r="E203" s="13">
        <f>ROUND(E201-E202,2)</f>
        <v>0</v>
      </c>
      <c r="F203" s="13">
        <f t="shared" ref="F203:Q203" si="574">ROUND(F201-F202,2)</f>
        <v>0</v>
      </c>
      <c r="G203" s="13">
        <f t="shared" si="574"/>
        <v>0</v>
      </c>
      <c r="H203" s="13">
        <f t="shared" si="574"/>
        <v>0</v>
      </c>
      <c r="I203" s="13">
        <f t="shared" si="574"/>
        <v>0</v>
      </c>
      <c r="J203" s="13">
        <f t="shared" si="574"/>
        <v>0</v>
      </c>
      <c r="K203" s="13">
        <f t="shared" si="574"/>
        <v>0</v>
      </c>
      <c r="L203" s="13">
        <f t="shared" si="574"/>
        <v>0</v>
      </c>
      <c r="M203" s="13">
        <f t="shared" si="574"/>
        <v>0</v>
      </c>
      <c r="N203" s="13">
        <f t="shared" si="574"/>
        <v>0</v>
      </c>
      <c r="O203" s="13">
        <f t="shared" ref="O203" si="575">ROUND(O201-O202,2)</f>
        <v>0</v>
      </c>
      <c r="P203" s="13">
        <f t="shared" si="574"/>
        <v>0</v>
      </c>
      <c r="Q203" s="26">
        <f t="shared" si="574"/>
        <v>0</v>
      </c>
      <c r="R203" s="31"/>
      <c r="S203" s="38" t="s">
        <v>35</v>
      </c>
      <c r="T203" s="39" t="s">
        <v>36</v>
      </c>
    </row>
    <row r="204" spans="1:20" ht="21" customHeight="1" x14ac:dyDescent="0.45">
      <c r="B204" s="49"/>
      <c r="C204" s="44" t="s">
        <v>57</v>
      </c>
      <c r="D204" s="9" t="s">
        <v>10</v>
      </c>
      <c r="E204" s="4">
        <f>E199</f>
        <v>31400</v>
      </c>
      <c r="F204" s="4">
        <f t="shared" ref="F204:Q204" si="576">F199</f>
        <v>19300</v>
      </c>
      <c r="G204" s="4">
        <f t="shared" si="576"/>
        <v>16300</v>
      </c>
      <c r="H204" s="4">
        <f t="shared" si="576"/>
        <v>16300</v>
      </c>
      <c r="I204" s="4">
        <f t="shared" si="576"/>
        <v>20300</v>
      </c>
      <c r="J204" s="4">
        <f t="shared" si="576"/>
        <v>22000</v>
      </c>
      <c r="K204" s="4">
        <f t="shared" si="576"/>
        <v>18700</v>
      </c>
      <c r="L204" s="4">
        <f t="shared" si="576"/>
        <v>17100</v>
      </c>
      <c r="M204" s="4">
        <f t="shared" si="576"/>
        <v>23800</v>
      </c>
      <c r="N204" s="4">
        <f t="shared" si="576"/>
        <v>32900</v>
      </c>
      <c r="O204" s="4">
        <f t="shared" ref="O204" si="577">O199</f>
        <v>36300</v>
      </c>
      <c r="P204" s="4">
        <f t="shared" si="576"/>
        <v>34000</v>
      </c>
      <c r="Q204" s="23">
        <f t="shared" si="576"/>
        <v>31400</v>
      </c>
      <c r="R204" s="28">
        <f>SUM(E204:Q204)</f>
        <v>319800</v>
      </c>
      <c r="S204" s="42" t="s">
        <v>31</v>
      </c>
      <c r="T204" s="43" t="s">
        <v>58</v>
      </c>
    </row>
    <row r="205" spans="1:20" ht="21" customHeight="1" thickBot="1" x14ac:dyDescent="0.5">
      <c r="B205" s="49"/>
      <c r="C205" s="45"/>
      <c r="D205" s="9" t="s">
        <v>54</v>
      </c>
      <c r="E205" s="4">
        <f>ROUND(E204*10/100,0)</f>
        <v>3140</v>
      </c>
      <c r="F205" s="4">
        <f t="shared" ref="F205" si="578">ROUND(F204*10/100,0)</f>
        <v>1930</v>
      </c>
      <c r="G205" s="4">
        <f t="shared" ref="G205" si="579">ROUND(G204*10/100,0)</f>
        <v>1630</v>
      </c>
      <c r="H205" s="4">
        <f t="shared" ref="H205" si="580">ROUND(H204*10/100,0)</f>
        <v>1630</v>
      </c>
      <c r="I205" s="4">
        <f t="shared" ref="I205" si="581">ROUND(I204*10/100,0)</f>
        <v>2030</v>
      </c>
      <c r="J205" s="4">
        <f t="shared" ref="J205" si="582">ROUND(J204*10/100,0)</f>
        <v>2200</v>
      </c>
      <c r="K205" s="4">
        <f t="shared" ref="K205" si="583">ROUND(K204*10/100,0)</f>
        <v>1870</v>
      </c>
      <c r="L205" s="4">
        <f t="shared" ref="L205" si="584">ROUND(L204*10/100,0)</f>
        <v>1710</v>
      </c>
      <c r="M205" s="4">
        <f t="shared" ref="M205" si="585">ROUND(M204*10/100,0)</f>
        <v>2380</v>
      </c>
      <c r="N205" s="4">
        <f t="shared" ref="N205" si="586">ROUND(N204*10/100,0)</f>
        <v>3290</v>
      </c>
      <c r="O205" s="4">
        <f t="shared" ref="O205:P205" si="587">ROUND(O204*10/100,0)</f>
        <v>3630</v>
      </c>
      <c r="P205" s="4">
        <f t="shared" si="587"/>
        <v>3400</v>
      </c>
      <c r="Q205" s="23">
        <f t="shared" ref="Q205" si="588">ROUND(Q204*10/100,0)</f>
        <v>3140</v>
      </c>
      <c r="R205" s="28">
        <f>SUM(E205:Q205)</f>
        <v>31980</v>
      </c>
      <c r="S205" s="35" t="s">
        <v>9</v>
      </c>
      <c r="T205" s="37" t="s">
        <v>64</v>
      </c>
    </row>
    <row r="206" spans="1:20" ht="21" customHeight="1" thickBot="1" x14ac:dyDescent="0.5">
      <c r="B206" s="49"/>
      <c r="C206" s="45"/>
      <c r="D206" s="10" t="s">
        <v>55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32"/>
      <c r="S206" s="35" t="s">
        <v>59</v>
      </c>
      <c r="T206" s="36"/>
    </row>
    <row r="207" spans="1:20" ht="21" customHeight="1" x14ac:dyDescent="0.45">
      <c r="B207" s="49"/>
      <c r="C207" s="45"/>
      <c r="D207" s="9" t="s">
        <v>56</v>
      </c>
      <c r="E207" s="5">
        <f>E205*E206</f>
        <v>0</v>
      </c>
      <c r="F207" s="5">
        <f t="shared" ref="F207" si="589">F205*F206</f>
        <v>0</v>
      </c>
      <c r="G207" s="5">
        <f t="shared" ref="G207" si="590">G205*G206</f>
        <v>0</v>
      </c>
      <c r="H207" s="5">
        <f t="shared" ref="H207" si="591">H205*H206</f>
        <v>0</v>
      </c>
      <c r="I207" s="5">
        <f t="shared" ref="I207" si="592">I205*I206</f>
        <v>0</v>
      </c>
      <c r="J207" s="5">
        <f t="shared" ref="J207" si="593">J205*J206</f>
        <v>0</v>
      </c>
      <c r="K207" s="5">
        <f t="shared" ref="K207" si="594">K205*K206</f>
        <v>0</v>
      </c>
      <c r="L207" s="5">
        <f t="shared" ref="L207" si="595">L205*L206</f>
        <v>0</v>
      </c>
      <c r="M207" s="5">
        <f t="shared" ref="M207" si="596">M205*M206</f>
        <v>0</v>
      </c>
      <c r="N207" s="5">
        <f t="shared" ref="N207" si="597">N205*N206</f>
        <v>0</v>
      </c>
      <c r="O207" s="5">
        <f t="shared" ref="O207:P207" si="598">O205*O206</f>
        <v>0</v>
      </c>
      <c r="P207" s="5">
        <f t="shared" si="598"/>
        <v>0</v>
      </c>
      <c r="Q207" s="24">
        <f t="shared" ref="Q207" si="599">Q205*Q206</f>
        <v>0</v>
      </c>
      <c r="R207" s="30"/>
      <c r="S207" s="35" t="s">
        <v>60</v>
      </c>
      <c r="T207" s="37" t="s">
        <v>65</v>
      </c>
    </row>
    <row r="208" spans="1:20" ht="21" customHeight="1" x14ac:dyDescent="0.45">
      <c r="B208" s="49"/>
      <c r="C208" s="45"/>
      <c r="D208" s="9" t="s">
        <v>14</v>
      </c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25"/>
      <c r="R208" s="30"/>
      <c r="S208" s="35" t="s">
        <v>61</v>
      </c>
      <c r="T208" s="36"/>
    </row>
    <row r="209" spans="1:20" ht="21" customHeight="1" x14ac:dyDescent="0.45">
      <c r="B209" s="49"/>
      <c r="C209" s="46"/>
      <c r="D209" s="11" t="s">
        <v>26</v>
      </c>
      <c r="E209" s="13">
        <f>ROUND(E207-E208,2)</f>
        <v>0</v>
      </c>
      <c r="F209" s="13">
        <f t="shared" ref="F209" si="600">ROUND(F207-F208,2)</f>
        <v>0</v>
      </c>
      <c r="G209" s="13">
        <f t="shared" ref="G209" si="601">ROUND(G207-G208,2)</f>
        <v>0</v>
      </c>
      <c r="H209" s="13">
        <f t="shared" ref="H209" si="602">ROUND(H207-H208,2)</f>
        <v>0</v>
      </c>
      <c r="I209" s="13">
        <f t="shared" ref="I209" si="603">ROUND(I207-I208,2)</f>
        <v>0</v>
      </c>
      <c r="J209" s="13">
        <f t="shared" ref="J209" si="604">ROUND(J207-J208,2)</f>
        <v>0</v>
      </c>
      <c r="K209" s="13">
        <f t="shared" ref="K209" si="605">ROUND(K207-K208,2)</f>
        <v>0</v>
      </c>
      <c r="L209" s="13">
        <f t="shared" ref="L209" si="606">ROUND(L207-L208,2)</f>
        <v>0</v>
      </c>
      <c r="M209" s="13">
        <f t="shared" ref="M209" si="607">ROUND(M207-M208,2)</f>
        <v>0</v>
      </c>
      <c r="N209" s="13">
        <f t="shared" ref="N209" si="608">ROUND(N207-N208,2)</f>
        <v>0</v>
      </c>
      <c r="O209" s="13">
        <f t="shared" ref="O209:P209" si="609">ROUND(O207-O208,2)</f>
        <v>0</v>
      </c>
      <c r="P209" s="13">
        <f t="shared" si="609"/>
        <v>0</v>
      </c>
      <c r="Q209" s="26">
        <f t="shared" ref="Q209" si="610">ROUND(Q207-Q208,2)</f>
        <v>0</v>
      </c>
      <c r="R209" s="31"/>
      <c r="S209" s="38" t="s">
        <v>62</v>
      </c>
      <c r="T209" s="39" t="s">
        <v>66</v>
      </c>
    </row>
    <row r="210" spans="1:20" ht="30" customHeight="1" x14ac:dyDescent="0.45">
      <c r="B210" s="50"/>
      <c r="C210" s="3"/>
      <c r="D210" s="11" t="s">
        <v>15</v>
      </c>
      <c r="E210" s="14">
        <f>ROUNDDOWN(SUM(E198,E203,E209),0)</f>
        <v>0</v>
      </c>
      <c r="F210" s="14">
        <f t="shared" ref="F210" si="611">ROUNDDOWN(SUM(F198,F203,F209),0)</f>
        <v>0</v>
      </c>
      <c r="G210" s="14">
        <f t="shared" ref="G210" si="612">ROUNDDOWN(SUM(G198,G203,G209),0)</f>
        <v>0</v>
      </c>
      <c r="H210" s="14">
        <f t="shared" ref="H210" si="613">ROUNDDOWN(SUM(H198,H203,H209),0)</f>
        <v>0</v>
      </c>
      <c r="I210" s="14">
        <f t="shared" ref="I210" si="614">ROUNDDOWN(SUM(I198,I203,I209),0)</f>
        <v>0</v>
      </c>
      <c r="J210" s="14">
        <f t="shared" ref="J210" si="615">ROUNDDOWN(SUM(J198,J203,J209),0)</f>
        <v>0</v>
      </c>
      <c r="K210" s="14">
        <f t="shared" ref="K210" si="616">ROUNDDOWN(SUM(K198,K203,K209),0)</f>
        <v>0</v>
      </c>
      <c r="L210" s="14">
        <f t="shared" ref="L210" si="617">ROUNDDOWN(SUM(L198,L203,L209),0)</f>
        <v>0</v>
      </c>
      <c r="M210" s="14">
        <f t="shared" ref="M210" si="618">ROUNDDOWN(SUM(M198,M203,M209),0)</f>
        <v>0</v>
      </c>
      <c r="N210" s="14">
        <f t="shared" ref="N210" si="619">ROUNDDOWN(SUM(N198,N203,N209),0)</f>
        <v>0</v>
      </c>
      <c r="O210" s="14">
        <f t="shared" ref="O210:P210" si="620">ROUNDDOWN(SUM(O198,O203,O209),0)</f>
        <v>0</v>
      </c>
      <c r="P210" s="14">
        <f t="shared" si="620"/>
        <v>0</v>
      </c>
      <c r="Q210" s="27">
        <f t="shared" ref="Q210" si="621">ROUNDDOWN(SUM(Q198,Q203,Q209),0)</f>
        <v>0</v>
      </c>
      <c r="R210" s="29">
        <f>SUM(E210:Q210)</f>
        <v>0</v>
      </c>
      <c r="S210" s="40" t="s">
        <v>63</v>
      </c>
      <c r="T210" s="41" t="s">
        <v>67</v>
      </c>
    </row>
    <row r="211" spans="1:20" ht="21" customHeight="1" thickBot="1" x14ac:dyDescent="0.5">
      <c r="A211" s="1">
        <v>13</v>
      </c>
      <c r="B211" s="48" t="s">
        <v>48</v>
      </c>
      <c r="C211" s="47" t="s">
        <v>0</v>
      </c>
      <c r="D211" s="9" t="s">
        <v>1</v>
      </c>
      <c r="E211" s="4">
        <v>309</v>
      </c>
      <c r="F211" s="4">
        <f>$E211</f>
        <v>309</v>
      </c>
      <c r="G211" s="4">
        <f t="shared" ref="G211:Q211" si="622">$E211</f>
        <v>309</v>
      </c>
      <c r="H211" s="4">
        <f t="shared" si="622"/>
        <v>309</v>
      </c>
      <c r="I211" s="4">
        <f t="shared" si="622"/>
        <v>309</v>
      </c>
      <c r="J211" s="4">
        <f t="shared" si="622"/>
        <v>309</v>
      </c>
      <c r="K211" s="4">
        <f t="shared" si="622"/>
        <v>309</v>
      </c>
      <c r="L211" s="4">
        <f t="shared" si="622"/>
        <v>309</v>
      </c>
      <c r="M211" s="4">
        <f t="shared" si="622"/>
        <v>309</v>
      </c>
      <c r="N211" s="4">
        <f t="shared" si="622"/>
        <v>309</v>
      </c>
      <c r="O211" s="4">
        <f t="shared" si="622"/>
        <v>309</v>
      </c>
      <c r="P211" s="4">
        <f t="shared" si="622"/>
        <v>309</v>
      </c>
      <c r="Q211" s="23">
        <f t="shared" si="622"/>
        <v>309</v>
      </c>
      <c r="R211" s="30"/>
      <c r="S211" s="33" t="s">
        <v>3</v>
      </c>
      <c r="T211" s="34"/>
    </row>
    <row r="212" spans="1:20" ht="21" customHeight="1" thickBot="1" x14ac:dyDescent="0.5">
      <c r="B212" s="49"/>
      <c r="C212" s="47"/>
      <c r="D212" s="10" t="s">
        <v>11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32"/>
      <c r="S212" s="35" t="s">
        <v>4</v>
      </c>
      <c r="T212" s="36"/>
    </row>
    <row r="213" spans="1:20" ht="21" customHeight="1" x14ac:dyDescent="0.45">
      <c r="B213" s="49"/>
      <c r="C213" s="47"/>
      <c r="D213" s="9" t="s">
        <v>2</v>
      </c>
      <c r="E213" s="5">
        <f t="shared" ref="E213:Q213" si="623">(E211*E212)*0.85</f>
        <v>0</v>
      </c>
      <c r="F213" s="5">
        <f t="shared" si="623"/>
        <v>0</v>
      </c>
      <c r="G213" s="5">
        <f t="shared" si="623"/>
        <v>0</v>
      </c>
      <c r="H213" s="5">
        <f t="shared" si="623"/>
        <v>0</v>
      </c>
      <c r="I213" s="5">
        <f t="shared" si="623"/>
        <v>0</v>
      </c>
      <c r="J213" s="5">
        <f t="shared" si="623"/>
        <v>0</v>
      </c>
      <c r="K213" s="5">
        <f t="shared" si="623"/>
        <v>0</v>
      </c>
      <c r="L213" s="5">
        <f t="shared" si="623"/>
        <v>0</v>
      </c>
      <c r="M213" s="5">
        <f t="shared" si="623"/>
        <v>0</v>
      </c>
      <c r="N213" s="5">
        <f t="shared" si="623"/>
        <v>0</v>
      </c>
      <c r="O213" s="5">
        <f t="shared" ref="O213" si="624">(O211*O212)*0.85</f>
        <v>0</v>
      </c>
      <c r="P213" s="5">
        <f t="shared" si="623"/>
        <v>0</v>
      </c>
      <c r="Q213" s="24">
        <f t="shared" si="623"/>
        <v>0</v>
      </c>
      <c r="R213" s="30"/>
      <c r="S213" s="35" t="s">
        <v>5</v>
      </c>
      <c r="T213" s="37" t="s">
        <v>20</v>
      </c>
    </row>
    <row r="214" spans="1:20" ht="21" customHeight="1" x14ac:dyDescent="0.45">
      <c r="B214" s="49"/>
      <c r="C214" s="47"/>
      <c r="D214" s="9" t="s">
        <v>14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25"/>
      <c r="R214" s="30"/>
      <c r="S214" s="35" t="s">
        <v>6</v>
      </c>
      <c r="T214" s="36"/>
    </row>
    <row r="215" spans="1:20" ht="21" customHeight="1" x14ac:dyDescent="0.45">
      <c r="B215" s="49"/>
      <c r="C215" s="47"/>
      <c r="D215" s="11" t="s">
        <v>18</v>
      </c>
      <c r="E215" s="13">
        <f>ROUND(E213-E214,2)</f>
        <v>0</v>
      </c>
      <c r="F215" s="13">
        <f t="shared" ref="F215:Q215" si="625">ROUND(F213-F214,2)</f>
        <v>0</v>
      </c>
      <c r="G215" s="13">
        <f t="shared" si="625"/>
        <v>0</v>
      </c>
      <c r="H215" s="13">
        <f t="shared" si="625"/>
        <v>0</v>
      </c>
      <c r="I215" s="13">
        <f t="shared" si="625"/>
        <v>0</v>
      </c>
      <c r="J215" s="13">
        <f t="shared" si="625"/>
        <v>0</v>
      </c>
      <c r="K215" s="13">
        <f t="shared" si="625"/>
        <v>0</v>
      </c>
      <c r="L215" s="13">
        <f t="shared" si="625"/>
        <v>0</v>
      </c>
      <c r="M215" s="13">
        <f t="shared" si="625"/>
        <v>0</v>
      </c>
      <c r="N215" s="13">
        <f t="shared" si="625"/>
        <v>0</v>
      </c>
      <c r="O215" s="13">
        <f t="shared" ref="O215" si="626">ROUND(O213-O214,2)</f>
        <v>0</v>
      </c>
      <c r="P215" s="13">
        <f t="shared" si="625"/>
        <v>0</v>
      </c>
      <c r="Q215" s="26">
        <f t="shared" si="625"/>
        <v>0</v>
      </c>
      <c r="R215" s="31"/>
      <c r="S215" s="38" t="s">
        <v>8</v>
      </c>
      <c r="T215" s="39" t="s">
        <v>19</v>
      </c>
    </row>
    <row r="216" spans="1:20" ht="21" customHeight="1" thickBot="1" x14ac:dyDescent="0.5">
      <c r="B216" s="49"/>
      <c r="C216" s="47" t="s">
        <v>7</v>
      </c>
      <c r="D216" s="9" t="s">
        <v>10</v>
      </c>
      <c r="E216" s="4">
        <v>51600</v>
      </c>
      <c r="F216" s="4">
        <v>27400</v>
      </c>
      <c r="G216" s="4">
        <v>25200</v>
      </c>
      <c r="H216" s="4">
        <v>28800</v>
      </c>
      <c r="I216" s="4">
        <v>40000</v>
      </c>
      <c r="J216" s="4">
        <v>47100</v>
      </c>
      <c r="K216" s="4">
        <v>37200</v>
      </c>
      <c r="L216" s="4">
        <v>27700</v>
      </c>
      <c r="M216" s="4">
        <v>32300</v>
      </c>
      <c r="N216" s="4">
        <v>50400</v>
      </c>
      <c r="O216" s="4">
        <v>55600</v>
      </c>
      <c r="P216" s="4">
        <v>54100</v>
      </c>
      <c r="Q216" s="23">
        <v>51600</v>
      </c>
      <c r="R216" s="28">
        <f>SUM(E216:Q216)</f>
        <v>529000</v>
      </c>
      <c r="S216" s="35" t="s">
        <v>31</v>
      </c>
      <c r="T216" s="37"/>
    </row>
    <row r="217" spans="1:20" ht="21" customHeight="1" thickBot="1" x14ac:dyDescent="0.5">
      <c r="B217" s="49"/>
      <c r="C217" s="47"/>
      <c r="D217" s="10" t="s">
        <v>12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32"/>
      <c r="S217" s="35" t="s">
        <v>32</v>
      </c>
      <c r="T217" s="36"/>
    </row>
    <row r="218" spans="1:20" ht="21" customHeight="1" x14ac:dyDescent="0.45">
      <c r="B218" s="49"/>
      <c r="C218" s="47"/>
      <c r="D218" s="9" t="s">
        <v>13</v>
      </c>
      <c r="E218" s="5">
        <f>E216*E217</f>
        <v>0</v>
      </c>
      <c r="F218" s="5">
        <f t="shared" ref="F218:Q218" si="627">F216*F217</f>
        <v>0</v>
      </c>
      <c r="G218" s="5">
        <f t="shared" si="627"/>
        <v>0</v>
      </c>
      <c r="H218" s="5">
        <f t="shared" si="627"/>
        <v>0</v>
      </c>
      <c r="I218" s="5">
        <f t="shared" si="627"/>
        <v>0</v>
      </c>
      <c r="J218" s="5">
        <f t="shared" si="627"/>
        <v>0</v>
      </c>
      <c r="K218" s="5">
        <f t="shared" si="627"/>
        <v>0</v>
      </c>
      <c r="L218" s="5">
        <f t="shared" si="627"/>
        <v>0</v>
      </c>
      <c r="M218" s="5">
        <f t="shared" si="627"/>
        <v>0</v>
      </c>
      <c r="N218" s="5">
        <f t="shared" si="627"/>
        <v>0</v>
      </c>
      <c r="O218" s="5">
        <f t="shared" ref="O218" si="628">O216*O217</f>
        <v>0</v>
      </c>
      <c r="P218" s="5">
        <f t="shared" si="627"/>
        <v>0</v>
      </c>
      <c r="Q218" s="24">
        <f t="shared" si="627"/>
        <v>0</v>
      </c>
      <c r="R218" s="30"/>
      <c r="S218" s="35" t="s">
        <v>33</v>
      </c>
      <c r="T218" s="37" t="s">
        <v>21</v>
      </c>
    </row>
    <row r="219" spans="1:20" ht="21" customHeight="1" x14ac:dyDescent="0.45">
      <c r="B219" s="49"/>
      <c r="C219" s="47"/>
      <c r="D219" s="9" t="s">
        <v>14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25"/>
      <c r="R219" s="30"/>
      <c r="S219" s="35" t="s">
        <v>34</v>
      </c>
      <c r="T219" s="36"/>
    </row>
    <row r="220" spans="1:20" ht="21" customHeight="1" x14ac:dyDescent="0.45">
      <c r="B220" s="49"/>
      <c r="C220" s="47"/>
      <c r="D220" s="11" t="s">
        <v>26</v>
      </c>
      <c r="E220" s="13">
        <f>ROUND(E218-E219,2)</f>
        <v>0</v>
      </c>
      <c r="F220" s="13">
        <f t="shared" ref="F220:Q220" si="629">ROUND(F218-F219,2)</f>
        <v>0</v>
      </c>
      <c r="G220" s="13">
        <f t="shared" si="629"/>
        <v>0</v>
      </c>
      <c r="H220" s="13">
        <f t="shared" si="629"/>
        <v>0</v>
      </c>
      <c r="I220" s="13">
        <f t="shared" si="629"/>
        <v>0</v>
      </c>
      <c r="J220" s="13">
        <f t="shared" si="629"/>
        <v>0</v>
      </c>
      <c r="K220" s="13">
        <f t="shared" si="629"/>
        <v>0</v>
      </c>
      <c r="L220" s="13">
        <f t="shared" si="629"/>
        <v>0</v>
      </c>
      <c r="M220" s="13">
        <f t="shared" si="629"/>
        <v>0</v>
      </c>
      <c r="N220" s="13">
        <f t="shared" si="629"/>
        <v>0</v>
      </c>
      <c r="O220" s="13">
        <f t="shared" ref="O220" si="630">ROUND(O218-O219,2)</f>
        <v>0</v>
      </c>
      <c r="P220" s="13">
        <f t="shared" si="629"/>
        <v>0</v>
      </c>
      <c r="Q220" s="26">
        <f t="shared" si="629"/>
        <v>0</v>
      </c>
      <c r="R220" s="31"/>
      <c r="S220" s="38" t="s">
        <v>35</v>
      </c>
      <c r="T220" s="39" t="s">
        <v>36</v>
      </c>
    </row>
    <row r="221" spans="1:20" ht="21" customHeight="1" x14ac:dyDescent="0.45">
      <c r="B221" s="49"/>
      <c r="C221" s="44" t="s">
        <v>57</v>
      </c>
      <c r="D221" s="9" t="s">
        <v>10</v>
      </c>
      <c r="E221" s="4">
        <f>E216</f>
        <v>51600</v>
      </c>
      <c r="F221" s="4">
        <f t="shared" ref="F221:Q221" si="631">F216</f>
        <v>27400</v>
      </c>
      <c r="G221" s="4">
        <f t="shared" si="631"/>
        <v>25200</v>
      </c>
      <c r="H221" s="4">
        <f t="shared" si="631"/>
        <v>28800</v>
      </c>
      <c r="I221" s="4">
        <f t="shared" si="631"/>
        <v>40000</v>
      </c>
      <c r="J221" s="4">
        <f t="shared" si="631"/>
        <v>47100</v>
      </c>
      <c r="K221" s="4">
        <f t="shared" si="631"/>
        <v>37200</v>
      </c>
      <c r="L221" s="4">
        <f t="shared" si="631"/>
        <v>27700</v>
      </c>
      <c r="M221" s="4">
        <f t="shared" si="631"/>
        <v>32300</v>
      </c>
      <c r="N221" s="4">
        <f t="shared" si="631"/>
        <v>50400</v>
      </c>
      <c r="O221" s="4">
        <f t="shared" ref="O221" si="632">O216</f>
        <v>55600</v>
      </c>
      <c r="P221" s="4">
        <f t="shared" si="631"/>
        <v>54100</v>
      </c>
      <c r="Q221" s="23">
        <f t="shared" si="631"/>
        <v>51600</v>
      </c>
      <c r="R221" s="28">
        <f>SUM(E221:Q221)</f>
        <v>529000</v>
      </c>
      <c r="S221" s="42" t="s">
        <v>31</v>
      </c>
      <c r="T221" s="43" t="s">
        <v>58</v>
      </c>
    </row>
    <row r="222" spans="1:20" ht="21" customHeight="1" thickBot="1" x14ac:dyDescent="0.5">
      <c r="B222" s="49"/>
      <c r="C222" s="45"/>
      <c r="D222" s="9" t="s">
        <v>54</v>
      </c>
      <c r="E222" s="4">
        <f>ROUND(E221*10/100,0)</f>
        <v>5160</v>
      </c>
      <c r="F222" s="4">
        <f t="shared" ref="F222" si="633">ROUND(F221*10/100,0)</f>
        <v>2740</v>
      </c>
      <c r="G222" s="4">
        <f t="shared" ref="G222" si="634">ROUND(G221*10/100,0)</f>
        <v>2520</v>
      </c>
      <c r="H222" s="4">
        <f t="shared" ref="H222" si="635">ROUND(H221*10/100,0)</f>
        <v>2880</v>
      </c>
      <c r="I222" s="4">
        <f t="shared" ref="I222" si="636">ROUND(I221*10/100,0)</f>
        <v>4000</v>
      </c>
      <c r="J222" s="4">
        <f t="shared" ref="J222" si="637">ROUND(J221*10/100,0)</f>
        <v>4710</v>
      </c>
      <c r="K222" s="4">
        <f t="shared" ref="K222" si="638">ROUND(K221*10/100,0)</f>
        <v>3720</v>
      </c>
      <c r="L222" s="4">
        <f t="shared" ref="L222" si="639">ROUND(L221*10/100,0)</f>
        <v>2770</v>
      </c>
      <c r="M222" s="4">
        <f t="shared" ref="M222" si="640">ROUND(M221*10/100,0)</f>
        <v>3230</v>
      </c>
      <c r="N222" s="4">
        <f t="shared" ref="N222" si="641">ROUND(N221*10/100,0)</f>
        <v>5040</v>
      </c>
      <c r="O222" s="4">
        <f t="shared" ref="O222:P222" si="642">ROUND(O221*10/100,0)</f>
        <v>5560</v>
      </c>
      <c r="P222" s="4">
        <f t="shared" si="642"/>
        <v>5410</v>
      </c>
      <c r="Q222" s="23">
        <f t="shared" ref="Q222" si="643">ROUND(Q221*10/100,0)</f>
        <v>5160</v>
      </c>
      <c r="R222" s="28">
        <f>SUM(E222:Q222)</f>
        <v>52900</v>
      </c>
      <c r="S222" s="35" t="s">
        <v>9</v>
      </c>
      <c r="T222" s="37" t="s">
        <v>64</v>
      </c>
    </row>
    <row r="223" spans="1:20" ht="21" customHeight="1" thickBot="1" x14ac:dyDescent="0.5">
      <c r="B223" s="49"/>
      <c r="C223" s="45"/>
      <c r="D223" s="10" t="s">
        <v>55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32"/>
      <c r="S223" s="35" t="s">
        <v>59</v>
      </c>
      <c r="T223" s="36"/>
    </row>
    <row r="224" spans="1:20" ht="21" customHeight="1" x14ac:dyDescent="0.45">
      <c r="B224" s="49"/>
      <c r="C224" s="45"/>
      <c r="D224" s="9" t="s">
        <v>56</v>
      </c>
      <c r="E224" s="5">
        <f>E222*E223</f>
        <v>0</v>
      </c>
      <c r="F224" s="5">
        <f t="shared" ref="F224" si="644">F222*F223</f>
        <v>0</v>
      </c>
      <c r="G224" s="5">
        <f t="shared" ref="G224" si="645">G222*G223</f>
        <v>0</v>
      </c>
      <c r="H224" s="5">
        <f t="shared" ref="H224" si="646">H222*H223</f>
        <v>0</v>
      </c>
      <c r="I224" s="5">
        <f t="shared" ref="I224" si="647">I222*I223</f>
        <v>0</v>
      </c>
      <c r="J224" s="5">
        <f t="shared" ref="J224" si="648">J222*J223</f>
        <v>0</v>
      </c>
      <c r="K224" s="5">
        <f t="shared" ref="K224" si="649">K222*K223</f>
        <v>0</v>
      </c>
      <c r="L224" s="5">
        <f t="shared" ref="L224" si="650">L222*L223</f>
        <v>0</v>
      </c>
      <c r="M224" s="5">
        <f t="shared" ref="M224" si="651">M222*M223</f>
        <v>0</v>
      </c>
      <c r="N224" s="5">
        <f t="shared" ref="N224" si="652">N222*N223</f>
        <v>0</v>
      </c>
      <c r="O224" s="5">
        <f t="shared" ref="O224:P224" si="653">O222*O223</f>
        <v>0</v>
      </c>
      <c r="P224" s="5">
        <f t="shared" si="653"/>
        <v>0</v>
      </c>
      <c r="Q224" s="24">
        <f t="shared" ref="Q224" si="654">Q222*Q223</f>
        <v>0</v>
      </c>
      <c r="R224" s="30"/>
      <c r="S224" s="35" t="s">
        <v>60</v>
      </c>
      <c r="T224" s="37" t="s">
        <v>65</v>
      </c>
    </row>
    <row r="225" spans="1:20" ht="21" customHeight="1" x14ac:dyDescent="0.45">
      <c r="B225" s="49"/>
      <c r="C225" s="45"/>
      <c r="D225" s="9" t="s">
        <v>14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25"/>
      <c r="R225" s="30"/>
      <c r="S225" s="35" t="s">
        <v>61</v>
      </c>
      <c r="T225" s="36"/>
    </row>
    <row r="226" spans="1:20" ht="21" customHeight="1" x14ac:dyDescent="0.45">
      <c r="B226" s="49"/>
      <c r="C226" s="46"/>
      <c r="D226" s="11" t="s">
        <v>26</v>
      </c>
      <c r="E226" s="13">
        <f>ROUND(E224-E225,2)</f>
        <v>0</v>
      </c>
      <c r="F226" s="13">
        <f t="shared" ref="F226" si="655">ROUND(F224-F225,2)</f>
        <v>0</v>
      </c>
      <c r="G226" s="13">
        <f t="shared" ref="G226" si="656">ROUND(G224-G225,2)</f>
        <v>0</v>
      </c>
      <c r="H226" s="13">
        <f t="shared" ref="H226" si="657">ROUND(H224-H225,2)</f>
        <v>0</v>
      </c>
      <c r="I226" s="13">
        <f t="shared" ref="I226" si="658">ROUND(I224-I225,2)</f>
        <v>0</v>
      </c>
      <c r="J226" s="13">
        <f t="shared" ref="J226" si="659">ROUND(J224-J225,2)</f>
        <v>0</v>
      </c>
      <c r="K226" s="13">
        <f t="shared" ref="K226" si="660">ROUND(K224-K225,2)</f>
        <v>0</v>
      </c>
      <c r="L226" s="13">
        <f t="shared" ref="L226" si="661">ROUND(L224-L225,2)</f>
        <v>0</v>
      </c>
      <c r="M226" s="13">
        <f t="shared" ref="M226" si="662">ROUND(M224-M225,2)</f>
        <v>0</v>
      </c>
      <c r="N226" s="13">
        <f t="shared" ref="N226" si="663">ROUND(N224-N225,2)</f>
        <v>0</v>
      </c>
      <c r="O226" s="13">
        <f t="shared" ref="O226:P226" si="664">ROUND(O224-O225,2)</f>
        <v>0</v>
      </c>
      <c r="P226" s="13">
        <f t="shared" si="664"/>
        <v>0</v>
      </c>
      <c r="Q226" s="26">
        <f t="shared" ref="Q226" si="665">ROUND(Q224-Q225,2)</f>
        <v>0</v>
      </c>
      <c r="R226" s="31"/>
      <c r="S226" s="38" t="s">
        <v>62</v>
      </c>
      <c r="T226" s="39" t="s">
        <v>66</v>
      </c>
    </row>
    <row r="227" spans="1:20" ht="30" customHeight="1" x14ac:dyDescent="0.45">
      <c r="B227" s="50"/>
      <c r="C227" s="3"/>
      <c r="D227" s="11" t="s">
        <v>15</v>
      </c>
      <c r="E227" s="14">
        <f>ROUNDDOWN(SUM(E215,E220,E226),0)</f>
        <v>0</v>
      </c>
      <c r="F227" s="14">
        <f t="shared" ref="F227" si="666">ROUNDDOWN(SUM(F215,F220,F226),0)</f>
        <v>0</v>
      </c>
      <c r="G227" s="14">
        <f t="shared" ref="G227" si="667">ROUNDDOWN(SUM(G215,G220,G226),0)</f>
        <v>0</v>
      </c>
      <c r="H227" s="14">
        <f t="shared" ref="H227" si="668">ROUNDDOWN(SUM(H215,H220,H226),0)</f>
        <v>0</v>
      </c>
      <c r="I227" s="14">
        <f t="shared" ref="I227" si="669">ROUNDDOWN(SUM(I215,I220,I226),0)</f>
        <v>0</v>
      </c>
      <c r="J227" s="14">
        <f t="shared" ref="J227" si="670">ROUNDDOWN(SUM(J215,J220,J226),0)</f>
        <v>0</v>
      </c>
      <c r="K227" s="14">
        <f t="shared" ref="K227" si="671">ROUNDDOWN(SUM(K215,K220,K226),0)</f>
        <v>0</v>
      </c>
      <c r="L227" s="14">
        <f t="shared" ref="L227" si="672">ROUNDDOWN(SUM(L215,L220,L226),0)</f>
        <v>0</v>
      </c>
      <c r="M227" s="14">
        <f t="shared" ref="M227" si="673">ROUNDDOWN(SUM(M215,M220,M226),0)</f>
        <v>0</v>
      </c>
      <c r="N227" s="14">
        <f t="shared" ref="N227" si="674">ROUNDDOWN(SUM(N215,N220,N226),0)</f>
        <v>0</v>
      </c>
      <c r="O227" s="14">
        <f t="shared" ref="O227:P227" si="675">ROUNDDOWN(SUM(O215,O220,O226),0)</f>
        <v>0</v>
      </c>
      <c r="P227" s="14">
        <f t="shared" si="675"/>
        <v>0</v>
      </c>
      <c r="Q227" s="27">
        <f t="shared" ref="Q227" si="676">ROUNDDOWN(SUM(Q215,Q220,Q226),0)</f>
        <v>0</v>
      </c>
      <c r="R227" s="29">
        <f>SUM(E227:Q227)</f>
        <v>0</v>
      </c>
      <c r="S227" s="40" t="s">
        <v>63</v>
      </c>
      <c r="T227" s="41" t="s">
        <v>67</v>
      </c>
    </row>
    <row r="228" spans="1:20" ht="21" customHeight="1" thickBot="1" x14ac:dyDescent="0.5">
      <c r="A228" s="1">
        <v>14</v>
      </c>
      <c r="B228" s="48" t="s">
        <v>49</v>
      </c>
      <c r="C228" s="47" t="s">
        <v>0</v>
      </c>
      <c r="D228" s="9" t="s">
        <v>1</v>
      </c>
      <c r="E228" s="4">
        <v>62</v>
      </c>
      <c r="F228" s="4">
        <f>$E228</f>
        <v>62</v>
      </c>
      <c r="G228" s="4">
        <f t="shared" ref="G228:Q228" si="677">$E228</f>
        <v>62</v>
      </c>
      <c r="H228" s="4">
        <f t="shared" si="677"/>
        <v>62</v>
      </c>
      <c r="I228" s="4">
        <f t="shared" si="677"/>
        <v>62</v>
      </c>
      <c r="J228" s="4">
        <f t="shared" si="677"/>
        <v>62</v>
      </c>
      <c r="K228" s="4">
        <f t="shared" si="677"/>
        <v>62</v>
      </c>
      <c r="L228" s="4">
        <f t="shared" si="677"/>
        <v>62</v>
      </c>
      <c r="M228" s="4">
        <f t="shared" si="677"/>
        <v>62</v>
      </c>
      <c r="N228" s="4">
        <f t="shared" si="677"/>
        <v>62</v>
      </c>
      <c r="O228" s="4">
        <f t="shared" si="677"/>
        <v>62</v>
      </c>
      <c r="P228" s="4">
        <f t="shared" si="677"/>
        <v>62</v>
      </c>
      <c r="Q228" s="23">
        <f t="shared" si="677"/>
        <v>62</v>
      </c>
      <c r="R228" s="30"/>
      <c r="S228" s="33" t="s">
        <v>3</v>
      </c>
      <c r="T228" s="34"/>
    </row>
    <row r="229" spans="1:20" ht="21" customHeight="1" thickBot="1" x14ac:dyDescent="0.5">
      <c r="B229" s="49"/>
      <c r="C229" s="47"/>
      <c r="D229" s="10" t="s">
        <v>11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32"/>
      <c r="S229" s="35" t="s">
        <v>4</v>
      </c>
      <c r="T229" s="36"/>
    </row>
    <row r="230" spans="1:20" ht="21" customHeight="1" x14ac:dyDescent="0.45">
      <c r="B230" s="49"/>
      <c r="C230" s="47"/>
      <c r="D230" s="9" t="s">
        <v>2</v>
      </c>
      <c r="E230" s="5">
        <f t="shared" ref="E230:Q230" si="678">(E228*E229)*0.85</f>
        <v>0</v>
      </c>
      <c r="F230" s="5">
        <f t="shared" si="678"/>
        <v>0</v>
      </c>
      <c r="G230" s="5">
        <f t="shared" si="678"/>
        <v>0</v>
      </c>
      <c r="H230" s="5">
        <f t="shared" si="678"/>
        <v>0</v>
      </c>
      <c r="I230" s="5">
        <f t="shared" si="678"/>
        <v>0</v>
      </c>
      <c r="J230" s="5">
        <f t="shared" si="678"/>
        <v>0</v>
      </c>
      <c r="K230" s="5">
        <f t="shared" si="678"/>
        <v>0</v>
      </c>
      <c r="L230" s="5">
        <f t="shared" si="678"/>
        <v>0</v>
      </c>
      <c r="M230" s="5">
        <f t="shared" si="678"/>
        <v>0</v>
      </c>
      <c r="N230" s="5">
        <f t="shared" si="678"/>
        <v>0</v>
      </c>
      <c r="O230" s="5">
        <f t="shared" ref="O230" si="679">(O228*O229)*0.85</f>
        <v>0</v>
      </c>
      <c r="P230" s="5">
        <f t="shared" si="678"/>
        <v>0</v>
      </c>
      <c r="Q230" s="24">
        <f t="shared" si="678"/>
        <v>0</v>
      </c>
      <c r="R230" s="30"/>
      <c r="S230" s="35" t="s">
        <v>5</v>
      </c>
      <c r="T230" s="37" t="s">
        <v>20</v>
      </c>
    </row>
    <row r="231" spans="1:20" ht="21" customHeight="1" x14ac:dyDescent="0.45">
      <c r="B231" s="49"/>
      <c r="C231" s="47"/>
      <c r="D231" s="9" t="s">
        <v>14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25"/>
      <c r="R231" s="30"/>
      <c r="S231" s="35" t="s">
        <v>6</v>
      </c>
      <c r="T231" s="36"/>
    </row>
    <row r="232" spans="1:20" ht="21" customHeight="1" x14ac:dyDescent="0.45">
      <c r="B232" s="49"/>
      <c r="C232" s="47"/>
      <c r="D232" s="11" t="s">
        <v>18</v>
      </c>
      <c r="E232" s="13">
        <f>ROUND(E230-E231,2)</f>
        <v>0</v>
      </c>
      <c r="F232" s="13">
        <f t="shared" ref="F232:Q232" si="680">ROUND(F230-F231,2)</f>
        <v>0</v>
      </c>
      <c r="G232" s="13">
        <f t="shared" si="680"/>
        <v>0</v>
      </c>
      <c r="H232" s="13">
        <f t="shared" si="680"/>
        <v>0</v>
      </c>
      <c r="I232" s="13">
        <f t="shared" si="680"/>
        <v>0</v>
      </c>
      <c r="J232" s="13">
        <f t="shared" si="680"/>
        <v>0</v>
      </c>
      <c r="K232" s="13">
        <f t="shared" si="680"/>
        <v>0</v>
      </c>
      <c r="L232" s="13">
        <f t="shared" si="680"/>
        <v>0</v>
      </c>
      <c r="M232" s="13">
        <f t="shared" si="680"/>
        <v>0</v>
      </c>
      <c r="N232" s="13">
        <f t="shared" si="680"/>
        <v>0</v>
      </c>
      <c r="O232" s="13">
        <f t="shared" ref="O232" si="681">ROUND(O230-O231,2)</f>
        <v>0</v>
      </c>
      <c r="P232" s="13">
        <f t="shared" si="680"/>
        <v>0</v>
      </c>
      <c r="Q232" s="26">
        <f t="shared" si="680"/>
        <v>0</v>
      </c>
      <c r="R232" s="31"/>
      <c r="S232" s="38" t="s">
        <v>8</v>
      </c>
      <c r="T232" s="39" t="s">
        <v>19</v>
      </c>
    </row>
    <row r="233" spans="1:20" ht="21" customHeight="1" thickBot="1" x14ac:dyDescent="0.5">
      <c r="B233" s="49"/>
      <c r="C233" s="47" t="s">
        <v>7</v>
      </c>
      <c r="D233" s="9" t="s">
        <v>10</v>
      </c>
      <c r="E233" s="4">
        <v>12500</v>
      </c>
      <c r="F233" s="4">
        <v>7400</v>
      </c>
      <c r="G233" s="4">
        <v>6700</v>
      </c>
      <c r="H233" s="4">
        <v>6800</v>
      </c>
      <c r="I233" s="4">
        <v>9400</v>
      </c>
      <c r="J233" s="4">
        <v>10800</v>
      </c>
      <c r="K233" s="4">
        <v>8400</v>
      </c>
      <c r="L233" s="4">
        <v>6600</v>
      </c>
      <c r="M233" s="4">
        <v>7900</v>
      </c>
      <c r="N233" s="4">
        <v>11200</v>
      </c>
      <c r="O233" s="4">
        <v>12600</v>
      </c>
      <c r="P233" s="4">
        <v>12600</v>
      </c>
      <c r="Q233" s="23">
        <v>12500</v>
      </c>
      <c r="R233" s="28">
        <f>SUM(E233:Q233)</f>
        <v>125400</v>
      </c>
      <c r="S233" s="35" t="s">
        <v>31</v>
      </c>
      <c r="T233" s="37"/>
    </row>
    <row r="234" spans="1:20" ht="21" customHeight="1" thickBot="1" x14ac:dyDescent="0.5">
      <c r="B234" s="49"/>
      <c r="C234" s="47"/>
      <c r="D234" s="10" t="s">
        <v>12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32"/>
      <c r="S234" s="35" t="s">
        <v>32</v>
      </c>
      <c r="T234" s="36"/>
    </row>
    <row r="235" spans="1:20" ht="21" customHeight="1" x14ac:dyDescent="0.45">
      <c r="B235" s="49"/>
      <c r="C235" s="47"/>
      <c r="D235" s="9" t="s">
        <v>13</v>
      </c>
      <c r="E235" s="5">
        <f>E233*E234</f>
        <v>0</v>
      </c>
      <c r="F235" s="5">
        <f t="shared" ref="F235:Q235" si="682">F233*F234</f>
        <v>0</v>
      </c>
      <c r="G235" s="5">
        <f t="shared" si="682"/>
        <v>0</v>
      </c>
      <c r="H235" s="5">
        <f t="shared" si="682"/>
        <v>0</v>
      </c>
      <c r="I235" s="5">
        <f t="shared" si="682"/>
        <v>0</v>
      </c>
      <c r="J235" s="5">
        <f t="shared" si="682"/>
        <v>0</v>
      </c>
      <c r="K235" s="5">
        <f t="shared" si="682"/>
        <v>0</v>
      </c>
      <c r="L235" s="5">
        <f t="shared" si="682"/>
        <v>0</v>
      </c>
      <c r="M235" s="5">
        <f t="shared" si="682"/>
        <v>0</v>
      </c>
      <c r="N235" s="5">
        <f t="shared" si="682"/>
        <v>0</v>
      </c>
      <c r="O235" s="5">
        <f t="shared" ref="O235" si="683">O233*O234</f>
        <v>0</v>
      </c>
      <c r="P235" s="5">
        <f t="shared" si="682"/>
        <v>0</v>
      </c>
      <c r="Q235" s="24">
        <f t="shared" si="682"/>
        <v>0</v>
      </c>
      <c r="R235" s="30"/>
      <c r="S235" s="35" t="s">
        <v>33</v>
      </c>
      <c r="T235" s="37" t="s">
        <v>21</v>
      </c>
    </row>
    <row r="236" spans="1:20" ht="21" customHeight="1" x14ac:dyDescent="0.45">
      <c r="B236" s="49"/>
      <c r="C236" s="47"/>
      <c r="D236" s="9" t="s">
        <v>14</v>
      </c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25"/>
      <c r="R236" s="30"/>
      <c r="S236" s="35" t="s">
        <v>34</v>
      </c>
      <c r="T236" s="36"/>
    </row>
    <row r="237" spans="1:20" ht="21" customHeight="1" x14ac:dyDescent="0.45">
      <c r="B237" s="49"/>
      <c r="C237" s="47"/>
      <c r="D237" s="11" t="s">
        <v>26</v>
      </c>
      <c r="E237" s="13">
        <f>ROUND(E235-E236,2)</f>
        <v>0</v>
      </c>
      <c r="F237" s="13">
        <f t="shared" ref="F237:Q237" si="684">ROUND(F235-F236,2)</f>
        <v>0</v>
      </c>
      <c r="G237" s="13">
        <f t="shared" si="684"/>
        <v>0</v>
      </c>
      <c r="H237" s="13">
        <f t="shared" si="684"/>
        <v>0</v>
      </c>
      <c r="I237" s="13">
        <f t="shared" si="684"/>
        <v>0</v>
      </c>
      <c r="J237" s="13">
        <f t="shared" si="684"/>
        <v>0</v>
      </c>
      <c r="K237" s="13">
        <f t="shared" si="684"/>
        <v>0</v>
      </c>
      <c r="L237" s="13">
        <f t="shared" si="684"/>
        <v>0</v>
      </c>
      <c r="M237" s="13">
        <f t="shared" si="684"/>
        <v>0</v>
      </c>
      <c r="N237" s="13">
        <f t="shared" si="684"/>
        <v>0</v>
      </c>
      <c r="O237" s="13">
        <f t="shared" ref="O237" si="685">ROUND(O235-O236,2)</f>
        <v>0</v>
      </c>
      <c r="P237" s="13">
        <f t="shared" si="684"/>
        <v>0</v>
      </c>
      <c r="Q237" s="26">
        <f t="shared" si="684"/>
        <v>0</v>
      </c>
      <c r="R237" s="31"/>
      <c r="S237" s="38" t="s">
        <v>35</v>
      </c>
      <c r="T237" s="39" t="s">
        <v>36</v>
      </c>
    </row>
    <row r="238" spans="1:20" ht="21" customHeight="1" x14ac:dyDescent="0.45">
      <c r="B238" s="49"/>
      <c r="C238" s="44" t="s">
        <v>57</v>
      </c>
      <c r="D238" s="9" t="s">
        <v>10</v>
      </c>
      <c r="E238" s="4">
        <f>E233</f>
        <v>12500</v>
      </c>
      <c r="F238" s="4">
        <f t="shared" ref="F238:Q238" si="686">F233</f>
        <v>7400</v>
      </c>
      <c r="G238" s="4">
        <f t="shared" si="686"/>
        <v>6700</v>
      </c>
      <c r="H238" s="4">
        <f t="shared" si="686"/>
        <v>6800</v>
      </c>
      <c r="I238" s="4">
        <f t="shared" si="686"/>
        <v>9400</v>
      </c>
      <c r="J238" s="4">
        <f t="shared" si="686"/>
        <v>10800</v>
      </c>
      <c r="K238" s="4">
        <f t="shared" si="686"/>
        <v>8400</v>
      </c>
      <c r="L238" s="4">
        <f t="shared" si="686"/>
        <v>6600</v>
      </c>
      <c r="M238" s="4">
        <f t="shared" si="686"/>
        <v>7900</v>
      </c>
      <c r="N238" s="4">
        <f t="shared" si="686"/>
        <v>11200</v>
      </c>
      <c r="O238" s="4">
        <f t="shared" ref="O238" si="687">O233</f>
        <v>12600</v>
      </c>
      <c r="P238" s="4">
        <f t="shared" si="686"/>
        <v>12600</v>
      </c>
      <c r="Q238" s="23">
        <f t="shared" si="686"/>
        <v>12500</v>
      </c>
      <c r="R238" s="28">
        <f>SUM(E238:Q238)</f>
        <v>125400</v>
      </c>
      <c r="S238" s="42" t="s">
        <v>31</v>
      </c>
      <c r="T238" s="43" t="s">
        <v>58</v>
      </c>
    </row>
    <row r="239" spans="1:20" ht="21" customHeight="1" thickBot="1" x14ac:dyDescent="0.5">
      <c r="B239" s="49"/>
      <c r="C239" s="45"/>
      <c r="D239" s="9" t="s">
        <v>54</v>
      </c>
      <c r="E239" s="4">
        <f>ROUND(E238*10/100,0)</f>
        <v>1250</v>
      </c>
      <c r="F239" s="4">
        <f t="shared" ref="F239" si="688">ROUND(F238*10/100,0)</f>
        <v>740</v>
      </c>
      <c r="G239" s="4">
        <f t="shared" ref="G239" si="689">ROUND(G238*10/100,0)</f>
        <v>670</v>
      </c>
      <c r="H239" s="4">
        <f t="shared" ref="H239" si="690">ROUND(H238*10/100,0)</f>
        <v>680</v>
      </c>
      <c r="I239" s="4">
        <f t="shared" ref="I239" si="691">ROUND(I238*10/100,0)</f>
        <v>940</v>
      </c>
      <c r="J239" s="4">
        <f t="shared" ref="J239" si="692">ROUND(J238*10/100,0)</f>
        <v>1080</v>
      </c>
      <c r="K239" s="4">
        <f t="shared" ref="K239" si="693">ROUND(K238*10/100,0)</f>
        <v>840</v>
      </c>
      <c r="L239" s="4">
        <f t="shared" ref="L239" si="694">ROUND(L238*10/100,0)</f>
        <v>660</v>
      </c>
      <c r="M239" s="4">
        <f t="shared" ref="M239" si="695">ROUND(M238*10/100,0)</f>
        <v>790</v>
      </c>
      <c r="N239" s="4">
        <f t="shared" ref="N239" si="696">ROUND(N238*10/100,0)</f>
        <v>1120</v>
      </c>
      <c r="O239" s="4">
        <f t="shared" ref="O239:P239" si="697">ROUND(O238*10/100,0)</f>
        <v>1260</v>
      </c>
      <c r="P239" s="4">
        <f t="shared" si="697"/>
        <v>1260</v>
      </c>
      <c r="Q239" s="23">
        <f t="shared" ref="Q239" si="698">ROUND(Q238*10/100,0)</f>
        <v>1250</v>
      </c>
      <c r="R239" s="28">
        <f>SUM(E239:Q239)</f>
        <v>12540</v>
      </c>
      <c r="S239" s="35" t="s">
        <v>9</v>
      </c>
      <c r="T239" s="37" t="s">
        <v>64</v>
      </c>
    </row>
    <row r="240" spans="1:20" ht="21" customHeight="1" thickBot="1" x14ac:dyDescent="0.5">
      <c r="B240" s="49"/>
      <c r="C240" s="45"/>
      <c r="D240" s="10" t="s">
        <v>55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32"/>
      <c r="S240" s="35" t="s">
        <v>59</v>
      </c>
      <c r="T240" s="36"/>
    </row>
    <row r="241" spans="1:20" ht="21" customHeight="1" x14ac:dyDescent="0.45">
      <c r="B241" s="49"/>
      <c r="C241" s="45"/>
      <c r="D241" s="9" t="s">
        <v>56</v>
      </c>
      <c r="E241" s="5">
        <f>E239*E240</f>
        <v>0</v>
      </c>
      <c r="F241" s="5">
        <f t="shared" ref="F241" si="699">F239*F240</f>
        <v>0</v>
      </c>
      <c r="G241" s="5">
        <f t="shared" ref="G241" si="700">G239*G240</f>
        <v>0</v>
      </c>
      <c r="H241" s="5">
        <f t="shared" ref="H241" si="701">H239*H240</f>
        <v>0</v>
      </c>
      <c r="I241" s="5">
        <f t="shared" ref="I241" si="702">I239*I240</f>
        <v>0</v>
      </c>
      <c r="J241" s="5">
        <f t="shared" ref="J241" si="703">J239*J240</f>
        <v>0</v>
      </c>
      <c r="K241" s="5">
        <f t="shared" ref="K241" si="704">K239*K240</f>
        <v>0</v>
      </c>
      <c r="L241" s="5">
        <f t="shared" ref="L241" si="705">L239*L240</f>
        <v>0</v>
      </c>
      <c r="M241" s="5">
        <f t="shared" ref="M241" si="706">M239*M240</f>
        <v>0</v>
      </c>
      <c r="N241" s="5">
        <f t="shared" ref="N241" si="707">N239*N240</f>
        <v>0</v>
      </c>
      <c r="O241" s="5">
        <f t="shared" ref="O241:P241" si="708">O239*O240</f>
        <v>0</v>
      </c>
      <c r="P241" s="5">
        <f t="shared" si="708"/>
        <v>0</v>
      </c>
      <c r="Q241" s="24">
        <f t="shared" ref="Q241" si="709">Q239*Q240</f>
        <v>0</v>
      </c>
      <c r="R241" s="30"/>
      <c r="S241" s="35" t="s">
        <v>60</v>
      </c>
      <c r="T241" s="37" t="s">
        <v>65</v>
      </c>
    </row>
    <row r="242" spans="1:20" ht="21" customHeight="1" x14ac:dyDescent="0.45">
      <c r="B242" s="49"/>
      <c r="C242" s="45"/>
      <c r="D242" s="9" t="s">
        <v>14</v>
      </c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25"/>
      <c r="R242" s="30"/>
      <c r="S242" s="35" t="s">
        <v>61</v>
      </c>
      <c r="T242" s="36"/>
    </row>
    <row r="243" spans="1:20" ht="21" customHeight="1" x14ac:dyDescent="0.45">
      <c r="B243" s="49"/>
      <c r="C243" s="46"/>
      <c r="D243" s="11" t="s">
        <v>26</v>
      </c>
      <c r="E243" s="13">
        <f>ROUND(E241-E242,2)</f>
        <v>0</v>
      </c>
      <c r="F243" s="13">
        <f t="shared" ref="F243" si="710">ROUND(F241-F242,2)</f>
        <v>0</v>
      </c>
      <c r="G243" s="13">
        <f t="shared" ref="G243" si="711">ROUND(G241-G242,2)</f>
        <v>0</v>
      </c>
      <c r="H243" s="13">
        <f t="shared" ref="H243" si="712">ROUND(H241-H242,2)</f>
        <v>0</v>
      </c>
      <c r="I243" s="13">
        <f t="shared" ref="I243" si="713">ROUND(I241-I242,2)</f>
        <v>0</v>
      </c>
      <c r="J243" s="13">
        <f t="shared" ref="J243" si="714">ROUND(J241-J242,2)</f>
        <v>0</v>
      </c>
      <c r="K243" s="13">
        <f t="shared" ref="K243" si="715">ROUND(K241-K242,2)</f>
        <v>0</v>
      </c>
      <c r="L243" s="13">
        <f t="shared" ref="L243" si="716">ROUND(L241-L242,2)</f>
        <v>0</v>
      </c>
      <c r="M243" s="13">
        <f t="shared" ref="M243" si="717">ROUND(M241-M242,2)</f>
        <v>0</v>
      </c>
      <c r="N243" s="13">
        <f t="shared" ref="N243" si="718">ROUND(N241-N242,2)</f>
        <v>0</v>
      </c>
      <c r="O243" s="13">
        <f t="shared" ref="O243:P243" si="719">ROUND(O241-O242,2)</f>
        <v>0</v>
      </c>
      <c r="P243" s="13">
        <f t="shared" si="719"/>
        <v>0</v>
      </c>
      <c r="Q243" s="26">
        <f t="shared" ref="Q243" si="720">ROUND(Q241-Q242,2)</f>
        <v>0</v>
      </c>
      <c r="R243" s="31"/>
      <c r="S243" s="38" t="s">
        <v>62</v>
      </c>
      <c r="T243" s="39" t="s">
        <v>66</v>
      </c>
    </row>
    <row r="244" spans="1:20" ht="30" customHeight="1" x14ac:dyDescent="0.45">
      <c r="B244" s="50"/>
      <c r="C244" s="3"/>
      <c r="D244" s="11" t="s">
        <v>15</v>
      </c>
      <c r="E244" s="14">
        <f>ROUNDDOWN(SUM(E232,E237,E243),0)</f>
        <v>0</v>
      </c>
      <c r="F244" s="14">
        <f t="shared" ref="F244" si="721">ROUNDDOWN(SUM(F232,F237,F243),0)</f>
        <v>0</v>
      </c>
      <c r="G244" s="14">
        <f t="shared" ref="G244" si="722">ROUNDDOWN(SUM(G232,G237,G243),0)</f>
        <v>0</v>
      </c>
      <c r="H244" s="14">
        <f t="shared" ref="H244" si="723">ROUNDDOWN(SUM(H232,H237,H243),0)</f>
        <v>0</v>
      </c>
      <c r="I244" s="14">
        <f t="shared" ref="I244" si="724">ROUNDDOWN(SUM(I232,I237,I243),0)</f>
        <v>0</v>
      </c>
      <c r="J244" s="14">
        <f t="shared" ref="J244" si="725">ROUNDDOWN(SUM(J232,J237,J243),0)</f>
        <v>0</v>
      </c>
      <c r="K244" s="14">
        <f t="shared" ref="K244" si="726">ROUNDDOWN(SUM(K232,K237,K243),0)</f>
        <v>0</v>
      </c>
      <c r="L244" s="14">
        <f t="shared" ref="L244" si="727">ROUNDDOWN(SUM(L232,L237,L243),0)</f>
        <v>0</v>
      </c>
      <c r="M244" s="14">
        <f t="shared" ref="M244" si="728">ROUNDDOWN(SUM(M232,M237,M243),0)</f>
        <v>0</v>
      </c>
      <c r="N244" s="14">
        <f t="shared" ref="N244" si="729">ROUNDDOWN(SUM(N232,N237,N243),0)</f>
        <v>0</v>
      </c>
      <c r="O244" s="14">
        <f t="shared" ref="O244:P244" si="730">ROUNDDOWN(SUM(O232,O237,O243),0)</f>
        <v>0</v>
      </c>
      <c r="P244" s="14">
        <f t="shared" si="730"/>
        <v>0</v>
      </c>
      <c r="Q244" s="27">
        <f t="shared" ref="Q244" si="731">ROUNDDOWN(SUM(Q232,Q237,Q243),0)</f>
        <v>0</v>
      </c>
      <c r="R244" s="29">
        <f>SUM(E244:Q244)</f>
        <v>0</v>
      </c>
      <c r="S244" s="40" t="s">
        <v>63</v>
      </c>
      <c r="T244" s="41" t="s">
        <v>67</v>
      </c>
    </row>
    <row r="245" spans="1:20" ht="21" customHeight="1" thickBot="1" x14ac:dyDescent="0.5">
      <c r="A245" s="1">
        <v>15</v>
      </c>
      <c r="B245" s="48" t="s">
        <v>50</v>
      </c>
      <c r="C245" s="47" t="s">
        <v>0</v>
      </c>
      <c r="D245" s="9" t="s">
        <v>1</v>
      </c>
      <c r="E245" s="4">
        <v>463</v>
      </c>
      <c r="F245" s="4">
        <f>$E245</f>
        <v>463</v>
      </c>
      <c r="G245" s="4">
        <f t="shared" ref="G245:Q245" si="732">$E245</f>
        <v>463</v>
      </c>
      <c r="H245" s="4">
        <f t="shared" si="732"/>
        <v>463</v>
      </c>
      <c r="I245" s="4">
        <f t="shared" si="732"/>
        <v>463</v>
      </c>
      <c r="J245" s="4">
        <f t="shared" si="732"/>
        <v>463</v>
      </c>
      <c r="K245" s="4">
        <f t="shared" si="732"/>
        <v>463</v>
      </c>
      <c r="L245" s="4">
        <f t="shared" si="732"/>
        <v>463</v>
      </c>
      <c r="M245" s="4">
        <f t="shared" si="732"/>
        <v>463</v>
      </c>
      <c r="N245" s="4">
        <f t="shared" si="732"/>
        <v>463</v>
      </c>
      <c r="O245" s="4">
        <f t="shared" si="732"/>
        <v>463</v>
      </c>
      <c r="P245" s="4">
        <f t="shared" si="732"/>
        <v>463</v>
      </c>
      <c r="Q245" s="23">
        <f t="shared" si="732"/>
        <v>463</v>
      </c>
      <c r="R245" s="30"/>
      <c r="S245" s="33" t="s">
        <v>3</v>
      </c>
      <c r="T245" s="34"/>
    </row>
    <row r="246" spans="1:20" ht="21" customHeight="1" thickBot="1" x14ac:dyDescent="0.5">
      <c r="B246" s="49"/>
      <c r="C246" s="47"/>
      <c r="D246" s="10" t="s">
        <v>11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32"/>
      <c r="S246" s="35" t="s">
        <v>4</v>
      </c>
      <c r="T246" s="36"/>
    </row>
    <row r="247" spans="1:20" ht="21" customHeight="1" x14ac:dyDescent="0.45">
      <c r="B247" s="49"/>
      <c r="C247" s="47"/>
      <c r="D247" s="9" t="s">
        <v>2</v>
      </c>
      <c r="E247" s="5">
        <f t="shared" ref="E247:Q247" si="733">(E245*E246)*0.85</f>
        <v>0</v>
      </c>
      <c r="F247" s="5">
        <f t="shared" si="733"/>
        <v>0</v>
      </c>
      <c r="G247" s="5">
        <f t="shared" si="733"/>
        <v>0</v>
      </c>
      <c r="H247" s="5">
        <f t="shared" si="733"/>
        <v>0</v>
      </c>
      <c r="I247" s="5">
        <f t="shared" si="733"/>
        <v>0</v>
      </c>
      <c r="J247" s="5">
        <f t="shared" si="733"/>
        <v>0</v>
      </c>
      <c r="K247" s="5">
        <f t="shared" si="733"/>
        <v>0</v>
      </c>
      <c r="L247" s="5">
        <f t="shared" si="733"/>
        <v>0</v>
      </c>
      <c r="M247" s="5">
        <f t="shared" si="733"/>
        <v>0</v>
      </c>
      <c r="N247" s="5">
        <f t="shared" si="733"/>
        <v>0</v>
      </c>
      <c r="O247" s="5">
        <f t="shared" ref="O247" si="734">(O245*O246)*0.85</f>
        <v>0</v>
      </c>
      <c r="P247" s="5">
        <f t="shared" si="733"/>
        <v>0</v>
      </c>
      <c r="Q247" s="24">
        <f t="shared" si="733"/>
        <v>0</v>
      </c>
      <c r="R247" s="30"/>
      <c r="S247" s="35" t="s">
        <v>5</v>
      </c>
      <c r="T247" s="37" t="s">
        <v>20</v>
      </c>
    </row>
    <row r="248" spans="1:20" ht="21" customHeight="1" x14ac:dyDescent="0.45">
      <c r="B248" s="49"/>
      <c r="C248" s="47"/>
      <c r="D248" s="9" t="s">
        <v>14</v>
      </c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25"/>
      <c r="R248" s="30"/>
      <c r="S248" s="35" t="s">
        <v>6</v>
      </c>
      <c r="T248" s="36"/>
    </row>
    <row r="249" spans="1:20" ht="21" customHeight="1" x14ac:dyDescent="0.45">
      <c r="B249" s="49"/>
      <c r="C249" s="47"/>
      <c r="D249" s="11" t="s">
        <v>18</v>
      </c>
      <c r="E249" s="13">
        <f>ROUND(E247-E248,2)</f>
        <v>0</v>
      </c>
      <c r="F249" s="13">
        <f t="shared" ref="F249:Q249" si="735">ROUND(F247-F248,2)</f>
        <v>0</v>
      </c>
      <c r="G249" s="13">
        <f t="shared" si="735"/>
        <v>0</v>
      </c>
      <c r="H249" s="13">
        <f t="shared" si="735"/>
        <v>0</v>
      </c>
      <c r="I249" s="13">
        <f t="shared" si="735"/>
        <v>0</v>
      </c>
      <c r="J249" s="13">
        <f t="shared" si="735"/>
        <v>0</v>
      </c>
      <c r="K249" s="13">
        <f t="shared" si="735"/>
        <v>0</v>
      </c>
      <c r="L249" s="13">
        <f t="shared" si="735"/>
        <v>0</v>
      </c>
      <c r="M249" s="13">
        <f t="shared" si="735"/>
        <v>0</v>
      </c>
      <c r="N249" s="13">
        <f t="shared" si="735"/>
        <v>0</v>
      </c>
      <c r="O249" s="13">
        <f t="shared" ref="O249" si="736">ROUND(O247-O248,2)</f>
        <v>0</v>
      </c>
      <c r="P249" s="13">
        <f t="shared" si="735"/>
        <v>0</v>
      </c>
      <c r="Q249" s="26">
        <f t="shared" si="735"/>
        <v>0</v>
      </c>
      <c r="R249" s="31"/>
      <c r="S249" s="38" t="s">
        <v>8</v>
      </c>
      <c r="T249" s="39" t="s">
        <v>19</v>
      </c>
    </row>
    <row r="250" spans="1:20" ht="21" customHeight="1" thickBot="1" x14ac:dyDescent="0.5">
      <c r="B250" s="49"/>
      <c r="C250" s="47" t="s">
        <v>7</v>
      </c>
      <c r="D250" s="9" t="s">
        <v>10</v>
      </c>
      <c r="E250" s="4">
        <v>52600</v>
      </c>
      <c r="F250" s="4">
        <v>35900</v>
      </c>
      <c r="G250" s="4">
        <v>33200</v>
      </c>
      <c r="H250" s="4">
        <v>37800</v>
      </c>
      <c r="I250" s="4">
        <v>54400</v>
      </c>
      <c r="J250" s="4">
        <v>59100</v>
      </c>
      <c r="K250" s="4">
        <v>48900</v>
      </c>
      <c r="L250" s="4">
        <v>32300</v>
      </c>
      <c r="M250" s="4">
        <v>36300</v>
      </c>
      <c r="N250" s="4">
        <v>52000</v>
      </c>
      <c r="O250" s="4">
        <v>55800</v>
      </c>
      <c r="P250" s="4">
        <v>53900</v>
      </c>
      <c r="Q250" s="23">
        <v>52600</v>
      </c>
      <c r="R250" s="28">
        <f>SUM(E250:Q250)</f>
        <v>604800</v>
      </c>
      <c r="S250" s="35" t="s">
        <v>31</v>
      </c>
      <c r="T250" s="37"/>
    </row>
    <row r="251" spans="1:20" ht="21" customHeight="1" thickBot="1" x14ac:dyDescent="0.5">
      <c r="B251" s="49"/>
      <c r="C251" s="47"/>
      <c r="D251" s="10" t="s">
        <v>12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32"/>
      <c r="S251" s="35" t="s">
        <v>32</v>
      </c>
      <c r="T251" s="36"/>
    </row>
    <row r="252" spans="1:20" ht="21" customHeight="1" x14ac:dyDescent="0.45">
      <c r="B252" s="49"/>
      <c r="C252" s="47"/>
      <c r="D252" s="9" t="s">
        <v>13</v>
      </c>
      <c r="E252" s="5">
        <f>E250*E251</f>
        <v>0</v>
      </c>
      <c r="F252" s="5">
        <f t="shared" ref="F252:Q252" si="737">F250*F251</f>
        <v>0</v>
      </c>
      <c r="G252" s="5">
        <f t="shared" si="737"/>
        <v>0</v>
      </c>
      <c r="H252" s="5">
        <f t="shared" si="737"/>
        <v>0</v>
      </c>
      <c r="I252" s="5">
        <f t="shared" si="737"/>
        <v>0</v>
      </c>
      <c r="J252" s="5">
        <f t="shared" si="737"/>
        <v>0</v>
      </c>
      <c r="K252" s="5">
        <f t="shared" si="737"/>
        <v>0</v>
      </c>
      <c r="L252" s="5">
        <f t="shared" si="737"/>
        <v>0</v>
      </c>
      <c r="M252" s="5">
        <f t="shared" si="737"/>
        <v>0</v>
      </c>
      <c r="N252" s="5">
        <f t="shared" si="737"/>
        <v>0</v>
      </c>
      <c r="O252" s="5">
        <f t="shared" ref="O252" si="738">O250*O251</f>
        <v>0</v>
      </c>
      <c r="P252" s="5">
        <f t="shared" si="737"/>
        <v>0</v>
      </c>
      <c r="Q252" s="24">
        <f t="shared" si="737"/>
        <v>0</v>
      </c>
      <c r="R252" s="30"/>
      <c r="S252" s="35" t="s">
        <v>33</v>
      </c>
      <c r="T252" s="37" t="s">
        <v>21</v>
      </c>
    </row>
    <row r="253" spans="1:20" ht="21" customHeight="1" x14ac:dyDescent="0.45">
      <c r="B253" s="49"/>
      <c r="C253" s="47"/>
      <c r="D253" s="9" t="s">
        <v>14</v>
      </c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25"/>
      <c r="R253" s="30"/>
      <c r="S253" s="35" t="s">
        <v>34</v>
      </c>
      <c r="T253" s="36"/>
    </row>
    <row r="254" spans="1:20" ht="21" customHeight="1" x14ac:dyDescent="0.45">
      <c r="B254" s="49"/>
      <c r="C254" s="47"/>
      <c r="D254" s="11" t="s">
        <v>26</v>
      </c>
      <c r="E254" s="13">
        <f>ROUND(E252-E253,2)</f>
        <v>0</v>
      </c>
      <c r="F254" s="13">
        <f t="shared" ref="F254:Q254" si="739">ROUND(F252-F253,2)</f>
        <v>0</v>
      </c>
      <c r="G254" s="13">
        <f t="shared" si="739"/>
        <v>0</v>
      </c>
      <c r="H254" s="13">
        <f t="shared" si="739"/>
        <v>0</v>
      </c>
      <c r="I254" s="13">
        <f t="shared" si="739"/>
        <v>0</v>
      </c>
      <c r="J254" s="13">
        <f t="shared" si="739"/>
        <v>0</v>
      </c>
      <c r="K254" s="13">
        <f t="shared" si="739"/>
        <v>0</v>
      </c>
      <c r="L254" s="13">
        <f t="shared" si="739"/>
        <v>0</v>
      </c>
      <c r="M254" s="13">
        <f t="shared" si="739"/>
        <v>0</v>
      </c>
      <c r="N254" s="13">
        <f t="shared" si="739"/>
        <v>0</v>
      </c>
      <c r="O254" s="13">
        <f t="shared" ref="O254" si="740">ROUND(O252-O253,2)</f>
        <v>0</v>
      </c>
      <c r="P254" s="13">
        <f t="shared" si="739"/>
        <v>0</v>
      </c>
      <c r="Q254" s="26">
        <f t="shared" si="739"/>
        <v>0</v>
      </c>
      <c r="R254" s="31"/>
      <c r="S254" s="38" t="s">
        <v>35</v>
      </c>
      <c r="T254" s="39" t="s">
        <v>36</v>
      </c>
    </row>
    <row r="255" spans="1:20" ht="21" customHeight="1" x14ac:dyDescent="0.45">
      <c r="B255" s="49"/>
      <c r="C255" s="44" t="s">
        <v>57</v>
      </c>
      <c r="D255" s="9" t="s">
        <v>10</v>
      </c>
      <c r="E255" s="4">
        <f>E250</f>
        <v>52600</v>
      </c>
      <c r="F255" s="4">
        <f t="shared" ref="F255:Q255" si="741">F250</f>
        <v>35900</v>
      </c>
      <c r="G255" s="4">
        <f t="shared" si="741"/>
        <v>33200</v>
      </c>
      <c r="H255" s="4">
        <f t="shared" si="741"/>
        <v>37800</v>
      </c>
      <c r="I255" s="4">
        <f t="shared" si="741"/>
        <v>54400</v>
      </c>
      <c r="J255" s="4">
        <f t="shared" si="741"/>
        <v>59100</v>
      </c>
      <c r="K255" s="4">
        <f t="shared" si="741"/>
        <v>48900</v>
      </c>
      <c r="L255" s="4">
        <f t="shared" si="741"/>
        <v>32300</v>
      </c>
      <c r="M255" s="4">
        <f t="shared" si="741"/>
        <v>36300</v>
      </c>
      <c r="N255" s="4">
        <f t="shared" si="741"/>
        <v>52000</v>
      </c>
      <c r="O255" s="4">
        <f t="shared" ref="O255" si="742">O250</f>
        <v>55800</v>
      </c>
      <c r="P255" s="4">
        <f t="shared" si="741"/>
        <v>53900</v>
      </c>
      <c r="Q255" s="23">
        <f t="shared" si="741"/>
        <v>52600</v>
      </c>
      <c r="R255" s="28">
        <f>SUM(E255:Q255)</f>
        <v>604800</v>
      </c>
      <c r="S255" s="42" t="s">
        <v>31</v>
      </c>
      <c r="T255" s="43" t="s">
        <v>58</v>
      </c>
    </row>
    <row r="256" spans="1:20" ht="21" customHeight="1" thickBot="1" x14ac:dyDescent="0.5">
      <c r="B256" s="49"/>
      <c r="C256" s="45"/>
      <c r="D256" s="9" t="s">
        <v>54</v>
      </c>
      <c r="E256" s="4">
        <f>ROUND(E255*10/100,0)</f>
        <v>5260</v>
      </c>
      <c r="F256" s="4">
        <f t="shared" ref="F256" si="743">ROUND(F255*10/100,0)</f>
        <v>3590</v>
      </c>
      <c r="G256" s="4">
        <f t="shared" ref="G256" si="744">ROUND(G255*10/100,0)</f>
        <v>3320</v>
      </c>
      <c r="H256" s="4">
        <f t="shared" ref="H256" si="745">ROUND(H255*10/100,0)</f>
        <v>3780</v>
      </c>
      <c r="I256" s="4">
        <f t="shared" ref="I256" si="746">ROUND(I255*10/100,0)</f>
        <v>5440</v>
      </c>
      <c r="J256" s="4">
        <f t="shared" ref="J256" si="747">ROUND(J255*10/100,0)</f>
        <v>5910</v>
      </c>
      <c r="K256" s="4">
        <f t="shared" ref="K256" si="748">ROUND(K255*10/100,0)</f>
        <v>4890</v>
      </c>
      <c r="L256" s="4">
        <f t="shared" ref="L256" si="749">ROUND(L255*10/100,0)</f>
        <v>3230</v>
      </c>
      <c r="M256" s="4">
        <f t="shared" ref="M256" si="750">ROUND(M255*10/100,0)</f>
        <v>3630</v>
      </c>
      <c r="N256" s="4">
        <f t="shared" ref="N256" si="751">ROUND(N255*10/100,0)</f>
        <v>5200</v>
      </c>
      <c r="O256" s="4">
        <f t="shared" ref="O256:P256" si="752">ROUND(O255*10/100,0)</f>
        <v>5580</v>
      </c>
      <c r="P256" s="4">
        <f t="shared" si="752"/>
        <v>5390</v>
      </c>
      <c r="Q256" s="23">
        <f t="shared" ref="Q256" si="753">ROUND(Q255*10/100,0)</f>
        <v>5260</v>
      </c>
      <c r="R256" s="28">
        <f>SUM(E256:Q256)</f>
        <v>60480</v>
      </c>
      <c r="S256" s="35" t="s">
        <v>9</v>
      </c>
      <c r="T256" s="37" t="s">
        <v>64</v>
      </c>
    </row>
    <row r="257" spans="2:20" ht="21" customHeight="1" thickBot="1" x14ac:dyDescent="0.5">
      <c r="B257" s="49"/>
      <c r="C257" s="45"/>
      <c r="D257" s="10" t="s">
        <v>55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32"/>
      <c r="S257" s="35" t="s">
        <v>59</v>
      </c>
      <c r="T257" s="36"/>
    </row>
    <row r="258" spans="2:20" ht="21" customHeight="1" x14ac:dyDescent="0.45">
      <c r="B258" s="49"/>
      <c r="C258" s="45"/>
      <c r="D258" s="9" t="s">
        <v>56</v>
      </c>
      <c r="E258" s="5">
        <f>E256*E257</f>
        <v>0</v>
      </c>
      <c r="F258" s="5">
        <f t="shared" ref="F258" si="754">F256*F257</f>
        <v>0</v>
      </c>
      <c r="G258" s="5">
        <f t="shared" ref="G258" si="755">G256*G257</f>
        <v>0</v>
      </c>
      <c r="H258" s="5">
        <f t="shared" ref="H258" si="756">H256*H257</f>
        <v>0</v>
      </c>
      <c r="I258" s="5">
        <f t="shared" ref="I258" si="757">I256*I257</f>
        <v>0</v>
      </c>
      <c r="J258" s="5">
        <f t="shared" ref="J258" si="758">J256*J257</f>
        <v>0</v>
      </c>
      <c r="K258" s="5">
        <f t="shared" ref="K258" si="759">K256*K257</f>
        <v>0</v>
      </c>
      <c r="L258" s="5">
        <f t="shared" ref="L258" si="760">L256*L257</f>
        <v>0</v>
      </c>
      <c r="M258" s="5">
        <f t="shared" ref="M258" si="761">M256*M257</f>
        <v>0</v>
      </c>
      <c r="N258" s="5">
        <f t="shared" ref="N258" si="762">N256*N257</f>
        <v>0</v>
      </c>
      <c r="O258" s="5">
        <f t="shared" ref="O258:P258" si="763">O256*O257</f>
        <v>0</v>
      </c>
      <c r="P258" s="5">
        <f t="shared" si="763"/>
        <v>0</v>
      </c>
      <c r="Q258" s="24">
        <f t="shared" ref="Q258" si="764">Q256*Q257</f>
        <v>0</v>
      </c>
      <c r="R258" s="30"/>
      <c r="S258" s="35" t="s">
        <v>60</v>
      </c>
      <c r="T258" s="37" t="s">
        <v>65</v>
      </c>
    </row>
    <row r="259" spans="2:20" ht="21" customHeight="1" x14ac:dyDescent="0.45">
      <c r="B259" s="49"/>
      <c r="C259" s="45"/>
      <c r="D259" s="9" t="s">
        <v>14</v>
      </c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25"/>
      <c r="R259" s="30"/>
      <c r="S259" s="35" t="s">
        <v>61</v>
      </c>
      <c r="T259" s="36"/>
    </row>
    <row r="260" spans="2:20" ht="21" customHeight="1" x14ac:dyDescent="0.45">
      <c r="B260" s="49"/>
      <c r="C260" s="46"/>
      <c r="D260" s="11" t="s">
        <v>26</v>
      </c>
      <c r="E260" s="13">
        <f>ROUND(E258-E259,2)</f>
        <v>0</v>
      </c>
      <c r="F260" s="13">
        <f t="shared" ref="F260" si="765">ROUND(F258-F259,2)</f>
        <v>0</v>
      </c>
      <c r="G260" s="13">
        <f t="shared" ref="G260" si="766">ROUND(G258-G259,2)</f>
        <v>0</v>
      </c>
      <c r="H260" s="13">
        <f t="shared" ref="H260" si="767">ROUND(H258-H259,2)</f>
        <v>0</v>
      </c>
      <c r="I260" s="13">
        <f t="shared" ref="I260" si="768">ROUND(I258-I259,2)</f>
        <v>0</v>
      </c>
      <c r="J260" s="13">
        <f t="shared" ref="J260" si="769">ROUND(J258-J259,2)</f>
        <v>0</v>
      </c>
      <c r="K260" s="13">
        <f t="shared" ref="K260" si="770">ROUND(K258-K259,2)</f>
        <v>0</v>
      </c>
      <c r="L260" s="13">
        <f t="shared" ref="L260" si="771">ROUND(L258-L259,2)</f>
        <v>0</v>
      </c>
      <c r="M260" s="13">
        <f t="shared" ref="M260" si="772">ROUND(M258-M259,2)</f>
        <v>0</v>
      </c>
      <c r="N260" s="13">
        <f t="shared" ref="N260" si="773">ROUND(N258-N259,2)</f>
        <v>0</v>
      </c>
      <c r="O260" s="13">
        <f t="shared" ref="O260:P260" si="774">ROUND(O258-O259,2)</f>
        <v>0</v>
      </c>
      <c r="P260" s="13">
        <f t="shared" si="774"/>
        <v>0</v>
      </c>
      <c r="Q260" s="26">
        <f>ROUND(Q258-Q259,2)</f>
        <v>0</v>
      </c>
      <c r="R260" s="31"/>
      <c r="S260" s="38" t="s">
        <v>62</v>
      </c>
      <c r="T260" s="39" t="s">
        <v>66</v>
      </c>
    </row>
    <row r="261" spans="2:20" ht="30" customHeight="1" x14ac:dyDescent="0.45">
      <c r="B261" s="50"/>
      <c r="C261" s="3"/>
      <c r="D261" s="11" t="s">
        <v>15</v>
      </c>
      <c r="E261" s="14">
        <f>ROUNDDOWN(SUM(E249,E254,E260),0)</f>
        <v>0</v>
      </c>
      <c r="F261" s="14">
        <f t="shared" ref="F261" si="775">ROUNDDOWN(SUM(F249,F254,F260),0)</f>
        <v>0</v>
      </c>
      <c r="G261" s="14">
        <f t="shared" ref="G261" si="776">ROUNDDOWN(SUM(G249,G254,G260),0)</f>
        <v>0</v>
      </c>
      <c r="H261" s="14">
        <f t="shared" ref="H261" si="777">ROUNDDOWN(SUM(H249,H254,H260),0)</f>
        <v>0</v>
      </c>
      <c r="I261" s="14">
        <f t="shared" ref="I261" si="778">ROUNDDOWN(SUM(I249,I254,I260),0)</f>
        <v>0</v>
      </c>
      <c r="J261" s="14">
        <f t="shared" ref="J261" si="779">ROUNDDOWN(SUM(J249,J254,J260),0)</f>
        <v>0</v>
      </c>
      <c r="K261" s="14">
        <f t="shared" ref="K261" si="780">ROUNDDOWN(SUM(K249,K254,K260),0)</f>
        <v>0</v>
      </c>
      <c r="L261" s="14">
        <f t="shared" ref="L261" si="781">ROUNDDOWN(SUM(L249,L254,L260),0)</f>
        <v>0</v>
      </c>
      <c r="M261" s="14">
        <f t="shared" ref="M261" si="782">ROUNDDOWN(SUM(M249,M254,M260),0)</f>
        <v>0</v>
      </c>
      <c r="N261" s="14">
        <f t="shared" ref="N261" si="783">ROUNDDOWN(SUM(N249,N254,N260),0)</f>
        <v>0</v>
      </c>
      <c r="O261" s="14">
        <f t="shared" ref="O261" si="784">ROUNDDOWN(SUM(O249,O254,O260),0)</f>
        <v>0</v>
      </c>
      <c r="P261" s="14">
        <f>ROUNDDOWN(SUM(P249,P254,P260),0)</f>
        <v>0</v>
      </c>
      <c r="Q261" s="27">
        <f>ROUNDDOWN(SUM(Q249,Q254,Q260),0)</f>
        <v>0</v>
      </c>
      <c r="R261" s="29">
        <f>SUM(E261:Q261)</f>
        <v>0</v>
      </c>
      <c r="S261" s="40" t="s">
        <v>63</v>
      </c>
      <c r="T261" s="41" t="s">
        <v>67</v>
      </c>
    </row>
    <row r="263" spans="2:20" ht="30" customHeight="1" x14ac:dyDescent="0.45">
      <c r="N263" s="54" t="s">
        <v>27</v>
      </c>
      <c r="O263" s="54"/>
      <c r="P263" s="54"/>
      <c r="Q263" s="52">
        <f>SUM(R23,R40,R57,R74,R91,R108,R125,R142,R159,R176,R193,R210,R227,R244,R261)</f>
        <v>0</v>
      </c>
      <c r="R263" s="52"/>
      <c r="S263" s="2" t="s">
        <v>70</v>
      </c>
      <c r="T263" s="19" t="s">
        <v>69</v>
      </c>
    </row>
    <row r="264" spans="2:20" ht="30" customHeight="1" x14ac:dyDescent="0.45">
      <c r="B264" s="1" t="s">
        <v>94</v>
      </c>
      <c r="N264" s="55" t="s">
        <v>23</v>
      </c>
      <c r="O264" s="55"/>
      <c r="P264" s="55"/>
      <c r="Q264" s="53">
        <f>ROUNDUP(Q263*(100/110),0)</f>
        <v>0</v>
      </c>
      <c r="R264" s="53"/>
      <c r="S264" s="8" t="s">
        <v>71</v>
      </c>
      <c r="T264" s="20" t="s">
        <v>72</v>
      </c>
    </row>
    <row r="265" spans="2:20" ht="18" customHeight="1" x14ac:dyDescent="0.45">
      <c r="B265" s="15" t="s">
        <v>73</v>
      </c>
      <c r="C265" s="15"/>
      <c r="D265" s="15"/>
      <c r="E265" s="15"/>
    </row>
    <row r="266" spans="2:20" ht="18" customHeight="1" x14ac:dyDescent="0.45">
      <c r="B266" s="15" t="s">
        <v>95</v>
      </c>
      <c r="C266" s="15"/>
      <c r="D266" s="15"/>
      <c r="E266" s="15"/>
      <c r="N266" s="59" t="s">
        <v>52</v>
      </c>
      <c r="O266" s="59"/>
      <c r="P266" s="60"/>
      <c r="Q266" s="61">
        <f>SUM(R12,R29,R46,R63,R80,R97,R114,R131,R148,R165,R182,R199,R216,R233,R250)</f>
        <v>3469400</v>
      </c>
      <c r="R266" s="61"/>
      <c r="S266" s="62" t="s">
        <v>74</v>
      </c>
      <c r="T266" s="63" t="s">
        <v>53</v>
      </c>
    </row>
    <row r="267" spans="2:20" ht="18" customHeight="1" x14ac:dyDescent="0.45">
      <c r="B267" s="15" t="s">
        <v>75</v>
      </c>
      <c r="C267" s="15"/>
      <c r="D267" s="15"/>
      <c r="E267" s="15"/>
      <c r="N267" s="60"/>
      <c r="O267" s="60"/>
      <c r="P267" s="60"/>
      <c r="Q267" s="61"/>
      <c r="R267" s="61"/>
      <c r="S267" s="62"/>
      <c r="T267" s="63"/>
    </row>
    <row r="268" spans="2:20" ht="18" customHeight="1" x14ac:dyDescent="0.45">
      <c r="B268" s="15" t="s">
        <v>76</v>
      </c>
      <c r="C268" s="15"/>
      <c r="D268" s="15"/>
      <c r="E268" s="15"/>
    </row>
    <row r="269" spans="2:20" ht="18" customHeight="1" x14ac:dyDescent="0.45">
      <c r="B269" s="15" t="s">
        <v>77</v>
      </c>
      <c r="C269" s="15"/>
      <c r="D269" s="15"/>
      <c r="E269" s="15"/>
    </row>
    <row r="270" spans="2:20" ht="18" customHeight="1" x14ac:dyDescent="0.45">
      <c r="B270" s="15" t="s">
        <v>16</v>
      </c>
      <c r="C270" s="15"/>
      <c r="D270" s="15"/>
      <c r="E270" s="15"/>
    </row>
    <row r="271" spans="2:20" ht="18" customHeight="1" x14ac:dyDescent="0.45">
      <c r="B271" s="15" t="s">
        <v>28</v>
      </c>
      <c r="C271" s="15"/>
      <c r="D271" s="15"/>
      <c r="E271" s="15"/>
    </row>
    <row r="272" spans="2:20" ht="18" customHeight="1" x14ac:dyDescent="0.45">
      <c r="B272" s="15" t="s">
        <v>78</v>
      </c>
    </row>
    <row r="273" spans="2:2" ht="18" customHeight="1" x14ac:dyDescent="0.45">
      <c r="B273" s="1" t="s">
        <v>17</v>
      </c>
    </row>
  </sheetData>
  <mergeCells count="70">
    <mergeCell ref="E3:H3"/>
    <mergeCell ref="N266:P267"/>
    <mergeCell ref="Q266:R267"/>
    <mergeCell ref="S266:S267"/>
    <mergeCell ref="T266:T267"/>
    <mergeCell ref="J1:K1"/>
    <mergeCell ref="Q263:R263"/>
    <mergeCell ref="Q264:R264"/>
    <mergeCell ref="N263:P263"/>
    <mergeCell ref="N264:P264"/>
    <mergeCell ref="C7:C11"/>
    <mergeCell ref="B7:B23"/>
    <mergeCell ref="B58:B74"/>
    <mergeCell ref="C58:C62"/>
    <mergeCell ref="B41:B57"/>
    <mergeCell ref="C41:C45"/>
    <mergeCell ref="B109:B125"/>
    <mergeCell ref="C109:C113"/>
    <mergeCell ref="B24:B40"/>
    <mergeCell ref="C24:C28"/>
    <mergeCell ref="B75:B91"/>
    <mergeCell ref="C75:C79"/>
    <mergeCell ref="B92:B108"/>
    <mergeCell ref="C92:C96"/>
    <mergeCell ref="C29:C33"/>
    <mergeCell ref="C34:C39"/>
    <mergeCell ref="C46:C50"/>
    <mergeCell ref="C51:C56"/>
    <mergeCell ref="C63:C67"/>
    <mergeCell ref="C68:C73"/>
    <mergeCell ref="C80:C84"/>
    <mergeCell ref="C85:C90"/>
    <mergeCell ref="B160:B176"/>
    <mergeCell ref="C160:C164"/>
    <mergeCell ref="C165:C169"/>
    <mergeCell ref="C170:C175"/>
    <mergeCell ref="B126:B142"/>
    <mergeCell ref="B143:B159"/>
    <mergeCell ref="C143:C147"/>
    <mergeCell ref="C148:C152"/>
    <mergeCell ref="C153:C158"/>
    <mergeCell ref="C131:C135"/>
    <mergeCell ref="C126:C130"/>
    <mergeCell ref="C255:C260"/>
    <mergeCell ref="C136:C141"/>
    <mergeCell ref="C12:C16"/>
    <mergeCell ref="C17:C22"/>
    <mergeCell ref="B245:B261"/>
    <mergeCell ref="C245:C249"/>
    <mergeCell ref="B177:B193"/>
    <mergeCell ref="C177:C181"/>
    <mergeCell ref="B228:B244"/>
    <mergeCell ref="C228:C232"/>
    <mergeCell ref="B194:B210"/>
    <mergeCell ref="C194:C198"/>
    <mergeCell ref="B211:B227"/>
    <mergeCell ref="C211:C215"/>
    <mergeCell ref="C182:C186"/>
    <mergeCell ref="C187:C192"/>
    <mergeCell ref="C221:C226"/>
    <mergeCell ref="C233:C237"/>
    <mergeCell ref="C238:C243"/>
    <mergeCell ref="C250:C254"/>
    <mergeCell ref="C97:C101"/>
    <mergeCell ref="C102:C107"/>
    <mergeCell ref="C114:C118"/>
    <mergeCell ref="C119:C124"/>
    <mergeCell ref="C216:C220"/>
    <mergeCell ref="C204:C209"/>
    <mergeCell ref="C199:C203"/>
  </mergeCells>
  <phoneticPr fontId="3"/>
  <printOptions horizontalCentered="1"/>
  <pageMargins left="0.59055118110236227" right="0.59055118110236227" top="0.98425196850393704" bottom="0.59055118110236227" header="0.39370078740157483" footer="0.59055118110236227"/>
  <pageSetup paperSize="9" scale="59" fitToHeight="0" orientation="landscape" r:id="rId1"/>
  <headerFooter>
    <oddHeader>&amp;L&amp;"ＭＳ 明朝,標準"&amp;20別紙</oddHeader>
  </headerFooter>
  <rowBreaks count="8" manualBreakCount="8">
    <brk id="23" max="18" man="1"/>
    <brk id="57" max="18" man="1"/>
    <brk id="91" max="18" man="1"/>
    <brk id="125" max="18" man="1"/>
    <brk id="159" max="18" man="1"/>
    <brk id="176" max="18" man="1"/>
    <brk id="210" max="18" man="1"/>
    <brk id="24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内訳計算書</vt:lpstr>
      <vt:lpstr>内訳計算書!Print_Area</vt:lpstr>
      <vt:lpstr>内訳計算書!Print_Titles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佐久間 友里絵</cp:lastModifiedBy>
  <cp:lastPrinted>2025-10-20T11:01:59Z</cp:lastPrinted>
  <dcterms:created xsi:type="dcterms:W3CDTF">2023-08-01T10:46:45Z</dcterms:created>
  <dcterms:modified xsi:type="dcterms:W3CDTF">2025-10-20T11:08:47Z</dcterms:modified>
</cp:coreProperties>
</file>