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10.12.49.34\disk1\backupNAS\20240718022712_failed\SHAFUKU\disk1\30 高齢福祉課\200 施設福祉担当\11 地域医療介護総合確保基金（施設整備）\★01 交付要綱\R7.10.1 改正\04_ホームページ掲載\確定版\その他知事が必要と認める書類（交付要綱第３条及び第８条関係）\"/>
    </mc:Choice>
  </mc:AlternateContent>
  <xr:revisionPtr revIDLastSave="0" documentId="13_ncr:1_{527055CA-1B7C-4E76-B750-F1F2B1451080}" xr6:coauthVersionLast="47" xr6:coauthVersionMax="47" xr10:uidLastSave="{00000000-0000-0000-0000-000000000000}"/>
  <bookViews>
    <workbookView xWindow="-108" yWindow="-108" windowWidth="23256" windowHeight="13896" activeTab="1" xr2:uid="{00000000-000D-0000-FFFF-FFFF00000000}"/>
  </bookViews>
  <sheets>
    <sheet name="別紙４－（１）所要額調 " sheetId="8" r:id="rId1"/>
    <sheet name="別紙４－（2）精算書 " sheetId="11" r:id="rId2"/>
  </sheets>
  <definedNames>
    <definedName name="_xlnm.Print_Area" localSheetId="0">'別紙４－（１）所要額調 '!$A$1:$R$25</definedName>
    <definedName name="_xlnm.Print_Area" localSheetId="1">'別紙４－（2）精算書 '!$A$1:$T$25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11" l="1"/>
  <c r="J9" i="11"/>
  <c r="J10" i="11"/>
  <c r="J11" i="11"/>
  <c r="J12" i="11"/>
  <c r="J13" i="11"/>
  <c r="O13" i="11" s="1"/>
  <c r="J14" i="11"/>
  <c r="J15" i="11"/>
  <c r="J16" i="11"/>
  <c r="Q8" i="11" l="1"/>
  <c r="R8" i="11" s="1"/>
  <c r="T8" i="11" s="1"/>
  <c r="O12" i="11"/>
  <c r="Q12" i="11" s="1"/>
  <c r="R12" i="11" s="1"/>
  <c r="T12" i="11" s="1"/>
  <c r="Q13" i="11"/>
  <c r="R13" i="11" s="1"/>
  <c r="T13" i="11" s="1"/>
  <c r="O11" i="11"/>
  <c r="Q11" i="11" s="1"/>
  <c r="R11" i="11" s="1"/>
  <c r="T11" i="11" s="1"/>
  <c r="O10" i="11"/>
  <c r="Q10" i="11" s="1"/>
  <c r="R10" i="11" s="1"/>
  <c r="T10" i="11" s="1"/>
  <c r="O9" i="11"/>
  <c r="Q9" i="11" s="1"/>
  <c r="R9" i="11" s="1"/>
  <c r="T9" i="11" s="1"/>
  <c r="O16" i="11"/>
  <c r="Q16" i="11" s="1"/>
  <c r="R16" i="11" s="1"/>
  <c r="T16" i="11" s="1"/>
  <c r="O8" i="11"/>
  <c r="O15" i="11"/>
  <c r="Q15" i="11" s="1"/>
  <c r="R15" i="11" s="1"/>
  <c r="T15" i="11" s="1"/>
  <c r="O14" i="11"/>
  <c r="Q14" i="11" s="1"/>
  <c r="R14" i="11" s="1"/>
  <c r="T14" i="11" s="1"/>
  <c r="M7" i="11"/>
  <c r="M8" i="8" l="1"/>
  <c r="M9" i="8"/>
  <c r="M10" i="8"/>
  <c r="M11" i="8"/>
  <c r="M12" i="8"/>
  <c r="M13" i="8"/>
  <c r="M14" i="8"/>
  <c r="M15" i="8"/>
  <c r="M16" i="8"/>
  <c r="M7" i="8"/>
  <c r="H17" i="11" l="1"/>
  <c r="G17" i="11"/>
  <c r="S17" i="11"/>
  <c r="I17" i="11" l="1"/>
  <c r="J7" i="11"/>
  <c r="O7" i="11" s="1"/>
  <c r="J17" i="11" l="1"/>
  <c r="O17" i="11"/>
  <c r="Q7" i="11"/>
  <c r="R7" i="11" l="1"/>
  <c r="Q17" i="11"/>
  <c r="I17" i="8"/>
  <c r="H17" i="8"/>
  <c r="G17" i="8"/>
  <c r="Q9" i="8"/>
  <c r="R9" i="8" s="1"/>
  <c r="J9" i="8"/>
  <c r="Q8" i="8"/>
  <c r="R8" i="8" s="1"/>
  <c r="J8" i="8"/>
  <c r="J7" i="8"/>
  <c r="O7" i="8" s="1"/>
  <c r="J17" i="8" l="1"/>
  <c r="R17" i="11"/>
  <c r="T17" i="11" s="1"/>
  <c r="T7" i="11"/>
  <c r="O17" i="8"/>
  <c r="Q7" i="8"/>
  <c r="Q17" i="8" l="1"/>
  <c r="R7" i="8"/>
  <c r="R17" i="8" s="1"/>
</calcChain>
</file>

<file path=xl/sharedStrings.xml><?xml version="1.0" encoding="utf-8"?>
<sst xmlns="http://schemas.openxmlformats.org/spreadsheetml/2006/main" count="130" uniqueCount="79">
  <si>
    <t>単位</t>
    <rPh sb="0" eb="2">
      <t>タンイ</t>
    </rPh>
    <phoneticPr fontId="2"/>
  </si>
  <si>
    <t>配分
基礎単価</t>
    <rPh sb="0" eb="2">
      <t>ハイブン</t>
    </rPh>
    <rPh sb="3" eb="5">
      <t>キソ</t>
    </rPh>
    <rPh sb="5" eb="7">
      <t>タンカ</t>
    </rPh>
    <phoneticPr fontId="2"/>
  </si>
  <si>
    <t>A</t>
    <phoneticPr fontId="2"/>
  </si>
  <si>
    <t>B</t>
    <phoneticPr fontId="2"/>
  </si>
  <si>
    <t>補助金
基本額</t>
    <rPh sb="0" eb="2">
      <t>ホジョ</t>
    </rPh>
    <rPh sb="2" eb="3">
      <t>カネ</t>
    </rPh>
    <rPh sb="4" eb="6">
      <t>キホン</t>
    </rPh>
    <rPh sb="6" eb="7">
      <t>ガク</t>
    </rPh>
    <phoneticPr fontId="2"/>
  </si>
  <si>
    <t>補助金
所要額</t>
    <rPh sb="0" eb="3">
      <t>ホジョキン</t>
    </rPh>
    <rPh sb="4" eb="6">
      <t>ショヨウ</t>
    </rPh>
    <rPh sb="6" eb="7">
      <t>ガク</t>
    </rPh>
    <phoneticPr fontId="2"/>
  </si>
  <si>
    <t>Ｆ</t>
    <phoneticPr fontId="2"/>
  </si>
  <si>
    <t>寄付金その他
の収入額</t>
    <rPh sb="0" eb="3">
      <t>キフキン</t>
    </rPh>
    <rPh sb="5" eb="6">
      <t>タ</t>
    </rPh>
    <rPh sb="8" eb="10">
      <t>シュウニュウ</t>
    </rPh>
    <rPh sb="10" eb="11">
      <t>ガク</t>
    </rPh>
    <phoneticPr fontId="2"/>
  </si>
  <si>
    <t>Ｃ</t>
    <phoneticPr fontId="2"/>
  </si>
  <si>
    <t>Ｅ</t>
    <phoneticPr fontId="2"/>
  </si>
  <si>
    <t>Ｄ</t>
    <phoneticPr fontId="2"/>
  </si>
  <si>
    <t>総事業費</t>
    <rPh sb="0" eb="4">
      <t>ソウジギョウヒ</t>
    </rPh>
    <phoneticPr fontId="2"/>
  </si>
  <si>
    <t>対象経費の
支出予定額</t>
    <rPh sb="0" eb="2">
      <t>タイショウ</t>
    </rPh>
    <rPh sb="2" eb="4">
      <t>ケイヒ</t>
    </rPh>
    <rPh sb="6" eb="8">
      <t>シシュツ</t>
    </rPh>
    <rPh sb="8" eb="10">
      <t>ヨテイ</t>
    </rPh>
    <rPh sb="10" eb="11">
      <t>ガク</t>
    </rPh>
    <phoneticPr fontId="2"/>
  </si>
  <si>
    <t>備考欄</t>
    <rPh sb="0" eb="2">
      <t>ビコウ</t>
    </rPh>
    <rPh sb="2" eb="3">
      <t>ラン</t>
    </rPh>
    <phoneticPr fontId="2"/>
  </si>
  <si>
    <t>（単位：円）</t>
    <rPh sb="1" eb="3">
      <t>タンイ</t>
    </rPh>
    <rPh sb="4" eb="5">
      <t>エン</t>
    </rPh>
    <phoneticPr fontId="2"/>
  </si>
  <si>
    <t>補助金
受入済額</t>
    <rPh sb="0" eb="3">
      <t>ホジョキン</t>
    </rPh>
    <rPh sb="4" eb="6">
      <t>ウケイレ</t>
    </rPh>
    <rPh sb="6" eb="7">
      <t>ズミ</t>
    </rPh>
    <rPh sb="7" eb="8">
      <t>ガク</t>
    </rPh>
    <phoneticPr fontId="2"/>
  </si>
  <si>
    <t>差引額
( Ａ－Ｃ )</t>
    <rPh sb="0" eb="2">
      <t>サシヒキ</t>
    </rPh>
    <rPh sb="2" eb="3">
      <t>ガク</t>
    </rPh>
    <phoneticPr fontId="2"/>
  </si>
  <si>
    <t>番号</t>
    <rPh sb="0" eb="1">
      <t>バン</t>
    </rPh>
    <rPh sb="1" eb="2">
      <t>ゴウ</t>
    </rPh>
    <phoneticPr fontId="2"/>
  </si>
  <si>
    <t>合計</t>
    <rPh sb="0" eb="1">
      <t>ゴウ</t>
    </rPh>
    <rPh sb="1" eb="2">
      <t>ケイ</t>
    </rPh>
    <phoneticPr fontId="2"/>
  </si>
  <si>
    <t>別紙４－（１）</t>
    <rPh sb="0" eb="2">
      <t>ベッシ</t>
    </rPh>
    <phoneticPr fontId="2"/>
  </si>
  <si>
    <t>別紙４－（２）</t>
    <rPh sb="0" eb="2">
      <t>ベッシ</t>
    </rPh>
    <phoneticPr fontId="2"/>
  </si>
  <si>
    <t>介護施設等における新型コロナウイルス感染拡大防止対策支援事業　所要額調</t>
    <rPh sb="0" eb="2">
      <t>カイゴ</t>
    </rPh>
    <rPh sb="2" eb="4">
      <t>シセツ</t>
    </rPh>
    <rPh sb="4" eb="5">
      <t>トウ</t>
    </rPh>
    <rPh sb="9" eb="11">
      <t>シンガタ</t>
    </rPh>
    <rPh sb="18" eb="20">
      <t>カンセン</t>
    </rPh>
    <rPh sb="20" eb="22">
      <t>カクダイ</t>
    </rPh>
    <rPh sb="22" eb="24">
      <t>ボウシ</t>
    </rPh>
    <rPh sb="24" eb="26">
      <t>タイサク</t>
    </rPh>
    <rPh sb="26" eb="28">
      <t>シエン</t>
    </rPh>
    <rPh sb="28" eb="30">
      <t>ジギョウ</t>
    </rPh>
    <rPh sb="31" eb="33">
      <t>ショヨウ</t>
    </rPh>
    <rPh sb="33" eb="34">
      <t>ガク</t>
    </rPh>
    <rPh sb="34" eb="35">
      <t>チョウ</t>
    </rPh>
    <phoneticPr fontId="2"/>
  </si>
  <si>
    <t>簡易陰圧装置設置経費支援</t>
    <rPh sb="0" eb="2">
      <t>カンイ</t>
    </rPh>
    <rPh sb="2" eb="4">
      <t>インアツ</t>
    </rPh>
    <rPh sb="4" eb="6">
      <t>ソウチ</t>
    </rPh>
    <rPh sb="6" eb="8">
      <t>セッチ</t>
    </rPh>
    <rPh sb="8" eb="10">
      <t>ケイヒ</t>
    </rPh>
    <rPh sb="10" eb="12">
      <t>シエン</t>
    </rPh>
    <phoneticPr fontId="2"/>
  </si>
  <si>
    <t>（プルダウンから選択）</t>
    <rPh sb="8" eb="10">
      <t>センタク</t>
    </rPh>
    <phoneticPr fontId="2"/>
  </si>
  <si>
    <t>経費支援種別</t>
    <rPh sb="0" eb="2">
      <t>ケイヒ</t>
    </rPh>
    <rPh sb="2" eb="4">
      <t>シエン</t>
    </rPh>
    <rPh sb="4" eb="6">
      <t>シュベツ</t>
    </rPh>
    <phoneticPr fontId="2"/>
  </si>
  <si>
    <t>介護施設等における新型コロナウイルス感染拡大防止対策支援事業　精算書</t>
    <rPh sb="0" eb="2">
      <t>カイゴ</t>
    </rPh>
    <rPh sb="2" eb="4">
      <t>シセツ</t>
    </rPh>
    <rPh sb="4" eb="5">
      <t>トウ</t>
    </rPh>
    <rPh sb="9" eb="11">
      <t>シンガタ</t>
    </rPh>
    <rPh sb="18" eb="20">
      <t>カンセン</t>
    </rPh>
    <rPh sb="20" eb="22">
      <t>カクダイ</t>
    </rPh>
    <rPh sb="22" eb="24">
      <t>ボウシ</t>
    </rPh>
    <rPh sb="24" eb="26">
      <t>タイサク</t>
    </rPh>
    <rPh sb="26" eb="28">
      <t>シエン</t>
    </rPh>
    <rPh sb="28" eb="30">
      <t>ジギョウ</t>
    </rPh>
    <rPh sb="31" eb="34">
      <t>セイサンショ</t>
    </rPh>
    <phoneticPr fontId="2"/>
  </si>
  <si>
    <t>G</t>
    <phoneticPr fontId="2"/>
  </si>
  <si>
    <t>H</t>
    <phoneticPr fontId="2"/>
  </si>
  <si>
    <t>I</t>
    <phoneticPr fontId="2"/>
  </si>
  <si>
    <t>K</t>
    <phoneticPr fontId="2"/>
  </si>
  <si>
    <t>多床室の個室化改修経費支援</t>
    <rPh sb="0" eb="2">
      <t>タショウ</t>
    </rPh>
    <rPh sb="2" eb="3">
      <t>シツ</t>
    </rPh>
    <rPh sb="4" eb="7">
      <t>コシツカ</t>
    </rPh>
    <rPh sb="7" eb="9">
      <t>カイシュウ</t>
    </rPh>
    <rPh sb="9" eb="11">
      <t>ケイヒ</t>
    </rPh>
    <rPh sb="11" eb="13">
      <t>シエン</t>
    </rPh>
    <phoneticPr fontId="2"/>
  </si>
  <si>
    <t>①</t>
    <phoneticPr fontId="2"/>
  </si>
  <si>
    <t>②</t>
    <phoneticPr fontId="2"/>
  </si>
  <si>
    <t>③</t>
    <phoneticPr fontId="2"/>
  </si>
  <si>
    <t>介護老人福祉施設(定員30人以上)</t>
    <rPh sb="0" eb="2">
      <t>カイゴ</t>
    </rPh>
    <rPh sb="2" eb="4">
      <t>ロウジン</t>
    </rPh>
    <rPh sb="4" eb="8">
      <t>フクシシセツ</t>
    </rPh>
    <rPh sb="9" eb="11">
      <t>テイイン</t>
    </rPh>
    <rPh sb="13" eb="14">
      <t>ニン</t>
    </rPh>
    <rPh sb="14" eb="16">
      <t>イジョウ</t>
    </rPh>
    <phoneticPr fontId="24"/>
  </si>
  <si>
    <t>介護老人福祉施設(定員30人以上)（併設されるショートステイ居室）</t>
    <rPh sb="0" eb="2">
      <t>カイゴ</t>
    </rPh>
    <rPh sb="2" eb="4">
      <t>ロウジン</t>
    </rPh>
    <rPh sb="4" eb="8">
      <t>フクシシセツ</t>
    </rPh>
    <rPh sb="9" eb="11">
      <t>テイイン</t>
    </rPh>
    <rPh sb="13" eb="14">
      <t>ニン</t>
    </rPh>
    <rPh sb="14" eb="16">
      <t>イジョウ</t>
    </rPh>
    <phoneticPr fontId="24"/>
  </si>
  <si>
    <t>地域密着型介護老人福祉施設</t>
  </si>
  <si>
    <t>地域密着型介護老人福祉施設（併設されるショートステイ居室）</t>
    <phoneticPr fontId="24"/>
  </si>
  <si>
    <t>介護老人保健施設</t>
  </si>
  <si>
    <t>介護医療院、介護療養型医療施設</t>
    <rPh sb="0" eb="2">
      <t>カイゴ</t>
    </rPh>
    <rPh sb="2" eb="4">
      <t>イリョウ</t>
    </rPh>
    <rPh sb="4" eb="5">
      <t>イン</t>
    </rPh>
    <rPh sb="6" eb="15">
      <t>カイゴリョウヨウガタイリョウシセツ</t>
    </rPh>
    <phoneticPr fontId="24"/>
  </si>
  <si>
    <t>養護老人ホーム</t>
  </si>
  <si>
    <t>軽費老人ホーム</t>
    <rPh sb="0" eb="2">
      <t>ケイヒ</t>
    </rPh>
    <rPh sb="2" eb="4">
      <t>ロウジン</t>
    </rPh>
    <phoneticPr fontId="24"/>
  </si>
  <si>
    <t>認知症高齢者グループホーム</t>
  </si>
  <si>
    <t>小規模多機能型居宅介護事業所</t>
  </si>
  <si>
    <t>看護小規模多機能型居宅介護事業所</t>
  </si>
  <si>
    <t>有料老人ホーム</t>
    <rPh sb="0" eb="2">
      <t>ユウリョウ</t>
    </rPh>
    <rPh sb="2" eb="4">
      <t>ロウジン</t>
    </rPh>
    <phoneticPr fontId="24"/>
  </si>
  <si>
    <t>サービス付き高齢者向け住宅</t>
  </si>
  <si>
    <t>短期入所生活介護事業所</t>
  </si>
  <si>
    <t>生活支援ハウス</t>
    <rPh sb="0" eb="2">
      <t>セイカツ</t>
    </rPh>
    <rPh sb="2" eb="4">
      <t>シエン</t>
    </rPh>
    <phoneticPr fontId="24"/>
  </si>
  <si>
    <t>①　ユニット型施設の各ユニットへの玄関室設置によるゾーニング経費支援</t>
    <rPh sb="6" eb="7">
      <t>ガタ</t>
    </rPh>
    <rPh sb="7" eb="9">
      <t>シセツ</t>
    </rPh>
    <rPh sb="10" eb="11">
      <t>カク</t>
    </rPh>
    <rPh sb="17" eb="19">
      <t>ゲンカン</t>
    </rPh>
    <rPh sb="19" eb="20">
      <t>シツ</t>
    </rPh>
    <rPh sb="20" eb="22">
      <t>セッチ</t>
    </rPh>
    <rPh sb="30" eb="32">
      <t>ケイヒ</t>
    </rPh>
    <rPh sb="32" eb="34">
      <t>シエン</t>
    </rPh>
    <phoneticPr fontId="2"/>
  </si>
  <si>
    <t>②　従来型個室・多床室のゾーニング経費支援</t>
    <rPh sb="2" eb="5">
      <t>ジュウライガタ</t>
    </rPh>
    <rPh sb="5" eb="7">
      <t>コシツ</t>
    </rPh>
    <rPh sb="8" eb="10">
      <t>タショウ</t>
    </rPh>
    <rPh sb="10" eb="11">
      <t>シツ</t>
    </rPh>
    <rPh sb="17" eb="19">
      <t>ケイヒ</t>
    </rPh>
    <rPh sb="19" eb="21">
      <t>シエン</t>
    </rPh>
    <phoneticPr fontId="2"/>
  </si>
  <si>
    <t>①</t>
    <phoneticPr fontId="2"/>
  </si>
  <si>
    <t>②</t>
    <phoneticPr fontId="2"/>
  </si>
  <si>
    <t>③</t>
    <phoneticPr fontId="2"/>
  </si>
  <si>
    <t>設置主体</t>
    <rPh sb="0" eb="2">
      <t>セッチ</t>
    </rPh>
    <rPh sb="2" eb="4">
      <t>シュタイ</t>
    </rPh>
    <phoneticPr fontId="2"/>
  </si>
  <si>
    <t>施設種別</t>
    <rPh sb="0" eb="2">
      <t>シセツ</t>
    </rPh>
    <rPh sb="2" eb="4">
      <t>シュベツ</t>
    </rPh>
    <phoneticPr fontId="2"/>
  </si>
  <si>
    <t>施設・事業所名</t>
    <rPh sb="0" eb="2">
      <t>シセツ</t>
    </rPh>
    <rPh sb="3" eb="6">
      <t>ジギョウショ</t>
    </rPh>
    <rPh sb="6" eb="7">
      <t>メイ</t>
    </rPh>
    <phoneticPr fontId="2"/>
  </si>
  <si>
    <t>J</t>
    <phoneticPr fontId="2"/>
  </si>
  <si>
    <t>L</t>
    <phoneticPr fontId="2"/>
  </si>
  <si>
    <t>（注１） A欄には、工事事務費（設計監理料等）を含めた金額を記載すること。</t>
    <rPh sb="1" eb="2">
      <t>チュウ</t>
    </rPh>
    <rPh sb="6" eb="7">
      <t>ラン</t>
    </rPh>
    <rPh sb="10" eb="12">
      <t>コウジ</t>
    </rPh>
    <rPh sb="12" eb="14">
      <t>ジム</t>
    </rPh>
    <rPh sb="14" eb="15">
      <t>ヒ</t>
    </rPh>
    <rPh sb="21" eb="22">
      <t>トウ</t>
    </rPh>
    <phoneticPr fontId="2"/>
  </si>
  <si>
    <t xml:space="preserve">（注２） B欄について、工事事務費が含まれる場合は「工事請負費×1.026」を上限とすること。 </t>
    <rPh sb="1" eb="2">
      <t>チュウ</t>
    </rPh>
    <rPh sb="6" eb="7">
      <t>ラン</t>
    </rPh>
    <rPh sb="12" eb="14">
      <t>コウジ</t>
    </rPh>
    <rPh sb="14" eb="17">
      <t>ジムヒ</t>
    </rPh>
    <rPh sb="18" eb="19">
      <t>フク</t>
    </rPh>
    <rPh sb="22" eb="24">
      <t>バアイ</t>
    </rPh>
    <rPh sb="26" eb="28">
      <t>コウジ</t>
    </rPh>
    <rPh sb="28" eb="30">
      <t>ウケオイ</t>
    </rPh>
    <rPh sb="30" eb="31">
      <t>ヒ</t>
    </rPh>
    <rPh sb="39" eb="41">
      <t>ジョウゲン</t>
    </rPh>
    <phoneticPr fontId="2"/>
  </si>
  <si>
    <t>（注３） 配分基礎単価（E欄）、単位（F欄）は、実施要綱別紙補助単価表から該当するものを記入すること。</t>
    <rPh sb="1" eb="2">
      <t>チュウ</t>
    </rPh>
    <phoneticPr fontId="2"/>
  </si>
  <si>
    <t>③　家族面会室の整備経費支援</t>
    <rPh sb="2" eb="4">
      <t>カゾク</t>
    </rPh>
    <rPh sb="4" eb="7">
      <t>メンカイシツ</t>
    </rPh>
    <rPh sb="8" eb="10">
      <t>セイビ</t>
    </rPh>
    <rPh sb="10" eb="12">
      <t>ケイヒ</t>
    </rPh>
    <rPh sb="12" eb="14">
      <t>シエン</t>
    </rPh>
    <phoneticPr fontId="2"/>
  </si>
  <si>
    <t>単価×単位
（E×F）</t>
    <rPh sb="0" eb="2">
      <t>タンカ</t>
    </rPh>
    <rPh sb="3" eb="5">
      <t>タンイ</t>
    </rPh>
    <phoneticPr fontId="2"/>
  </si>
  <si>
    <t>補助率</t>
    <rPh sb="0" eb="3">
      <t>ホジョリツ</t>
    </rPh>
    <phoneticPr fontId="2"/>
  </si>
  <si>
    <t>補助基準額
( BとDとGの少ない値×H)</t>
    <rPh sb="0" eb="2">
      <t>ホジョ</t>
    </rPh>
    <rPh sb="2" eb="4">
      <t>キジュン</t>
    </rPh>
    <rPh sb="4" eb="5">
      <t>ガク</t>
    </rPh>
    <rPh sb="14" eb="15">
      <t>スク</t>
    </rPh>
    <rPh sb="17" eb="18">
      <t>アタイ</t>
    </rPh>
    <phoneticPr fontId="2"/>
  </si>
  <si>
    <t>I</t>
  </si>
  <si>
    <t>加算率</t>
    <rPh sb="0" eb="3">
      <t>カサンリツ</t>
    </rPh>
    <phoneticPr fontId="2"/>
  </si>
  <si>
    <t>C</t>
    <phoneticPr fontId="2"/>
  </si>
  <si>
    <t>D</t>
    <phoneticPr fontId="2"/>
  </si>
  <si>
    <t>E</t>
    <phoneticPr fontId="2"/>
  </si>
  <si>
    <t>F</t>
    <phoneticPr fontId="2"/>
  </si>
  <si>
    <t>G</t>
  </si>
  <si>
    <t>H</t>
  </si>
  <si>
    <t>（注４）  補助金所要額（L 欄）は、（K 欄）の額が表示される。ただし、千円未満の端数が生じた場合には、これを切り捨てる。</t>
    <rPh sb="1" eb="2">
      <t>チュウ</t>
    </rPh>
    <phoneticPr fontId="2"/>
  </si>
  <si>
    <t>J</t>
    <phoneticPr fontId="2"/>
  </si>
  <si>
    <t>M</t>
    <phoneticPr fontId="2"/>
  </si>
  <si>
    <t>N</t>
    <phoneticPr fontId="2"/>
  </si>
  <si>
    <t>差引不足額
( L-M )</t>
    <rPh sb="0" eb="2">
      <t>サシヒキ</t>
    </rPh>
    <rPh sb="2" eb="4">
      <t>フソク</t>
    </rPh>
    <rPh sb="4" eb="5">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</si>
</sst>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8"/>
      <color rgb="FFFF0000"/>
      <name val="ＭＳ Ｐゴシック"/>
      <family val="3"/>
      <charset val="128"/>
    </font>
    <font>
      <sz val="8"/>
      <color theme="1"/>
      <name val="ＭＳ Ｐゴシック"/>
      <family val="2"/>
      <charset val="128"/>
      <scheme val="minor"/>
    </font>
    <font>
      <sz val="6"/>
      <name val="ＭＳ Ｐゴシック"/>
      <family val="2"/>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diagonalUp="1">
      <left/>
      <right style="thin">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diagonalUp="1">
      <left style="thin">
        <color indexed="64"/>
      </left>
      <right/>
      <top style="medium">
        <color indexed="64"/>
      </top>
      <bottom style="medium">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s>
  <cellStyleXfs count="43">
    <xf numFmtId="0" fontId="0" fillId="0" borderId="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7" fillId="0" borderId="0" applyNumberFormat="0" applyFill="0" applyBorder="0" applyAlignment="0" applyProtection="0">
      <alignment vertical="center"/>
    </xf>
    <xf numFmtId="0" fontId="8" fillId="28" borderId="4" applyNumberFormat="0" applyAlignment="0" applyProtection="0">
      <alignment vertical="center"/>
    </xf>
    <xf numFmtId="0" fontId="9" fillId="29" borderId="0" applyNumberFormat="0" applyBorder="0" applyAlignment="0" applyProtection="0">
      <alignment vertical="center"/>
    </xf>
    <xf numFmtId="0" fontId="1" fillId="3" borderId="5" applyNumberFormat="0" applyFont="0" applyAlignment="0" applyProtection="0">
      <alignment vertical="center"/>
    </xf>
    <xf numFmtId="0" fontId="10" fillId="0" borderId="6" applyNumberFormat="0" applyFill="0" applyAlignment="0" applyProtection="0">
      <alignment vertical="center"/>
    </xf>
    <xf numFmtId="0" fontId="11" fillId="30" borderId="0" applyNumberFormat="0" applyBorder="0" applyAlignment="0" applyProtection="0">
      <alignment vertical="center"/>
    </xf>
    <xf numFmtId="0" fontId="12" fillId="31" borderId="7"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0" borderId="11" applyNumberFormat="0" applyFill="0" applyAlignment="0" applyProtection="0">
      <alignment vertical="center"/>
    </xf>
    <xf numFmtId="0" fontId="18" fillId="31" borderId="12" applyNumberFormat="0" applyAlignment="0" applyProtection="0">
      <alignment vertical="center"/>
    </xf>
    <xf numFmtId="0" fontId="19" fillId="0" borderId="0" applyNumberFormat="0" applyFill="0" applyBorder="0" applyAlignment="0" applyProtection="0">
      <alignment vertical="center"/>
    </xf>
    <xf numFmtId="0" fontId="20" fillId="2" borderId="7" applyNumberFormat="0" applyAlignment="0" applyProtection="0">
      <alignment vertical="center"/>
    </xf>
    <xf numFmtId="0" fontId="21" fillId="32" borderId="0" applyNumberFormat="0" applyBorder="0" applyAlignment="0" applyProtection="0">
      <alignment vertical="center"/>
    </xf>
  </cellStyleXfs>
  <cellXfs count="98">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left" vertical="center" wrapText="1"/>
    </xf>
    <xf numFmtId="176" fontId="4" fillId="0" borderId="0" xfId="0" applyNumberFormat="1" applyFont="1">
      <alignment vertical="center"/>
    </xf>
    <xf numFmtId="176" fontId="4" fillId="0" borderId="1" xfId="0" applyNumberFormat="1" applyFont="1" applyBorder="1">
      <alignment vertical="center"/>
    </xf>
    <xf numFmtId="176" fontId="4" fillId="33" borderId="1" xfId="0" applyNumberFormat="1" applyFont="1" applyFill="1" applyBorder="1">
      <alignment vertical="center"/>
    </xf>
    <xf numFmtId="176" fontId="22" fillId="0" borderId="0" xfId="0" applyNumberFormat="1" applyFont="1">
      <alignment vertical="center"/>
    </xf>
    <xf numFmtId="0" fontId="4" fillId="0" borderId="1" xfId="0" applyFont="1" applyBorder="1">
      <alignment vertical="center"/>
    </xf>
    <xf numFmtId="38" fontId="3" fillId="0" borderId="0" xfId="33" applyFont="1" applyAlignment="1">
      <alignment vertical="center"/>
    </xf>
    <xf numFmtId="0" fontId="23" fillId="0" borderId="0" xfId="0" applyFont="1">
      <alignment vertical="center"/>
    </xf>
    <xf numFmtId="0" fontId="4" fillId="0" borderId="0" xfId="0" applyFont="1" applyAlignment="1">
      <alignment horizontal="right" vertical="center"/>
    </xf>
    <xf numFmtId="0" fontId="4" fillId="0" borderId="1" xfId="0" applyFont="1" applyBorder="1" applyAlignment="1">
      <alignment vertical="center" wrapText="1"/>
    </xf>
    <xf numFmtId="0" fontId="4" fillId="0" borderId="14" xfId="0" applyFont="1" applyBorder="1" applyAlignment="1">
      <alignment horizontal="center" vertical="center"/>
    </xf>
    <xf numFmtId="0" fontId="0" fillId="0" borderId="0" xfId="0" applyAlignment="1">
      <alignment horizontal="center" vertical="center"/>
    </xf>
    <xf numFmtId="38" fontId="4" fillId="33" borderId="1" xfId="33" applyFont="1" applyFill="1" applyBorder="1" applyAlignment="1">
      <alignment vertical="center"/>
    </xf>
    <xf numFmtId="0" fontId="3" fillId="0" borderId="0" xfId="0" applyFont="1" applyAlignment="1">
      <alignment horizontal="center" vertical="center"/>
    </xf>
    <xf numFmtId="0" fontId="4" fillId="0" borderId="17" xfId="0" applyFont="1" applyBorder="1" applyAlignment="1">
      <alignment horizontal="center" vertical="center"/>
    </xf>
    <xf numFmtId="176" fontId="4" fillId="0" borderId="17" xfId="0" applyNumberFormat="1" applyFont="1" applyBorder="1" applyAlignment="1">
      <alignment horizontal="center" vertical="center" wrapText="1"/>
    </xf>
    <xf numFmtId="176" fontId="4" fillId="0" borderId="17" xfId="0" applyNumberFormat="1" applyFont="1" applyBorder="1" applyAlignment="1">
      <alignment horizontal="center" vertical="center"/>
    </xf>
    <xf numFmtId="176" fontId="4" fillId="0" borderId="18" xfId="0" applyNumberFormat="1" applyFont="1" applyBorder="1" applyAlignment="1">
      <alignment horizontal="center" vertical="center" wrapText="1"/>
    </xf>
    <xf numFmtId="176" fontId="4" fillId="33" borderId="19" xfId="0" applyNumberFormat="1" applyFont="1" applyFill="1" applyBorder="1">
      <alignment vertical="center"/>
    </xf>
    <xf numFmtId="176" fontId="4" fillId="0" borderId="20" xfId="0" applyNumberFormat="1" applyFont="1" applyBorder="1" applyAlignment="1">
      <alignment horizontal="center" vertical="center" wrapText="1"/>
    </xf>
    <xf numFmtId="176" fontId="4" fillId="0" borderId="15" xfId="0" applyNumberFormat="1" applyFont="1" applyBorder="1">
      <alignment vertical="center"/>
    </xf>
    <xf numFmtId="0" fontId="4" fillId="0" borderId="19" xfId="0" applyFont="1" applyBorder="1" applyAlignment="1">
      <alignment horizontal="left" vertical="center" wrapText="1"/>
    </xf>
    <xf numFmtId="0" fontId="4" fillId="0" borderId="3" xfId="0" applyFont="1" applyBorder="1" applyAlignment="1">
      <alignment horizontal="left" vertical="center" wrapText="1"/>
    </xf>
    <xf numFmtId="0" fontId="4" fillId="0" borderId="21" xfId="0" applyFont="1" applyBorder="1" applyAlignment="1">
      <alignment horizontal="left" vertical="center" wrapText="1"/>
    </xf>
    <xf numFmtId="176" fontId="4" fillId="0" borderId="22" xfId="0" applyNumberFormat="1" applyFont="1" applyBorder="1">
      <alignment vertical="center"/>
    </xf>
    <xf numFmtId="176" fontId="4" fillId="0" borderId="3" xfId="0" applyNumberFormat="1" applyFont="1" applyBorder="1">
      <alignment vertical="center"/>
    </xf>
    <xf numFmtId="176" fontId="4" fillId="33" borderId="3" xfId="0" applyNumberFormat="1" applyFont="1" applyFill="1" applyBorder="1">
      <alignment vertical="center"/>
    </xf>
    <xf numFmtId="38" fontId="4" fillId="33" borderId="3" xfId="33" applyFont="1" applyFill="1" applyBorder="1" applyAlignment="1">
      <alignment vertical="center"/>
    </xf>
    <xf numFmtId="176" fontId="4" fillId="33" borderId="21" xfId="0" applyNumberFormat="1" applyFont="1" applyFill="1" applyBorder="1">
      <alignment vertical="center"/>
    </xf>
    <xf numFmtId="0" fontId="4" fillId="0" borderId="23" xfId="0" applyFont="1" applyBorder="1" applyAlignment="1">
      <alignment horizontal="center" vertical="center"/>
    </xf>
    <xf numFmtId="176" fontId="4" fillId="0" borderId="24" xfId="0" applyNumberFormat="1" applyFont="1" applyBorder="1" applyAlignment="1">
      <alignment horizontal="center" vertical="center" wrapText="1"/>
    </xf>
    <xf numFmtId="176" fontId="4" fillId="0" borderId="23" xfId="0" applyNumberFormat="1" applyFont="1" applyBorder="1" applyAlignment="1">
      <alignment horizontal="center" vertical="center" wrapText="1"/>
    </xf>
    <xf numFmtId="176" fontId="4" fillId="0" borderId="23" xfId="0" applyNumberFormat="1" applyFont="1" applyBorder="1" applyAlignment="1">
      <alignment horizontal="center" vertical="center"/>
    </xf>
    <xf numFmtId="0" fontId="4" fillId="0" borderId="20" xfId="0" applyFont="1" applyBorder="1" applyAlignment="1">
      <alignment horizontal="center" vertical="center"/>
    </xf>
    <xf numFmtId="0" fontId="4" fillId="0" borderId="24" xfId="0" applyFont="1" applyBorder="1" applyAlignment="1">
      <alignment horizontal="center" vertical="center"/>
    </xf>
    <xf numFmtId="0" fontId="4" fillId="0" borderId="22" xfId="0" applyFont="1" applyBorder="1" applyAlignment="1">
      <alignment horizontal="left" vertical="center" wrapText="1"/>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2" xfId="0" applyFont="1" applyBorder="1" applyAlignment="1">
      <alignment horizontal="left" vertical="center" wrapText="1"/>
    </xf>
    <xf numFmtId="0" fontId="4" fillId="0" borderId="31" xfId="0" applyFont="1" applyBorder="1" applyAlignment="1">
      <alignment horizontal="left" vertical="center" wrapText="1"/>
    </xf>
    <xf numFmtId="176" fontId="4" fillId="0" borderId="30" xfId="0" applyNumberFormat="1" applyFont="1" applyBorder="1">
      <alignment vertical="center"/>
    </xf>
    <xf numFmtId="176" fontId="4" fillId="0" borderId="2" xfId="0" applyNumberFormat="1" applyFont="1" applyBorder="1">
      <alignment vertical="center"/>
    </xf>
    <xf numFmtId="176" fontId="4" fillId="33" borderId="2" xfId="0" applyNumberFormat="1" applyFont="1" applyFill="1" applyBorder="1">
      <alignment vertical="center"/>
    </xf>
    <xf numFmtId="38" fontId="4" fillId="33" borderId="2" xfId="33" applyFont="1" applyFill="1" applyBorder="1" applyAlignment="1">
      <alignment vertical="center"/>
    </xf>
    <xf numFmtId="176" fontId="4" fillId="33" borderId="31" xfId="0" applyNumberFormat="1" applyFont="1" applyFill="1" applyBorder="1">
      <alignment vertical="center"/>
    </xf>
    <xf numFmtId="0" fontId="4" fillId="0" borderId="16" xfId="0" applyFont="1" applyBorder="1" applyAlignment="1">
      <alignment horizontal="center" vertical="center" wrapText="1"/>
    </xf>
    <xf numFmtId="0" fontId="4" fillId="0" borderId="32" xfId="0" applyFont="1" applyBorder="1">
      <alignment vertical="center"/>
    </xf>
    <xf numFmtId="0" fontId="4" fillId="0" borderId="33" xfId="0" applyFont="1" applyBorder="1">
      <alignment vertical="center"/>
    </xf>
    <xf numFmtId="176" fontId="4" fillId="33" borderId="35" xfId="0" applyNumberFormat="1" applyFont="1" applyFill="1" applyBorder="1">
      <alignment vertical="center"/>
    </xf>
    <xf numFmtId="176" fontId="4" fillId="33" borderId="36" xfId="0" applyNumberFormat="1" applyFont="1" applyFill="1" applyBorder="1">
      <alignment vertical="center"/>
    </xf>
    <xf numFmtId="176" fontId="4" fillId="0" borderId="33" xfId="0" applyNumberFormat="1" applyFont="1" applyBorder="1">
      <alignment vertical="center"/>
    </xf>
    <xf numFmtId="176" fontId="4" fillId="33" borderId="34" xfId="0" applyNumberFormat="1" applyFont="1" applyFill="1" applyBorder="1">
      <alignment vertical="center"/>
    </xf>
    <xf numFmtId="0" fontId="4" fillId="0" borderId="41" xfId="0" applyFont="1" applyBorder="1" applyAlignment="1">
      <alignment horizontal="left" vertical="center" wrapText="1"/>
    </xf>
    <xf numFmtId="0" fontId="4" fillId="0" borderId="13" xfId="0" applyFont="1" applyBorder="1" applyAlignment="1">
      <alignment horizontal="left" vertical="center" wrapText="1"/>
    </xf>
    <xf numFmtId="0" fontId="4" fillId="0" borderId="42" xfId="0" applyFont="1" applyBorder="1" applyAlignment="1">
      <alignment horizontal="left" vertical="center" wrapText="1"/>
    </xf>
    <xf numFmtId="0" fontId="4" fillId="0" borderId="43" xfId="0" applyFont="1" applyBorder="1">
      <alignment vertical="center"/>
    </xf>
    <xf numFmtId="176" fontId="4" fillId="0" borderId="44" xfId="0" applyNumberFormat="1" applyFont="1" applyBorder="1" applyAlignment="1">
      <alignment horizontal="center" vertical="center" wrapText="1"/>
    </xf>
    <xf numFmtId="176" fontId="4" fillId="0" borderId="45" xfId="0" applyNumberFormat="1" applyFont="1" applyBorder="1" applyAlignment="1">
      <alignment horizontal="center" vertical="center" wrapText="1"/>
    </xf>
    <xf numFmtId="176" fontId="4" fillId="0" borderId="46" xfId="0" applyNumberFormat="1" applyFont="1" applyBorder="1" applyAlignment="1">
      <alignment horizontal="center" vertical="center" wrapText="1"/>
    </xf>
    <xf numFmtId="176" fontId="4" fillId="0" borderId="47" xfId="0" applyNumberFormat="1" applyFont="1" applyBorder="1">
      <alignment vertical="center"/>
    </xf>
    <xf numFmtId="176" fontId="4" fillId="33" borderId="48" xfId="0" applyNumberFormat="1" applyFont="1" applyFill="1" applyBorder="1">
      <alignment vertical="center"/>
    </xf>
    <xf numFmtId="176" fontId="4" fillId="0" borderId="49" xfId="0" applyNumberFormat="1" applyFont="1" applyBorder="1" applyAlignment="1">
      <alignment horizontal="center" vertical="center"/>
    </xf>
    <xf numFmtId="176" fontId="4" fillId="0" borderId="50" xfId="0" applyNumberFormat="1" applyFont="1" applyBorder="1">
      <alignment vertical="center"/>
    </xf>
    <xf numFmtId="176" fontId="4" fillId="0" borderId="45" xfId="0" applyNumberFormat="1" applyFont="1" applyBorder="1">
      <alignment vertical="center"/>
    </xf>
    <xf numFmtId="176" fontId="4" fillId="33" borderId="45" xfId="0" applyNumberFormat="1" applyFont="1" applyFill="1" applyBorder="1">
      <alignment vertical="center"/>
    </xf>
    <xf numFmtId="38" fontId="4" fillId="33" borderId="45" xfId="33" applyFont="1" applyFill="1" applyBorder="1" applyAlignment="1">
      <alignment vertical="center"/>
    </xf>
    <xf numFmtId="0" fontId="2" fillId="0" borderId="22" xfId="0" applyFont="1" applyBorder="1" applyAlignment="1">
      <alignment horizontal="left" vertical="center" wrapText="1"/>
    </xf>
    <xf numFmtId="176" fontId="4" fillId="0" borderId="0" xfId="33" applyNumberFormat="1" applyFont="1" applyBorder="1" applyAlignment="1">
      <alignment horizontal="right" vertical="center"/>
    </xf>
    <xf numFmtId="12" fontId="4" fillId="0" borderId="3" xfId="0" applyNumberFormat="1" applyFont="1" applyBorder="1">
      <alignment vertical="center"/>
    </xf>
    <xf numFmtId="176" fontId="4" fillId="0" borderId="37" xfId="0" applyNumberFormat="1" applyFont="1" applyBorder="1" applyAlignment="1">
      <alignment horizontal="center" vertical="center"/>
    </xf>
    <xf numFmtId="176" fontId="4" fillId="0" borderId="36" xfId="0" applyNumberFormat="1" applyFont="1" applyBorder="1">
      <alignment vertical="center"/>
    </xf>
    <xf numFmtId="12" fontId="4" fillId="0" borderId="45" xfId="0" applyNumberFormat="1" applyFont="1" applyBorder="1">
      <alignment vertical="center"/>
    </xf>
    <xf numFmtId="12" fontId="4" fillId="0" borderId="1" xfId="0" applyNumberFormat="1" applyFont="1" applyBorder="1">
      <alignment vertical="center"/>
    </xf>
    <xf numFmtId="176" fontId="4" fillId="33" borderId="17" xfId="0" applyNumberFormat="1" applyFont="1" applyFill="1" applyBorder="1">
      <alignment vertical="center"/>
    </xf>
    <xf numFmtId="176" fontId="4" fillId="0" borderId="31" xfId="0" applyNumberFormat="1" applyFont="1" applyBorder="1" applyAlignment="1">
      <alignment horizontal="center" vertical="center"/>
    </xf>
    <xf numFmtId="176" fontId="4" fillId="0" borderId="51" xfId="0" applyNumberFormat="1" applyFont="1" applyBorder="1">
      <alignment vertical="center"/>
    </xf>
    <xf numFmtId="12" fontId="4" fillId="0" borderId="2" xfId="0" applyNumberFormat="1" applyFont="1" applyBorder="1">
      <alignment vertical="center"/>
    </xf>
    <xf numFmtId="38" fontId="3" fillId="0" borderId="0" xfId="33" applyFont="1" applyAlignment="1">
      <alignment vertical="center"/>
    </xf>
    <xf numFmtId="0" fontId="0" fillId="0" borderId="0" xfId="0" applyAlignment="1">
      <alignment horizontal="center" vertical="center" wrapText="1"/>
    </xf>
    <xf numFmtId="0" fontId="0" fillId="0" borderId="0" xfId="0" applyAlignment="1">
      <alignment horizontal="center" vertical="center"/>
    </xf>
    <xf numFmtId="0" fontId="4" fillId="0" borderId="25" xfId="0" applyFont="1" applyBorder="1" applyAlignment="1">
      <alignment horizontal="center" vertical="center" wrapText="1"/>
    </xf>
    <xf numFmtId="0" fontId="4" fillId="0" borderId="26" xfId="0" applyFont="1" applyBorder="1" applyAlignment="1">
      <alignment horizontal="center" vertical="center"/>
    </xf>
    <xf numFmtId="0" fontId="4" fillId="0" borderId="1" xfId="0" applyFont="1" applyBorder="1" applyAlignment="1">
      <alignment horizontal="center"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7" xfId="0" applyFont="1" applyBorder="1" applyAlignment="1">
      <alignment horizontal="center" vertical="center"/>
    </xf>
    <xf numFmtId="0" fontId="4" fillId="0" borderId="37" xfId="0" applyFont="1" applyBorder="1" applyAlignment="1">
      <alignment horizontal="center" vertical="center"/>
    </xf>
    <xf numFmtId="0" fontId="4" fillId="0" borderId="18" xfId="0" applyFont="1" applyBorder="1" applyAlignment="1">
      <alignment horizontal="center" vertical="center"/>
    </xf>
    <xf numFmtId="0" fontId="4" fillId="0" borderId="38"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161925</xdr:colOff>
      <xdr:row>4</xdr:row>
      <xdr:rowOff>19050</xdr:rowOff>
    </xdr:from>
    <xdr:to>
      <xdr:col>21</xdr:col>
      <xdr:colOff>542925</xdr:colOff>
      <xdr:row>5</xdr:row>
      <xdr:rowOff>95250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062085" y="963930"/>
          <a:ext cx="3200400" cy="586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50"/>
            <a:t>黄色着色セルは自動計算されます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161925</xdr:colOff>
      <xdr:row>4</xdr:row>
      <xdr:rowOff>19050</xdr:rowOff>
    </xdr:from>
    <xdr:to>
      <xdr:col>23</xdr:col>
      <xdr:colOff>542925</xdr:colOff>
      <xdr:row>5</xdr:row>
      <xdr:rowOff>95250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0258425" y="628650"/>
          <a:ext cx="3200400" cy="4876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50"/>
            <a:t>黄色着色セルは自動計算されます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W31"/>
  <sheetViews>
    <sheetView view="pageBreakPreview" topLeftCell="B1" zoomScaleNormal="100" zoomScaleSheetLayoutView="100" workbookViewId="0">
      <pane ySplit="7" topLeftCell="A8" activePane="bottomLeft" state="frozen"/>
      <selection pane="bottomLeft" activeCell="U12" sqref="U12:U16"/>
    </sheetView>
  </sheetViews>
  <sheetFormatPr defaultColWidth="9" defaultRowHeight="9.6" x14ac:dyDescent="0.2"/>
  <cols>
    <col min="1" max="1" width="1.44140625" style="1" customWidth="1"/>
    <col min="2" max="2" width="4.33203125" style="2" customWidth="1"/>
    <col min="3" max="3" width="16.88671875" style="1" customWidth="1"/>
    <col min="4" max="4" width="16.44140625" style="1" customWidth="1"/>
    <col min="5" max="5" width="13.109375" style="1" customWidth="1"/>
    <col min="6" max="6" width="12.21875" style="1" customWidth="1"/>
    <col min="7" max="10" width="8.88671875" style="4" customWidth="1"/>
    <col min="11" max="11" width="8" style="4" customWidth="1"/>
    <col min="12" max="12" width="5.44140625" style="4" customWidth="1"/>
    <col min="13" max="14" width="7.77734375" style="4" customWidth="1"/>
    <col min="15" max="18" width="8.88671875" style="4" customWidth="1"/>
    <col min="19" max="19" width="1.6640625" style="1" customWidth="1"/>
    <col min="20" max="20" width="7.21875" style="1" customWidth="1"/>
    <col min="21" max="21" width="33.88671875" style="1" customWidth="1"/>
    <col min="22" max="16384" width="9" style="1"/>
  </cols>
  <sheetData>
    <row r="1" spans="2:23" ht="2.4" customHeight="1" x14ac:dyDescent="0.2"/>
    <row r="2" spans="2:23" ht="12" x14ac:dyDescent="0.2">
      <c r="B2" s="81" t="s">
        <v>19</v>
      </c>
      <c r="C2" s="81"/>
      <c r="D2" s="9"/>
      <c r="E2" s="9"/>
      <c r="F2" s="9"/>
    </row>
    <row r="3" spans="2:23" ht="17.399999999999999" customHeight="1" x14ac:dyDescent="0.2">
      <c r="B3" s="82" t="s">
        <v>21</v>
      </c>
      <c r="C3" s="83"/>
      <c r="D3" s="83"/>
      <c r="E3" s="83"/>
      <c r="F3" s="83"/>
      <c r="G3" s="83"/>
      <c r="H3" s="83"/>
      <c r="I3" s="83"/>
      <c r="J3" s="83"/>
      <c r="K3" s="83"/>
      <c r="L3" s="83"/>
      <c r="M3" s="83"/>
      <c r="N3" s="83"/>
      <c r="O3" s="83"/>
      <c r="P3" s="83"/>
      <c r="Q3" s="83"/>
      <c r="R3" s="83"/>
    </row>
    <row r="4" spans="2:23" ht="12.6" customHeight="1" thickBot="1" x14ac:dyDescent="0.25">
      <c r="B4" s="16"/>
      <c r="C4" s="16"/>
      <c r="D4" s="16"/>
      <c r="E4" s="16"/>
      <c r="F4" s="16"/>
      <c r="G4" s="16"/>
      <c r="H4" s="16"/>
      <c r="I4" s="16"/>
      <c r="J4" s="16"/>
      <c r="K4" s="16"/>
      <c r="L4" s="16"/>
      <c r="M4" s="16"/>
      <c r="N4" s="16"/>
      <c r="O4" s="16"/>
      <c r="P4" s="16"/>
      <c r="Q4" s="16"/>
      <c r="R4" s="16" t="s">
        <v>14</v>
      </c>
    </row>
    <row r="5" spans="2:23" s="2" customFormat="1" ht="32.4" customHeight="1" x14ac:dyDescent="0.2">
      <c r="B5" s="84" t="s">
        <v>17</v>
      </c>
      <c r="C5" s="36" t="s">
        <v>24</v>
      </c>
      <c r="D5" s="17" t="s">
        <v>55</v>
      </c>
      <c r="E5" s="89" t="s">
        <v>56</v>
      </c>
      <c r="F5" s="91" t="s">
        <v>54</v>
      </c>
      <c r="G5" s="22" t="s">
        <v>11</v>
      </c>
      <c r="H5" s="18" t="s">
        <v>12</v>
      </c>
      <c r="I5" s="18" t="s">
        <v>7</v>
      </c>
      <c r="J5" s="18" t="s">
        <v>16</v>
      </c>
      <c r="K5" s="18" t="s">
        <v>1</v>
      </c>
      <c r="L5" s="19" t="s">
        <v>0</v>
      </c>
      <c r="M5" s="18" t="s">
        <v>63</v>
      </c>
      <c r="N5" s="18" t="s">
        <v>64</v>
      </c>
      <c r="O5" s="18" t="s">
        <v>65</v>
      </c>
      <c r="P5" s="18" t="s">
        <v>67</v>
      </c>
      <c r="Q5" s="18" t="s">
        <v>4</v>
      </c>
      <c r="R5" s="20" t="s">
        <v>5</v>
      </c>
    </row>
    <row r="6" spans="2:23" s="2" customFormat="1" ht="12" customHeight="1" thickBot="1" x14ac:dyDescent="0.25">
      <c r="B6" s="85"/>
      <c r="C6" s="37" t="s">
        <v>23</v>
      </c>
      <c r="D6" s="32" t="s">
        <v>23</v>
      </c>
      <c r="E6" s="90"/>
      <c r="F6" s="92"/>
      <c r="G6" s="33" t="s">
        <v>2</v>
      </c>
      <c r="H6" s="33" t="s">
        <v>3</v>
      </c>
      <c r="I6" s="33" t="s">
        <v>68</v>
      </c>
      <c r="J6" s="33" t="s">
        <v>69</v>
      </c>
      <c r="K6" s="33" t="s">
        <v>70</v>
      </c>
      <c r="L6" s="33" t="s">
        <v>71</v>
      </c>
      <c r="M6" s="33" t="s">
        <v>26</v>
      </c>
      <c r="N6" s="33" t="s">
        <v>27</v>
      </c>
      <c r="O6" s="33" t="s">
        <v>28</v>
      </c>
      <c r="P6" s="33" t="s">
        <v>57</v>
      </c>
      <c r="Q6" s="33" t="s">
        <v>29</v>
      </c>
      <c r="R6" s="33" t="s">
        <v>58</v>
      </c>
    </row>
    <row r="7" spans="2:23" ht="30" customHeight="1" x14ac:dyDescent="0.2">
      <c r="B7" s="39">
        <v>1</v>
      </c>
      <c r="C7" s="38"/>
      <c r="D7" s="25"/>
      <c r="E7" s="25"/>
      <c r="F7" s="26"/>
      <c r="G7" s="27"/>
      <c r="H7" s="28"/>
      <c r="I7" s="28"/>
      <c r="J7" s="29" t="str">
        <f t="shared" ref="J7:J9" si="0">IF(G7-I7=0,"",G7-I7)</f>
        <v/>
      </c>
      <c r="K7" s="28"/>
      <c r="L7" s="28">
        <v>1</v>
      </c>
      <c r="M7" s="28">
        <f>K7*L7</f>
        <v>0</v>
      </c>
      <c r="N7" s="72">
        <v>0.33333333333333331</v>
      </c>
      <c r="O7" s="30">
        <f>MIN(H7,J7,M7)*N7</f>
        <v>0</v>
      </c>
      <c r="P7" s="30"/>
      <c r="Q7" s="29" t="str">
        <f>IF(MIN(H7,J7,O7)=0,"",(MIN(H7,J7,O7)))</f>
        <v/>
      </c>
      <c r="R7" s="31" t="str">
        <f>IF(Q7="","",ROUNDDOWN(Q7,-3))</f>
        <v/>
      </c>
      <c r="U7" s="8" t="s">
        <v>22</v>
      </c>
      <c r="W7" s="10" t="s">
        <v>34</v>
      </c>
    </row>
    <row r="8" spans="2:23" ht="30" customHeight="1" x14ac:dyDescent="0.2">
      <c r="B8" s="40">
        <v>2</v>
      </c>
      <c r="C8" s="38"/>
      <c r="D8" s="3"/>
      <c r="E8" s="3"/>
      <c r="F8" s="24"/>
      <c r="G8" s="23"/>
      <c r="H8" s="5"/>
      <c r="I8" s="5"/>
      <c r="J8" s="6" t="str">
        <f t="shared" si="0"/>
        <v/>
      </c>
      <c r="K8" s="28"/>
      <c r="L8" s="5"/>
      <c r="M8" s="28">
        <f t="shared" ref="M8:M16" si="1">K8*L8</f>
        <v>0</v>
      </c>
      <c r="N8" s="72">
        <v>0.33333333333333331</v>
      </c>
      <c r="O8" s="15"/>
      <c r="P8" s="15"/>
      <c r="Q8" s="6" t="str">
        <f>IF(MIN(H8,O8)=0,"",(MIN(H8,O8)))</f>
        <v/>
      </c>
      <c r="R8" s="21" t="str">
        <f>IF(Q8="","",ROUNDDOWN(Q8,-3))</f>
        <v/>
      </c>
      <c r="U8" s="8" t="s">
        <v>30</v>
      </c>
      <c r="W8" s="10" t="s">
        <v>35</v>
      </c>
    </row>
    <row r="9" spans="2:23" ht="30" customHeight="1" x14ac:dyDescent="0.2">
      <c r="B9" s="40">
        <v>3</v>
      </c>
      <c r="C9" s="38"/>
      <c r="D9" s="3"/>
      <c r="E9" s="3"/>
      <c r="F9" s="24"/>
      <c r="G9" s="23"/>
      <c r="H9" s="5"/>
      <c r="I9" s="5"/>
      <c r="J9" s="6" t="str">
        <f t="shared" si="0"/>
        <v/>
      </c>
      <c r="K9" s="28"/>
      <c r="L9" s="5"/>
      <c r="M9" s="28">
        <f t="shared" si="1"/>
        <v>0</v>
      </c>
      <c r="N9" s="72">
        <v>0.33333333333333331</v>
      </c>
      <c r="O9" s="15"/>
      <c r="P9" s="15"/>
      <c r="Q9" s="6" t="str">
        <f>IF(MIN(H9,O9)=0,"",(MIN(H9,O9)))</f>
        <v/>
      </c>
      <c r="R9" s="21" t="str">
        <f>IF(Q9="","",ROUNDDOWN(Q9,-3))</f>
        <v/>
      </c>
      <c r="U9" s="12" t="s">
        <v>49</v>
      </c>
      <c r="W9" s="10" t="s">
        <v>36</v>
      </c>
    </row>
    <row r="10" spans="2:23" ht="30" customHeight="1" x14ac:dyDescent="0.2">
      <c r="B10" s="40">
        <v>4</v>
      </c>
      <c r="C10" s="38"/>
      <c r="D10" s="3"/>
      <c r="E10" s="3"/>
      <c r="F10" s="24"/>
      <c r="G10" s="23"/>
      <c r="H10" s="5"/>
      <c r="I10" s="5"/>
      <c r="J10" s="6"/>
      <c r="K10" s="28"/>
      <c r="L10" s="5"/>
      <c r="M10" s="28">
        <f t="shared" si="1"/>
        <v>0</v>
      </c>
      <c r="N10" s="72">
        <v>0.33333333333333331</v>
      </c>
      <c r="O10" s="15"/>
      <c r="P10" s="15"/>
      <c r="Q10" s="6"/>
      <c r="R10" s="21"/>
      <c r="U10" s="12" t="s">
        <v>50</v>
      </c>
      <c r="W10" s="10" t="s">
        <v>37</v>
      </c>
    </row>
    <row r="11" spans="2:23" ht="30" customHeight="1" x14ac:dyDescent="0.2">
      <c r="B11" s="40">
        <v>5</v>
      </c>
      <c r="C11" s="38"/>
      <c r="D11" s="3"/>
      <c r="E11" s="3"/>
      <c r="F11" s="24"/>
      <c r="G11" s="23"/>
      <c r="H11" s="5"/>
      <c r="I11" s="5"/>
      <c r="J11" s="6"/>
      <c r="K11" s="28"/>
      <c r="L11" s="5"/>
      <c r="M11" s="28">
        <f t="shared" si="1"/>
        <v>0</v>
      </c>
      <c r="N11" s="72">
        <v>0.33333333333333331</v>
      </c>
      <c r="O11" s="15"/>
      <c r="P11" s="15"/>
      <c r="Q11" s="6"/>
      <c r="R11" s="21"/>
      <c r="U11" s="12" t="s">
        <v>62</v>
      </c>
      <c r="W11" s="10" t="s">
        <v>38</v>
      </c>
    </row>
    <row r="12" spans="2:23" ht="30" customHeight="1" x14ac:dyDescent="0.2">
      <c r="B12" s="40">
        <v>6</v>
      </c>
      <c r="C12" s="38"/>
      <c r="D12" s="3"/>
      <c r="E12" s="3"/>
      <c r="F12" s="24"/>
      <c r="G12" s="23"/>
      <c r="H12" s="5"/>
      <c r="I12" s="5"/>
      <c r="J12" s="6"/>
      <c r="K12" s="28"/>
      <c r="L12" s="5"/>
      <c r="M12" s="28">
        <f t="shared" si="1"/>
        <v>0</v>
      </c>
      <c r="N12" s="72">
        <v>0.33333333333333331</v>
      </c>
      <c r="O12" s="15"/>
      <c r="P12" s="15"/>
      <c r="Q12" s="6"/>
      <c r="R12" s="21"/>
      <c r="U12" s="4">
        <v>5340000</v>
      </c>
      <c r="W12" s="10" t="s">
        <v>39</v>
      </c>
    </row>
    <row r="13" spans="2:23" ht="30" customHeight="1" x14ac:dyDescent="0.2">
      <c r="B13" s="40">
        <v>7</v>
      </c>
      <c r="C13" s="38"/>
      <c r="D13" s="3"/>
      <c r="E13" s="3"/>
      <c r="F13" s="24"/>
      <c r="G13" s="23"/>
      <c r="H13" s="5"/>
      <c r="I13" s="5"/>
      <c r="J13" s="6"/>
      <c r="K13" s="28"/>
      <c r="L13" s="5"/>
      <c r="M13" s="28">
        <f t="shared" si="1"/>
        <v>0</v>
      </c>
      <c r="N13" s="72">
        <v>0.33333333333333331</v>
      </c>
      <c r="O13" s="15"/>
      <c r="P13" s="15"/>
      <c r="Q13" s="6"/>
      <c r="R13" s="21"/>
      <c r="U13" s="4">
        <v>1220000</v>
      </c>
      <c r="W13" s="10" t="s">
        <v>40</v>
      </c>
    </row>
    <row r="14" spans="2:23" ht="30" customHeight="1" x14ac:dyDescent="0.2">
      <c r="B14" s="40">
        <v>8</v>
      </c>
      <c r="C14" s="38"/>
      <c r="D14" s="3"/>
      <c r="E14" s="3"/>
      <c r="F14" s="24"/>
      <c r="G14" s="23"/>
      <c r="H14" s="5"/>
      <c r="I14" s="5"/>
      <c r="J14" s="6"/>
      <c r="K14" s="28"/>
      <c r="L14" s="5"/>
      <c r="M14" s="28">
        <f t="shared" si="1"/>
        <v>0</v>
      </c>
      <c r="N14" s="72">
        <v>0.33333333333333331</v>
      </c>
      <c r="O14" s="15"/>
      <c r="P14" s="15"/>
      <c r="Q14" s="6"/>
      <c r="R14" s="21"/>
      <c r="T14" s="11" t="s">
        <v>51</v>
      </c>
      <c r="U14" s="71">
        <v>1240000</v>
      </c>
      <c r="W14" s="10" t="s">
        <v>41</v>
      </c>
    </row>
    <row r="15" spans="2:23" ht="30" customHeight="1" x14ac:dyDescent="0.2">
      <c r="B15" s="40">
        <v>9</v>
      </c>
      <c r="C15" s="38"/>
      <c r="D15" s="3"/>
      <c r="E15" s="3"/>
      <c r="F15" s="24"/>
      <c r="G15" s="23"/>
      <c r="H15" s="5"/>
      <c r="I15" s="5"/>
      <c r="J15" s="6"/>
      <c r="K15" s="28"/>
      <c r="L15" s="5"/>
      <c r="M15" s="28">
        <f t="shared" si="1"/>
        <v>0</v>
      </c>
      <c r="N15" s="72">
        <v>0.33333333333333331</v>
      </c>
      <c r="O15" s="15"/>
      <c r="P15" s="15"/>
      <c r="Q15" s="6"/>
      <c r="R15" s="21"/>
      <c r="T15" s="11" t="s">
        <v>52</v>
      </c>
      <c r="U15" s="71">
        <v>7410000</v>
      </c>
      <c r="W15" s="10" t="s">
        <v>42</v>
      </c>
    </row>
    <row r="16" spans="2:23" ht="30" customHeight="1" thickBot="1" x14ac:dyDescent="0.25">
      <c r="B16" s="41">
        <v>10</v>
      </c>
      <c r="C16" s="38"/>
      <c r="D16" s="42"/>
      <c r="E16" s="42"/>
      <c r="F16" s="43"/>
      <c r="G16" s="44"/>
      <c r="H16" s="45"/>
      <c r="I16" s="45"/>
      <c r="J16" s="46"/>
      <c r="K16" s="28"/>
      <c r="L16" s="45"/>
      <c r="M16" s="28">
        <f t="shared" si="1"/>
        <v>0</v>
      </c>
      <c r="N16" s="72">
        <v>0.33333333333333331</v>
      </c>
      <c r="O16" s="47"/>
      <c r="P16" s="47"/>
      <c r="Q16" s="46"/>
      <c r="R16" s="48"/>
      <c r="T16" s="11" t="s">
        <v>53</v>
      </c>
      <c r="U16" s="71">
        <v>4330000</v>
      </c>
      <c r="W16" s="10" t="s">
        <v>43</v>
      </c>
    </row>
    <row r="17" spans="2:23" ht="24" customHeight="1" thickBot="1" x14ac:dyDescent="0.25">
      <c r="B17" s="49" t="s">
        <v>18</v>
      </c>
      <c r="C17" s="50"/>
      <c r="D17" s="51"/>
      <c r="E17" s="51"/>
      <c r="F17" s="51"/>
      <c r="G17" s="52">
        <f t="shared" ref="G17:J17" si="2">SUM(G7:G9)</f>
        <v>0</v>
      </c>
      <c r="H17" s="53">
        <f t="shared" si="2"/>
        <v>0</v>
      </c>
      <c r="I17" s="53">
        <f t="shared" si="2"/>
        <v>0</v>
      </c>
      <c r="J17" s="53">
        <f t="shared" si="2"/>
        <v>0</v>
      </c>
      <c r="K17" s="54"/>
      <c r="L17" s="54"/>
      <c r="M17" s="54"/>
      <c r="N17" s="54"/>
      <c r="O17" s="53">
        <f>SUM(O7:O9)</f>
        <v>0</v>
      </c>
      <c r="P17" s="53"/>
      <c r="Q17" s="53">
        <f>SUM(Q7:Q9)</f>
        <v>0</v>
      </c>
      <c r="R17" s="55">
        <f t="shared" ref="R17" si="3">SUM(R7:R9)</f>
        <v>0</v>
      </c>
      <c r="W17" s="10" t="s">
        <v>44</v>
      </c>
    </row>
    <row r="18" spans="2:23" ht="4.2" customHeight="1" x14ac:dyDescent="0.2">
      <c r="G18" s="7"/>
      <c r="H18" s="7"/>
      <c r="I18" s="7"/>
      <c r="J18" s="7"/>
      <c r="K18" s="7"/>
      <c r="L18" s="7"/>
      <c r="M18" s="7"/>
      <c r="N18" s="7"/>
      <c r="O18" s="7"/>
      <c r="P18" s="7"/>
      <c r="Q18" s="7"/>
      <c r="R18" s="7"/>
      <c r="W18" s="10" t="s">
        <v>45</v>
      </c>
    </row>
    <row r="19" spans="2:23" ht="28.8" customHeight="1" x14ac:dyDescent="0.2">
      <c r="B19" s="86" t="s">
        <v>13</v>
      </c>
      <c r="C19" s="86"/>
      <c r="D19" s="13"/>
      <c r="E19" s="13"/>
      <c r="F19" s="13"/>
      <c r="G19" s="87"/>
      <c r="H19" s="87"/>
      <c r="I19" s="87"/>
      <c r="J19" s="87"/>
      <c r="K19" s="87"/>
      <c r="L19" s="87"/>
      <c r="M19" s="87"/>
      <c r="N19" s="87"/>
      <c r="O19" s="87"/>
      <c r="P19" s="87"/>
      <c r="Q19" s="87"/>
      <c r="R19" s="88"/>
      <c r="W19" s="10" t="s">
        <v>46</v>
      </c>
    </row>
    <row r="20" spans="2:23" ht="4.2" customHeight="1" x14ac:dyDescent="0.2">
      <c r="G20" s="7"/>
      <c r="H20" s="7"/>
      <c r="I20" s="7"/>
      <c r="J20" s="7"/>
      <c r="K20" s="7"/>
      <c r="L20" s="7"/>
      <c r="M20" s="7"/>
      <c r="N20" s="7"/>
      <c r="O20" s="7"/>
      <c r="P20" s="7"/>
      <c r="Q20" s="7"/>
      <c r="R20" s="7"/>
      <c r="W20" s="10" t="s">
        <v>47</v>
      </c>
    </row>
    <row r="21" spans="2:23" ht="15" customHeight="1" x14ac:dyDescent="0.2">
      <c r="B21" s="1" t="s">
        <v>59</v>
      </c>
      <c r="Q21" s="1"/>
      <c r="R21" s="1"/>
      <c r="W21" s="10" t="s">
        <v>48</v>
      </c>
    </row>
    <row r="22" spans="2:23" ht="15" customHeight="1" x14ac:dyDescent="0.2">
      <c r="B22" s="1" t="s">
        <v>60</v>
      </c>
      <c r="Q22" s="1"/>
      <c r="R22" s="1"/>
    </row>
    <row r="23" spans="2:23" ht="15" customHeight="1" x14ac:dyDescent="0.2">
      <c r="B23" s="1" t="s">
        <v>61</v>
      </c>
      <c r="Q23" s="1"/>
      <c r="R23" s="1"/>
    </row>
    <row r="24" spans="2:23" ht="15" customHeight="1" x14ac:dyDescent="0.2">
      <c r="B24" s="1" t="s">
        <v>74</v>
      </c>
      <c r="Q24" s="1"/>
      <c r="R24" s="1"/>
    </row>
    <row r="25" spans="2:23" ht="15" customHeight="1" x14ac:dyDescent="0.2">
      <c r="B25" s="1"/>
      <c r="Q25" s="1"/>
      <c r="R25" s="1"/>
    </row>
    <row r="26" spans="2:23" ht="15" customHeight="1" x14ac:dyDescent="0.2">
      <c r="B26" s="1"/>
    </row>
    <row r="27" spans="2:23" ht="14.25" customHeight="1" x14ac:dyDescent="0.2">
      <c r="B27" s="1"/>
    </row>
    <row r="28" spans="2:23" ht="14.25" customHeight="1" x14ac:dyDescent="0.2">
      <c r="B28" s="1"/>
    </row>
    <row r="29" spans="2:23" ht="20.100000000000001" customHeight="1" x14ac:dyDescent="0.2">
      <c r="B29" s="1"/>
    </row>
    <row r="30" spans="2:23" ht="20.100000000000001" customHeight="1" x14ac:dyDescent="0.2"/>
    <row r="31" spans="2:23" ht="20.100000000000001" customHeight="1" x14ac:dyDescent="0.2"/>
  </sheetData>
  <mergeCells count="7">
    <mergeCell ref="B2:C2"/>
    <mergeCell ref="B3:R3"/>
    <mergeCell ref="B5:B6"/>
    <mergeCell ref="B19:C19"/>
    <mergeCell ref="G19:R19"/>
    <mergeCell ref="E5:E6"/>
    <mergeCell ref="F5:F6"/>
  </mergeCells>
  <phoneticPr fontId="2"/>
  <dataValidations count="3">
    <dataValidation type="list" allowBlank="1" showInputMessage="1" showErrorMessage="1" sqref="D7:D16" xr:uid="{00000000-0002-0000-0000-000000000000}">
      <formula1>$W$7:$W$21</formula1>
    </dataValidation>
    <dataValidation type="list" allowBlank="1" showInputMessage="1" showErrorMessage="1" sqref="C7:C16" xr:uid="{00000000-0002-0000-0000-000001000000}">
      <formula1>$U$7:$U$11</formula1>
    </dataValidation>
    <dataValidation type="list" allowBlank="1" showInputMessage="1" showErrorMessage="1" sqref="K7:K16" xr:uid="{00000000-0002-0000-0000-000002000000}">
      <formula1>$U$12:$U$16</formula1>
    </dataValidation>
  </dataValidations>
  <pageMargins left="0.25" right="0.25" top="0.75" bottom="0.75" header="0.3" footer="0.3"/>
  <pageSetup paperSize="9" scale="8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Y31"/>
  <sheetViews>
    <sheetView tabSelected="1" view="pageBreakPreview" topLeftCell="D1" zoomScaleNormal="100" zoomScaleSheetLayoutView="100" workbookViewId="0">
      <selection activeCell="X9" sqref="X9"/>
    </sheetView>
  </sheetViews>
  <sheetFormatPr defaultColWidth="9" defaultRowHeight="9.6" x14ac:dyDescent="0.2"/>
  <cols>
    <col min="1" max="1" width="1.44140625" style="1" customWidth="1"/>
    <col min="2" max="2" width="3.33203125" style="2" customWidth="1"/>
    <col min="3" max="3" width="14.44140625" style="1" customWidth="1"/>
    <col min="4" max="4" width="16" style="1" customWidth="1"/>
    <col min="5" max="5" width="11.88671875" style="1" customWidth="1"/>
    <col min="6" max="6" width="8.88671875" style="1" customWidth="1"/>
    <col min="7" max="7" width="8.44140625" style="4" customWidth="1"/>
    <col min="8" max="8" width="7.77734375" style="4" customWidth="1"/>
    <col min="9" max="9" width="6.5546875" style="4" customWidth="1"/>
    <col min="10" max="11" width="7.77734375" style="4" customWidth="1"/>
    <col min="12" max="12" width="3.88671875" style="4" customWidth="1"/>
    <col min="13" max="13" width="10.6640625" style="4" customWidth="1"/>
    <col min="14" max="14" width="8.21875" style="4" customWidth="1"/>
    <col min="15" max="16" width="11" style="4" customWidth="1"/>
    <col min="17" max="17" width="8.44140625" style="4" customWidth="1"/>
    <col min="18" max="18" width="8.109375" style="4" customWidth="1"/>
    <col min="19" max="19" width="7.77734375" style="4" customWidth="1"/>
    <col min="20" max="20" width="8.6640625" style="4" customWidth="1"/>
    <col min="21" max="21" width="1.6640625" style="1" customWidth="1"/>
    <col min="22" max="22" width="7.21875" style="1" customWidth="1"/>
    <col min="23" max="23" width="33.88671875" style="1" customWidth="1"/>
    <col min="24" max="16384" width="9" style="1"/>
  </cols>
  <sheetData>
    <row r="1" spans="2:25" ht="2.4" customHeight="1" x14ac:dyDescent="0.2"/>
    <row r="2" spans="2:25" ht="12" x14ac:dyDescent="0.2">
      <c r="B2" s="81" t="s">
        <v>20</v>
      </c>
      <c r="C2" s="81"/>
      <c r="D2" s="9"/>
      <c r="E2" s="9"/>
      <c r="F2" s="9"/>
    </row>
    <row r="3" spans="2:25" ht="16.8" customHeight="1" x14ac:dyDescent="0.2">
      <c r="B3" s="82" t="s">
        <v>25</v>
      </c>
      <c r="C3" s="83"/>
      <c r="D3" s="83"/>
      <c r="E3" s="83"/>
      <c r="F3" s="83"/>
      <c r="G3" s="83"/>
      <c r="H3" s="83"/>
      <c r="I3" s="83"/>
      <c r="J3" s="83"/>
      <c r="K3" s="83"/>
      <c r="L3" s="83"/>
      <c r="M3" s="83"/>
      <c r="N3" s="83"/>
      <c r="O3" s="83"/>
      <c r="P3" s="83"/>
      <c r="Q3" s="83"/>
      <c r="R3" s="83"/>
      <c r="S3" s="14"/>
      <c r="T3" s="14"/>
    </row>
    <row r="4" spans="2:25" ht="12.6" customHeight="1" thickBot="1" x14ac:dyDescent="0.25">
      <c r="B4" s="16"/>
      <c r="C4" s="16"/>
      <c r="D4" s="16"/>
      <c r="E4" s="16"/>
      <c r="F4" s="16"/>
      <c r="G4" s="16"/>
      <c r="H4" s="16"/>
      <c r="I4" s="16"/>
      <c r="J4" s="16"/>
      <c r="K4" s="16"/>
      <c r="L4" s="16"/>
      <c r="M4" s="16"/>
      <c r="N4" s="16"/>
      <c r="O4" s="16"/>
      <c r="P4" s="16"/>
      <c r="Q4" s="16"/>
      <c r="R4" s="16"/>
      <c r="S4" s="16"/>
      <c r="T4" s="16" t="s">
        <v>14</v>
      </c>
    </row>
    <row r="5" spans="2:25" s="2" customFormat="1" ht="32.4" customHeight="1" x14ac:dyDescent="0.2">
      <c r="B5" s="84" t="s">
        <v>17</v>
      </c>
      <c r="C5" s="36" t="s">
        <v>24</v>
      </c>
      <c r="D5" s="17" t="s">
        <v>55</v>
      </c>
      <c r="E5" s="89" t="s">
        <v>56</v>
      </c>
      <c r="F5" s="96" t="s">
        <v>54</v>
      </c>
      <c r="G5" s="60" t="s">
        <v>11</v>
      </c>
      <c r="H5" s="18" t="s">
        <v>12</v>
      </c>
      <c r="I5" s="18" t="s">
        <v>7</v>
      </c>
      <c r="J5" s="18" t="s">
        <v>16</v>
      </c>
      <c r="K5" s="18" t="s">
        <v>1</v>
      </c>
      <c r="L5" s="19" t="s">
        <v>0</v>
      </c>
      <c r="M5" s="18" t="s">
        <v>63</v>
      </c>
      <c r="N5" s="19" t="s">
        <v>64</v>
      </c>
      <c r="O5" s="61" t="s">
        <v>65</v>
      </c>
      <c r="P5" s="61" t="s">
        <v>67</v>
      </c>
      <c r="Q5" s="61" t="s">
        <v>4</v>
      </c>
      <c r="R5" s="61" t="s">
        <v>5</v>
      </c>
      <c r="S5" s="22" t="s">
        <v>15</v>
      </c>
      <c r="T5" s="20" t="s">
        <v>78</v>
      </c>
    </row>
    <row r="6" spans="2:25" s="2" customFormat="1" ht="12" customHeight="1" thickBot="1" x14ac:dyDescent="0.25">
      <c r="B6" s="85"/>
      <c r="C6" s="37" t="s">
        <v>23</v>
      </c>
      <c r="D6" s="32" t="s">
        <v>23</v>
      </c>
      <c r="E6" s="90"/>
      <c r="F6" s="97"/>
      <c r="G6" s="62" t="s">
        <v>2</v>
      </c>
      <c r="H6" s="34" t="s">
        <v>3</v>
      </c>
      <c r="I6" s="34" t="s">
        <v>8</v>
      </c>
      <c r="J6" s="34" t="s">
        <v>10</v>
      </c>
      <c r="K6" s="34" t="s">
        <v>9</v>
      </c>
      <c r="L6" s="35" t="s">
        <v>6</v>
      </c>
      <c r="M6" s="73" t="s">
        <v>72</v>
      </c>
      <c r="N6" s="73" t="s">
        <v>73</v>
      </c>
      <c r="O6" s="65" t="s">
        <v>66</v>
      </c>
      <c r="P6" s="65" t="s">
        <v>75</v>
      </c>
      <c r="Q6" s="65" t="s">
        <v>29</v>
      </c>
      <c r="R6" s="65" t="s">
        <v>58</v>
      </c>
      <c r="S6" s="65" t="s">
        <v>76</v>
      </c>
      <c r="T6" s="78" t="s">
        <v>77</v>
      </c>
    </row>
    <row r="7" spans="2:25" ht="30" customHeight="1" x14ac:dyDescent="0.2">
      <c r="B7" s="39">
        <v>1</v>
      </c>
      <c r="C7" s="70"/>
      <c r="D7" s="25"/>
      <c r="E7" s="25"/>
      <c r="F7" s="56"/>
      <c r="G7" s="66"/>
      <c r="H7" s="67"/>
      <c r="I7" s="67">
        <v>0</v>
      </c>
      <c r="J7" s="68" t="str">
        <f t="shared" ref="J7:J16" si="0">IF(G7-I7=0,"",G7-I7)</f>
        <v/>
      </c>
      <c r="K7" s="67"/>
      <c r="L7" s="67"/>
      <c r="M7" s="67">
        <f>K7*L7</f>
        <v>0</v>
      </c>
      <c r="N7" s="75">
        <v>0.33333333333333331</v>
      </c>
      <c r="O7" s="69">
        <f>MIN(H7,J7,M7)*N7</f>
        <v>0</v>
      </c>
      <c r="P7" s="69"/>
      <c r="Q7" s="77" t="str">
        <f t="shared" ref="Q7:Q16" si="1">IF(MIN(H7,J7,O7)=0,"",(MIN(H7,J7,O7)))</f>
        <v/>
      </c>
      <c r="R7" s="68" t="str">
        <f>IF(Q7="","",ROUNDDOWN(Q7,-3))</f>
        <v/>
      </c>
      <c r="S7" s="67"/>
      <c r="T7" s="6" t="e">
        <f>R7-S7</f>
        <v>#VALUE!</v>
      </c>
      <c r="W7" s="8" t="s">
        <v>22</v>
      </c>
      <c r="Y7" s="10" t="s">
        <v>34</v>
      </c>
    </row>
    <row r="8" spans="2:25" ht="30" customHeight="1" x14ac:dyDescent="0.2">
      <c r="B8" s="40">
        <v>2</v>
      </c>
      <c r="C8" s="70"/>
      <c r="D8" s="3"/>
      <c r="E8" s="3"/>
      <c r="F8" s="57"/>
      <c r="G8" s="63"/>
      <c r="H8" s="5"/>
      <c r="I8" s="5"/>
      <c r="J8" s="6" t="str">
        <f t="shared" si="0"/>
        <v/>
      </c>
      <c r="K8" s="5"/>
      <c r="L8" s="5"/>
      <c r="M8" s="5"/>
      <c r="N8" s="76">
        <v>0.33333333333333331</v>
      </c>
      <c r="O8" s="15">
        <f t="shared" ref="O8:O16" si="2">MIN(H8,J8,M8)*N8</f>
        <v>0</v>
      </c>
      <c r="P8" s="15"/>
      <c r="Q8" s="6" t="str">
        <f t="shared" si="1"/>
        <v/>
      </c>
      <c r="R8" s="6" t="str">
        <f t="shared" ref="R8:R16" si="3">IF(Q8="","",ROUNDDOWN(Q8,-3))</f>
        <v/>
      </c>
      <c r="S8" s="5"/>
      <c r="T8" s="6" t="e">
        <f t="shared" ref="T8:T16" si="4">R8-S8</f>
        <v>#VALUE!</v>
      </c>
      <c r="W8" s="8" t="s">
        <v>30</v>
      </c>
      <c r="Y8" s="10" t="s">
        <v>35</v>
      </c>
    </row>
    <row r="9" spans="2:25" ht="30" customHeight="1" x14ac:dyDescent="0.2">
      <c r="B9" s="40">
        <v>3</v>
      </c>
      <c r="C9" s="70"/>
      <c r="D9" s="3"/>
      <c r="E9" s="3"/>
      <c r="F9" s="57"/>
      <c r="G9" s="63"/>
      <c r="H9" s="5"/>
      <c r="I9" s="5"/>
      <c r="J9" s="6" t="str">
        <f t="shared" si="0"/>
        <v/>
      </c>
      <c r="K9" s="5"/>
      <c r="L9" s="5"/>
      <c r="M9" s="5"/>
      <c r="N9" s="76">
        <v>0.33333333333333331</v>
      </c>
      <c r="O9" s="15">
        <f t="shared" si="2"/>
        <v>0</v>
      </c>
      <c r="P9" s="15"/>
      <c r="Q9" s="6" t="str">
        <f t="shared" si="1"/>
        <v/>
      </c>
      <c r="R9" s="6" t="str">
        <f t="shared" si="3"/>
        <v/>
      </c>
      <c r="S9" s="5"/>
      <c r="T9" s="6" t="e">
        <f t="shared" si="4"/>
        <v>#VALUE!</v>
      </c>
      <c r="W9" s="12" t="s">
        <v>49</v>
      </c>
      <c r="Y9" s="10" t="s">
        <v>36</v>
      </c>
    </row>
    <row r="10" spans="2:25" ht="30" customHeight="1" x14ac:dyDescent="0.2">
      <c r="B10" s="40">
        <v>4</v>
      </c>
      <c r="C10" s="70"/>
      <c r="D10" s="3"/>
      <c r="E10" s="3"/>
      <c r="F10" s="57"/>
      <c r="G10" s="63"/>
      <c r="H10" s="5"/>
      <c r="I10" s="5"/>
      <c r="J10" s="6" t="str">
        <f t="shared" si="0"/>
        <v/>
      </c>
      <c r="K10" s="5"/>
      <c r="L10" s="5"/>
      <c r="M10" s="5"/>
      <c r="N10" s="76">
        <v>0.33333333333333331</v>
      </c>
      <c r="O10" s="15">
        <f t="shared" si="2"/>
        <v>0</v>
      </c>
      <c r="P10" s="15"/>
      <c r="Q10" s="6" t="str">
        <f t="shared" si="1"/>
        <v/>
      </c>
      <c r="R10" s="6" t="str">
        <f t="shared" si="3"/>
        <v/>
      </c>
      <c r="S10" s="5"/>
      <c r="T10" s="6" t="e">
        <f t="shared" si="4"/>
        <v>#VALUE!</v>
      </c>
      <c r="W10" s="12" t="s">
        <v>50</v>
      </c>
      <c r="Y10" s="10" t="s">
        <v>37</v>
      </c>
    </row>
    <row r="11" spans="2:25" ht="30" customHeight="1" x14ac:dyDescent="0.2">
      <c r="B11" s="40">
        <v>5</v>
      </c>
      <c r="C11" s="70"/>
      <c r="D11" s="3"/>
      <c r="E11" s="3"/>
      <c r="F11" s="57"/>
      <c r="G11" s="63"/>
      <c r="H11" s="5"/>
      <c r="I11" s="5"/>
      <c r="J11" s="6" t="str">
        <f t="shared" si="0"/>
        <v/>
      </c>
      <c r="K11" s="5"/>
      <c r="L11" s="5"/>
      <c r="M11" s="5"/>
      <c r="N11" s="76">
        <v>0.33333333333333331</v>
      </c>
      <c r="O11" s="15">
        <f t="shared" si="2"/>
        <v>0</v>
      </c>
      <c r="P11" s="15"/>
      <c r="Q11" s="29" t="str">
        <f t="shared" si="1"/>
        <v/>
      </c>
      <c r="R11" s="6" t="str">
        <f t="shared" si="3"/>
        <v/>
      </c>
      <c r="S11" s="5"/>
      <c r="T11" s="6" t="e">
        <f t="shared" si="4"/>
        <v>#VALUE!</v>
      </c>
      <c r="W11" s="12" t="s">
        <v>62</v>
      </c>
      <c r="Y11" s="10" t="s">
        <v>38</v>
      </c>
    </row>
    <row r="12" spans="2:25" ht="30" customHeight="1" x14ac:dyDescent="0.2">
      <c r="B12" s="40">
        <v>6</v>
      </c>
      <c r="C12" s="70"/>
      <c r="D12" s="3"/>
      <c r="E12" s="3"/>
      <c r="F12" s="57"/>
      <c r="G12" s="63"/>
      <c r="H12" s="5"/>
      <c r="I12" s="5"/>
      <c r="J12" s="6" t="str">
        <f t="shared" si="0"/>
        <v/>
      </c>
      <c r="K12" s="5"/>
      <c r="L12" s="5"/>
      <c r="M12" s="5"/>
      <c r="N12" s="76">
        <v>0.33333333333333331</v>
      </c>
      <c r="O12" s="15">
        <f t="shared" si="2"/>
        <v>0</v>
      </c>
      <c r="P12" s="15"/>
      <c r="Q12" s="6" t="str">
        <f t="shared" si="1"/>
        <v/>
      </c>
      <c r="R12" s="6" t="str">
        <f t="shared" si="3"/>
        <v/>
      </c>
      <c r="S12" s="5"/>
      <c r="T12" s="6" t="e">
        <f t="shared" si="4"/>
        <v>#VALUE!</v>
      </c>
      <c r="W12" s="4">
        <v>5340000</v>
      </c>
      <c r="Y12" s="10" t="s">
        <v>39</v>
      </c>
    </row>
    <row r="13" spans="2:25" ht="30" customHeight="1" x14ac:dyDescent="0.2">
      <c r="B13" s="40">
        <v>7</v>
      </c>
      <c r="C13" s="70"/>
      <c r="D13" s="3"/>
      <c r="E13" s="3"/>
      <c r="F13" s="57"/>
      <c r="G13" s="63"/>
      <c r="H13" s="5"/>
      <c r="I13" s="5"/>
      <c r="J13" s="6" t="str">
        <f t="shared" si="0"/>
        <v/>
      </c>
      <c r="K13" s="5"/>
      <c r="L13" s="5"/>
      <c r="M13" s="5"/>
      <c r="N13" s="76">
        <v>0.33333333333333331</v>
      </c>
      <c r="O13" s="15">
        <f t="shared" si="2"/>
        <v>0</v>
      </c>
      <c r="P13" s="15"/>
      <c r="Q13" s="6" t="str">
        <f t="shared" si="1"/>
        <v/>
      </c>
      <c r="R13" s="6" t="str">
        <f t="shared" si="3"/>
        <v/>
      </c>
      <c r="S13" s="5"/>
      <c r="T13" s="6" t="e">
        <f t="shared" si="4"/>
        <v>#VALUE!</v>
      </c>
      <c r="W13" s="4">
        <v>1220000</v>
      </c>
      <c r="Y13" s="10" t="s">
        <v>40</v>
      </c>
    </row>
    <row r="14" spans="2:25" ht="30" customHeight="1" x14ac:dyDescent="0.2">
      <c r="B14" s="40">
        <v>8</v>
      </c>
      <c r="C14" s="70"/>
      <c r="D14" s="3"/>
      <c r="E14" s="3"/>
      <c r="F14" s="57"/>
      <c r="G14" s="63"/>
      <c r="H14" s="5"/>
      <c r="I14" s="5"/>
      <c r="J14" s="6" t="str">
        <f t="shared" si="0"/>
        <v/>
      </c>
      <c r="K14" s="5"/>
      <c r="L14" s="5"/>
      <c r="M14" s="5"/>
      <c r="N14" s="76">
        <v>0.33333333333333331</v>
      </c>
      <c r="O14" s="15">
        <f t="shared" si="2"/>
        <v>0</v>
      </c>
      <c r="P14" s="15"/>
      <c r="Q14" s="6" t="str">
        <f t="shared" si="1"/>
        <v/>
      </c>
      <c r="R14" s="6" t="str">
        <f t="shared" si="3"/>
        <v/>
      </c>
      <c r="S14" s="5"/>
      <c r="T14" s="6" t="e">
        <f t="shared" si="4"/>
        <v>#VALUE!</v>
      </c>
      <c r="V14" s="11" t="s">
        <v>31</v>
      </c>
      <c r="W14" s="71">
        <v>1240000</v>
      </c>
      <c r="Y14" s="10" t="s">
        <v>41</v>
      </c>
    </row>
    <row r="15" spans="2:25" ht="30" customHeight="1" x14ac:dyDescent="0.2">
      <c r="B15" s="40">
        <v>9</v>
      </c>
      <c r="C15" s="70"/>
      <c r="D15" s="3"/>
      <c r="E15" s="3"/>
      <c r="F15" s="57"/>
      <c r="G15" s="63"/>
      <c r="H15" s="5"/>
      <c r="I15" s="5"/>
      <c r="J15" s="6" t="str">
        <f t="shared" si="0"/>
        <v/>
      </c>
      <c r="K15" s="5"/>
      <c r="L15" s="5"/>
      <c r="M15" s="5"/>
      <c r="N15" s="76">
        <v>0.33333333333333331</v>
      </c>
      <c r="O15" s="15">
        <f t="shared" si="2"/>
        <v>0</v>
      </c>
      <c r="P15" s="15"/>
      <c r="Q15" s="6" t="str">
        <f t="shared" si="1"/>
        <v/>
      </c>
      <c r="R15" s="6" t="str">
        <f t="shared" si="3"/>
        <v/>
      </c>
      <c r="S15" s="5"/>
      <c r="T15" s="6" t="e">
        <f t="shared" si="4"/>
        <v>#VALUE!</v>
      </c>
      <c r="V15" s="11" t="s">
        <v>32</v>
      </c>
      <c r="W15" s="71">
        <v>7410000</v>
      </c>
      <c r="Y15" s="10" t="s">
        <v>42</v>
      </c>
    </row>
    <row r="16" spans="2:25" ht="30" customHeight="1" thickBot="1" x14ac:dyDescent="0.25">
      <c r="B16" s="41">
        <v>10</v>
      </c>
      <c r="C16" s="70"/>
      <c r="D16" s="42"/>
      <c r="E16" s="42"/>
      <c r="F16" s="58"/>
      <c r="G16" s="79"/>
      <c r="H16" s="45"/>
      <c r="I16" s="45"/>
      <c r="J16" s="46" t="str">
        <f t="shared" si="0"/>
        <v/>
      </c>
      <c r="K16" s="45"/>
      <c r="L16" s="45"/>
      <c r="M16" s="45"/>
      <c r="N16" s="80">
        <v>0.33333333333333331</v>
      </c>
      <c r="O16" s="47">
        <f t="shared" si="2"/>
        <v>0</v>
      </c>
      <c r="P16" s="47"/>
      <c r="Q16" s="46" t="str">
        <f t="shared" si="1"/>
        <v/>
      </c>
      <c r="R16" s="46" t="str">
        <f t="shared" si="3"/>
        <v/>
      </c>
      <c r="S16" s="45"/>
      <c r="T16" s="46" t="e">
        <f t="shared" si="4"/>
        <v>#VALUE!</v>
      </c>
      <c r="V16" s="11" t="s">
        <v>33</v>
      </c>
      <c r="W16" s="71">
        <v>4330000</v>
      </c>
      <c r="Y16" s="10" t="s">
        <v>43</v>
      </c>
    </row>
    <row r="17" spans="2:25" ht="24" customHeight="1" thickBot="1" x14ac:dyDescent="0.25">
      <c r="B17" s="49" t="s">
        <v>18</v>
      </c>
      <c r="C17" s="50"/>
      <c r="D17" s="51"/>
      <c r="E17" s="51"/>
      <c r="F17" s="59"/>
      <c r="G17" s="64">
        <f>SUM(G7:G10)</f>
        <v>0</v>
      </c>
      <c r="H17" s="53">
        <f>SUM(H7:H10)</f>
        <v>0</v>
      </c>
      <c r="I17" s="53">
        <f t="shared" ref="I17:J17" si="5">SUM(I7:I9)</f>
        <v>0</v>
      </c>
      <c r="J17" s="53">
        <f t="shared" si="5"/>
        <v>0</v>
      </c>
      <c r="K17" s="54"/>
      <c r="L17" s="54"/>
      <c r="M17" s="74"/>
      <c r="N17" s="74"/>
      <c r="O17" s="53">
        <f>SUM(O7:O9)</f>
        <v>0</v>
      </c>
      <c r="P17" s="53"/>
      <c r="Q17" s="53">
        <f>SUM(Q7:Q9)</f>
        <v>0</v>
      </c>
      <c r="R17" s="53">
        <f t="shared" ref="R17" si="6">SUM(R7:R9)</f>
        <v>0</v>
      </c>
      <c r="S17" s="53">
        <f>SUM(S7:S16)</f>
        <v>0</v>
      </c>
      <c r="T17" s="55">
        <f t="shared" ref="T17" si="7">R17-S17</f>
        <v>0</v>
      </c>
      <c r="Y17" s="10" t="s">
        <v>44</v>
      </c>
    </row>
    <row r="18" spans="2:25" ht="3" customHeight="1" x14ac:dyDescent="0.2">
      <c r="G18" s="7"/>
      <c r="H18" s="7"/>
      <c r="I18" s="7"/>
      <c r="J18" s="7"/>
      <c r="K18" s="7"/>
      <c r="L18" s="7"/>
      <c r="M18" s="7"/>
      <c r="N18" s="7"/>
      <c r="O18" s="7"/>
      <c r="P18" s="7"/>
      <c r="Q18" s="7"/>
      <c r="R18" s="7"/>
      <c r="S18" s="7"/>
      <c r="T18" s="7"/>
      <c r="Y18" s="10" t="s">
        <v>45</v>
      </c>
    </row>
    <row r="19" spans="2:25" ht="28.8" customHeight="1" x14ac:dyDescent="0.2">
      <c r="B19" s="86" t="s">
        <v>13</v>
      </c>
      <c r="C19" s="86"/>
      <c r="D19" s="93"/>
      <c r="E19" s="94"/>
      <c r="F19" s="94"/>
      <c r="G19" s="94"/>
      <c r="H19" s="94"/>
      <c r="I19" s="94"/>
      <c r="J19" s="94"/>
      <c r="K19" s="94"/>
      <c r="L19" s="94"/>
      <c r="M19" s="94"/>
      <c r="N19" s="94"/>
      <c r="O19" s="94"/>
      <c r="P19" s="94"/>
      <c r="Q19" s="94"/>
      <c r="R19" s="94"/>
      <c r="S19" s="94"/>
      <c r="T19" s="95"/>
      <c r="Y19" s="10" t="s">
        <v>46</v>
      </c>
    </row>
    <row r="20" spans="2:25" ht="5.4" customHeight="1" x14ac:dyDescent="0.2">
      <c r="G20" s="7"/>
      <c r="H20" s="7"/>
      <c r="I20" s="7"/>
      <c r="J20" s="7"/>
      <c r="K20" s="7"/>
      <c r="L20" s="7"/>
      <c r="M20" s="7"/>
      <c r="N20" s="7"/>
      <c r="O20" s="7"/>
      <c r="P20" s="7"/>
      <c r="Q20" s="7"/>
      <c r="R20" s="7"/>
      <c r="S20" s="7"/>
      <c r="T20" s="7"/>
      <c r="Y20" s="10" t="s">
        <v>47</v>
      </c>
    </row>
    <row r="21" spans="2:25" ht="15" customHeight="1" x14ac:dyDescent="0.2">
      <c r="B21" s="1" t="s">
        <v>59</v>
      </c>
      <c r="Q21" s="1"/>
      <c r="R21" s="1"/>
      <c r="S21" s="1"/>
      <c r="T21" s="1"/>
      <c r="Y21" s="10" t="s">
        <v>48</v>
      </c>
    </row>
    <row r="22" spans="2:25" ht="15" customHeight="1" x14ac:dyDescent="0.2">
      <c r="B22" s="1" t="s">
        <v>60</v>
      </c>
      <c r="Q22" s="1"/>
      <c r="R22" s="1"/>
      <c r="S22" s="1"/>
      <c r="T22" s="1"/>
    </row>
    <row r="23" spans="2:25" ht="15" customHeight="1" x14ac:dyDescent="0.2">
      <c r="B23" s="1" t="s">
        <v>61</v>
      </c>
      <c r="Q23" s="1"/>
      <c r="R23" s="1"/>
      <c r="S23" s="1"/>
      <c r="T23" s="1"/>
    </row>
    <row r="24" spans="2:25" ht="15" customHeight="1" x14ac:dyDescent="0.2">
      <c r="B24" s="1" t="s">
        <v>74</v>
      </c>
      <c r="Q24" s="1"/>
      <c r="R24" s="1"/>
      <c r="S24" s="1"/>
      <c r="T24" s="1"/>
    </row>
    <row r="25" spans="2:25" ht="15" customHeight="1" x14ac:dyDescent="0.2">
      <c r="B25" s="1"/>
      <c r="Q25" s="1"/>
      <c r="R25" s="1"/>
      <c r="S25" s="1"/>
      <c r="T25" s="1"/>
    </row>
    <row r="26" spans="2:25" ht="15" customHeight="1" x14ac:dyDescent="0.2">
      <c r="B26" s="1"/>
    </row>
    <row r="27" spans="2:25" ht="14.25" customHeight="1" x14ac:dyDescent="0.2">
      <c r="B27" s="1"/>
    </row>
    <row r="28" spans="2:25" ht="14.25" customHeight="1" x14ac:dyDescent="0.2">
      <c r="B28" s="1"/>
    </row>
    <row r="29" spans="2:25" ht="20.100000000000001" customHeight="1" x14ac:dyDescent="0.2">
      <c r="B29" s="1"/>
    </row>
    <row r="30" spans="2:25" ht="20.100000000000001" customHeight="1" x14ac:dyDescent="0.2"/>
    <row r="31" spans="2:25" ht="20.100000000000001" customHeight="1" x14ac:dyDescent="0.2"/>
  </sheetData>
  <mergeCells count="7">
    <mergeCell ref="B19:C19"/>
    <mergeCell ref="D19:T19"/>
    <mergeCell ref="B2:C2"/>
    <mergeCell ref="B3:R3"/>
    <mergeCell ref="B5:B6"/>
    <mergeCell ref="E5:E6"/>
    <mergeCell ref="F5:F6"/>
  </mergeCells>
  <phoneticPr fontId="2"/>
  <dataValidations count="4">
    <dataValidation type="list" allowBlank="1" showInputMessage="1" showErrorMessage="1" sqref="K8:K16" xr:uid="{00000000-0002-0000-0100-000000000000}">
      <formula1>$W$10:$W$12</formula1>
    </dataValidation>
    <dataValidation type="list" allowBlank="1" showInputMessage="1" showErrorMessage="1" sqref="D7:D16" xr:uid="{00000000-0002-0000-0100-000001000000}">
      <formula1>$Y$7:$Y$21</formula1>
    </dataValidation>
    <dataValidation type="list" allowBlank="1" showInputMessage="1" showErrorMessage="1" sqref="C7:C16" xr:uid="{00000000-0002-0000-0100-000002000000}">
      <formula1>$W$7:$W$11</formula1>
    </dataValidation>
    <dataValidation type="list" allowBlank="1" showInputMessage="1" showErrorMessage="1" sqref="K7" xr:uid="{00000000-0002-0000-0100-000003000000}">
      <formula1>$W$12:$W$16</formula1>
    </dataValidation>
  </dataValidations>
  <pageMargins left="0.25" right="0.25" top="0.75" bottom="0.75" header="0.3" footer="0.3"/>
  <pageSetup paperSize="9" scale="83" orientation="landscape" r:id="rId1"/>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別紙４－（１）所要額調 </vt:lpstr>
      <vt:lpstr>別紙４－（2）精算書 </vt:lpstr>
      <vt:lpstr>'別紙４－（１）所要額調 '!Print_Area</vt:lpstr>
      <vt:lpstr>'別紙４－（2）精算書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 直人</dc:creator>
  <cp:lastModifiedBy>青山 修也</cp:lastModifiedBy>
  <cp:revision>0</cp:revision>
  <cp:lastPrinted>2024-10-25T02:49:44Z</cp:lastPrinted>
  <dcterms:created xsi:type="dcterms:W3CDTF">1601-01-01T00:00:00Z</dcterms:created>
  <dcterms:modified xsi:type="dcterms:W3CDTF">2025-10-16T11:46:39Z</dcterms:modified>
</cp:coreProperties>
</file>