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Box\市町村財政課\G_財政指導\00G_002_010_公会計\R07年度\01_地方公会計の整備により得られるストック情報に関する調査について\07　総務省から分析欄記載依頼\03-5　結合作業\"/>
    </mc:Choice>
  </mc:AlternateContent>
  <bookViews>
    <workbookView xWindow="0" yWindow="0" windowWidth="14832" windowHeight="11676"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C37" i="10"/>
  <c r="BW36" i="10"/>
  <c r="BE36" i="10"/>
  <c r="AM36" i="10"/>
  <c r="C36" i="10"/>
  <c r="BW35" i="10"/>
  <c r="AM35" i="10"/>
  <c r="C35" i="10"/>
  <c r="CO34" i="10"/>
  <c r="CO35" i="10" s="1"/>
  <c r="CO36" i="10" s="1"/>
  <c r="CO37" i="10" s="1"/>
  <c r="BW34" i="10"/>
  <c r="AM34" i="10"/>
  <c r="U34" i="10"/>
  <c r="U35" i="10" s="1"/>
  <c r="U36" i="10" s="1"/>
  <c r="U37"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<sst xmlns="http://schemas.openxmlformats.org/spreadsheetml/2006/main" count="1184" uniqueCount="564">
  <si>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</si>
  <si>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</si>
  <si>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</si>
  <si>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</si>
  <si>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</si>
  <si>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</si>
  <si>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</si>
  <si>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</si>
  <si>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</si>
  <si>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</si>
  <si>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</si>
  <si>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</si>
  <si>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</si>
  <si>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</si>
  <si>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</si>
  <si>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</si>
  <si>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</si>
  <si>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</si>
  <si>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</si>
  <si>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</si>
  <si>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</si>
  <si>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</si>
  <si>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</si>
  <si>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</si>
  <si>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</si>
  <si>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</si>
  <si>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</si>
  <si>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</si>
  <si>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</si>
  <si>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</si>
  <si>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</si>
  <si>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</si>
  <si>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</si>
  <si>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</si>
  <si>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</si>
  <si>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</si>
  <si>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</si>
  <si>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</si>
  <si>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</si>
  <si>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</si>
  <si>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</si>
  <si>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</si>
  <si>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</si>
  <si>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</si>
  <si>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</si>
  <si>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</si>
  <si>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</si>
  <si>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</si>
  <si>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</si>
  <si>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</si>
  <si>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</si>
  <si>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</si>
  <si>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</si>
  <si>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</si>
  <si>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</si>
  <si>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</si>
  <si>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</si>
  <si>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</si>
  <si>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</si>
  <si>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</si>
  <si>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</si>
  <si>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</si>
  <si>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</si>
  <si>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</si>
  <si>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</si>
  <si>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</si>
  <si>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</si>
  <si>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</si>
  <si>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</si>
  <si>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</si>
  <si>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</si>
  <si>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</si>
  <si>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</si>
  <si>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</si>
  <si>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</si>
  <si>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</si>
  <si>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</si>
  <si>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</si>
  <si>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</si>
  <si>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</si>
  <si>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</si>
  <si>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</si>
  <si>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</si>
  <si>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</si>
  <si>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</si>
  <si>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</si>
  <si>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</si>
  <si>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</si>
  <si>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</si>
  <si>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</si>
  <si>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</si>
  <si>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</si>
  <si>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</si>
  <si>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</si>
  <si>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</si>
  <si>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</si>
  <si>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飯舘村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</si>
  <si>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</si>
  <si>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</si>
  <si>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</si>
  <si>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</si>
  <si>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</si>
  <si>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</si>
  <si>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</si>
  <si>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</si>
  <si>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</si>
  <si>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</si>
  <si>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</si>
  <si>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</si>
  <si>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</si>
  <si>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</si>
  <si>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</si>
  <si>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</si>
  <si>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</si>
  <si>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</si>
  <si>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</si>
  <si>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</si>
  <si>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</si>
  <si>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</si>
  <si>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</si>
  <si>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3114.6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</si>
  <si>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</si>
  <si>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</si>
  <si>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</si>
  <si>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</si>
  <si>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</si>
  <si>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</si>
  <si>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</si>
  <si>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</si>
  <si>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</si>
  <si>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</si>
  <si>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</si>
  <si>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</si>
  <si>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</si>
  <si>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</si>
  <si>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</si>
  <si>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</si>
  <si>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</si>
  <si>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</si>
  <si>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</si>
  <si>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</si>
  <si>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</si>
  <si>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</si>
  <si>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</si>
  <si>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</si>
  <si>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</si>
  <si>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-3.1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</si>
  <si>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</si>
  <si>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</si>
  <si>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</si>
  <si>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</si>
  <si>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</si>
  <si>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</si>
  <si>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</si>
  <si>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</si>
  <si>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</si>
  <si>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</si>
  <si>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</si>
  <si>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</si>
  <si>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</si>
  <si>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</si>
  <si>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</si>
  <si>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</si>
  <si>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</si>
  <si>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</si>
  <si>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</si>
  <si>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</si>
  <si>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</si>
  <si>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</si>
  <si>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</si>
  <si>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</si>
  <si>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</si>
  <si>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</si>
  <si>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</si>
  <si>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</si>
  <si>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</si>
  <si>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</si>
  <si>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</si>
  <si>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</si>
  <si>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</si>
  <si>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</si>
  <si>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</si>
  <si>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</si>
  <si>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</si>
  <si>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</si>
  <si>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</si>
  <si>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</si>
  <si>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</si>
  <si>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</si>
  <si>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</si>
  <si>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</si>
  <si>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</si>
  <si>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</si>
  <si>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</si>
  <si>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</si>
  <si>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</si>
  <si>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</si>
  <si>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</si>
  <si>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</si>
  <si>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</si>
  <si>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</si>
  <si>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</si>
  <si>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</si>
  <si>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</si>
  <si>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</si>
  <si>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福島県飯舘村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</si>
  <si>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</si>
  <si>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</si>
  <si>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</si>
  <si>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</si>
  <si>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</si>
  <si>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</si>
  <si>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</si>
  <si>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</si>
  <si>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</si>
  <si>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</si>
  <si>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</si>
  <si>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</si>
  <si>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</si>
  <si>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</si>
  <si>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</si>
  <si>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</si>
  <si>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</si>
  <si>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</si>
  <si>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</si>
  <si>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</si>
  <si>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</si>
  <si>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</si>
  <si>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</si>
  <si>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</si>
  <si>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</si>
  <si>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</si>
  <si>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</si>
  <si>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</si>
  <si>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</si>
  <si>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</si>
  <si>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</si>
  <si>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</si>
  <si>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</si>
  <si>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</si>
  <si>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</si>
  <si>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</si>
  <si>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</si>
  <si>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</si>
  <si>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</si>
  <si>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</si>
  <si>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</si>
  <si>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</si>
  <si>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</si>
  <si>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</si>
  <si>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</si>
  <si>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</si>
  <si>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</si>
  <si>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</si>
  <si>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</si>
  <si>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</si>
  <si>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</si>
  <si>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</si>
  <si>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</si>
  <si>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</si>
  <si>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</si>
  <si>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</si>
  <si>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</si>
  <si>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</si>
  <si>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</si>
  <si>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</si>
  <si>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</si>
  <si>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</si>
  <si>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</si>
  <si>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</si>
  <si>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</si>
  <si>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</si>
  <si>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</si>
  <si>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</si>
  <si>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</si>
  <si>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</si>
  <si>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</si>
  <si>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</si>
  <si>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</si>
  <si>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</si>
  <si>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</si>
  <si>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</si>
  <si>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</si>
  <si>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</si>
  <si>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</si>
  <si>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</si>
  <si>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</si>
  <si>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</si>
  <si>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</si>
  <si>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</si>
  <si>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</si>
  <si>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</si>
  <si>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</si>
  <si>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</si>
  <si>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</si>
  <si>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</si>
  <si>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</si>
  <si>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</si>
  <si>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</si>
  <si>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</si>
  <si>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</si>
  <si>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</si>
  <si>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</si>
  <si>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</si>
  <si>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</si>
  <si>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</si>
  <si>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</si>
  <si>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</si>
  <si>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</si>
  <si>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</si>
  <si>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</si>
  <si>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</si>
  <si>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</si>
  <si>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</si>
  <si>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</si>
  <si>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</si>
  <si>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</si>
  <si>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</si>
  <si>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</si>
  <si>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</si>
  <si>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</si>
  <si>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</si>
  <si>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</si>
  <si>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</si>
  <si>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</si>
  <si>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</si>
  <si>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</si>
  <si>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</si>
  <si>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</si>
  <si>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</si>
  <si>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</si>
  <si>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</si>
  <si>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</si>
  <si>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</si>
  <si>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</si>
  <si>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</si>
  <si>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</si>
  <si>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</si>
  <si>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</si>
  <si>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</si>
  <si>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</si>
  <si>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</si>
  <si>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</si>
  <si>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</si>
  <si>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</si>
  <si>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</si>
  <si>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</si>
  <si>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</si>
  <si>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</si>
  <si>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</si>
  <si>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</si>
  <si>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</si>
  <si>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</si>
  <si>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</si>
  <si>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</si>
  <si>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</si>
  <si>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福島県飯舘村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</si>
  <si>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</si>
  <si>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</si>
  <si>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</si>
  <si>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</si>
  <si>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</si>
  <si>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</si>
  <si>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</si>
  <si>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</si>
  <si>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</si>
  <si>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</si>
  <si>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</si>
  <si>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</si>
  <si>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</si>
  <si>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</si>
  <si>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</si>
  <si>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</si>
  <si>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</si>
  <si>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</si>
  <si>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</si>
  <si>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</si>
  <si>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</si>
  <si>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</si>
  <si>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</si>
  <si>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</si>
  <si>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</si>
  <si>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</si>
  <si>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</si>
  <si>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</si>
  <si>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</si>
  <si>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</si>
  <si>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</si>
  <si>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</si>
  <si>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</si>
  <si>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</si>
  <si>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介護保険事業（保険事業勘定）</t>
    <phoneticPr fontId="5"/>
  </si>
  <si>
    <t>介護保険事業（介護サービス）</t>
    <phoneticPr fontId="5"/>
  </si>
  <si>
    <t>後期高齢者医療事業</t>
    <phoneticPr fontId="5"/>
  </si>
  <si>
    <t>簡易水道特別会計</t>
    <phoneticPr fontId="5"/>
  </si>
  <si>
    <t>法非適用企業</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</si>
  <si>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</si>
  <si>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</si>
  <si>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</si>
  <si>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</si>
  <si>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</si>
  <si>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</si>
  <si>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</si>
  <si>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</si>
  <si>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</si>
  <si>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</si>
  <si>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</si>
  <si>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</si>
  <si>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</si>
  <si>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</si>
  <si>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</si>
  <si>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</si>
  <si>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</si>
  <si>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</si>
  <si>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</si>
  <si>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</si>
  <si>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</si>
  <si>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</si>
  <si>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</si>
  <si>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</si>
  <si>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</si>
  <si>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</si>
  <si>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</si>
  <si>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</si>
  <si>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</si>
  <si>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</si>
  <si>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</si>
  <si>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</si>
  <si>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</si>
  <si>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</si>
  <si>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</si>
  <si>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</si>
  <si>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</si>
  <si>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</si>
  <si>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</si>
  <si>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</si>
  <si>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</si>
  <si>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</si>
  <si>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</si>
  <si>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</si>
  <si>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</si>
  <si>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</si>
  <si>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</si>
  <si>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</si>
  <si>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</si>
  <si>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</si>
  <si>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</si>
  <si>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</si>
  <si>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</si>
  <si>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</si>
  <si>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</si>
  <si>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</si>
  <si>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介護保険事業（事業勘定）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</si>
  <si>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</si>
  <si>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</si>
  <si>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</si>
  <si>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</si>
  <si>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</si>
  <si>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</si>
  <si>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</si>
  <si>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</si>
  <si>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</si>
  <si>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</si>
  <si>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</si>
  <si>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</si>
  <si>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</si>
  <si>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</si>
  <si>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</si>
  <si>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</si>
  <si>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</si>
  <si>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</si>
  <si>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</si>
  <si>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</si>
  <si>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</si>
  <si>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</si>
  <si>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</si>
  <si>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</si>
  <si>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</si>
  <si>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</si>
  <si>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</si>
  <si>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</si>
  <si>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</si>
  <si>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</si>
  <si>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</si>
  <si>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</si>
  <si>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</si>
  <si>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</si>
  <si>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</si>
  <si>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</si>
  <si>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</si>
  <si>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</si>
  <si>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</si>
  <si>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</si>
  <si>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</si>
  <si>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</si>
  <si>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</si>
  <si>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</si>
  <si>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</si>
  <si>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</si>
  <si>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</si>
  <si>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</si>
  <si>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</si>
  <si>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</si>
  <si>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</si>
  <si>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</si>
  <si>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</si>
  <si>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</si>
  <si>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</si>
  <si>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</si>
  <si>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</si>
  <si>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</si>
  <si>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</si>
  <si>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</si>
  <si>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</si>
  <si>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</si>
  <si>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</si>
  <si>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</si>
  <si>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</si>
  <si>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</si>
  <si>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</si>
  <si>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</si>
  <si>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</si>
  <si>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</si>
  <si>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</si>
  <si>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</si>
  <si>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</si>
  <si>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</si>
  <si>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</si>
  <si>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</si>
  <si>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</si>
  <si>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</si>
  <si>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</si>
  <si>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</si>
  <si>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29.66</t>
  </si>
  <si>
    <t>▲ 18.88</t>
  </si>
  <si>
    <t>一般会計</t>
  </si>
  <si>
    <t>国民健康保険事業（事業勘定）</t>
  </si>
  <si>
    <t>介護保険事業（保険事業勘定）</t>
  </si>
  <si>
    <t>簡易水道特別会計</t>
  </si>
  <si>
    <t>農業集落排水特別会計</t>
  </si>
  <si>
    <t>介護保険事業（介護サービス）</t>
  </si>
  <si>
    <t>後期高齢者医療事業</t>
  </si>
  <si>
    <t>その他会計（赤字）</t>
  </si>
  <si>
    <t>その他会計（黒字）</t>
  </si>
  <si>
    <t>R01</t>
    <phoneticPr fontId="5"/>
  </si>
  <si>
    <t>R02</t>
    <phoneticPr fontId="5"/>
  </si>
  <si>
    <t>R03</t>
    <phoneticPr fontId="5"/>
  </si>
  <si>
    <t>R04</t>
    <phoneticPr fontId="5"/>
  </si>
  <si>
    <t>R05</t>
    <phoneticPr fontId="5"/>
  </si>
  <si>
    <t>（一財）飯舘村振興公社</t>
    <rPh sb="1" eb="3">
      <t>イチザイ</t>
    </rPh>
    <phoneticPr fontId="2"/>
  </si>
  <si>
    <t>いいたてまでいな再エネ発電（株）</t>
    <rPh sb="14" eb="15">
      <t>カブ</t>
    </rPh>
    <phoneticPr fontId="2"/>
  </si>
  <si>
    <t>いいたてまでいな復興（株）</t>
    <rPh sb="11" eb="12">
      <t>カブ</t>
    </rPh>
    <phoneticPr fontId="2"/>
  </si>
  <si>
    <t>（株）までいガーデンビレッジいいたて</t>
    <rPh sb="1" eb="2">
      <t>カブ</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</si>
  <si>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</si>
  <si>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</si>
  <si>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</si>
  <si>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</si>
  <si>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</si>
  <si>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実質公債費率も6.4％と平均率から比較しても下回っている。実質公債比率を算定する際の標準財政規模も安定している以上、身の丈に合った行政運営をしながら過度な上昇率にならないよう注視する。</t>
    <rPh sb="0" eb="2">
      <t>ジッシツ</t>
    </rPh>
    <rPh sb="2" eb="5">
      <t>コウサイヒ</t>
    </rPh>
    <rPh sb="5" eb="6">
      <t>リツ</t>
    </rPh>
    <rPh sb="12" eb="14">
      <t>ヘイキン</t>
    </rPh>
    <rPh sb="14" eb="15">
      <t>リツ</t>
    </rPh>
    <rPh sb="17" eb="19">
      <t>ヒカク</t>
    </rPh>
    <rPh sb="22" eb="24">
      <t>シタマワ</t>
    </rPh>
    <rPh sb="29" eb="35">
      <t>ジッシツコウサイヒリツ</t>
    </rPh>
    <rPh sb="36" eb="38">
      <t>サンテイ</t>
    </rPh>
    <rPh sb="40" eb="41">
      <t>サイ</t>
    </rPh>
    <rPh sb="42" eb="48">
      <t>ヒョウジュンザイセイキボ</t>
    </rPh>
    <rPh sb="49" eb="51">
      <t>アンテイ</t>
    </rPh>
    <rPh sb="55" eb="57">
      <t>イジョウ</t>
    </rPh>
    <rPh sb="58" eb="59">
      <t>ミ</t>
    </rPh>
    <rPh sb="60" eb="61">
      <t>タケ</t>
    </rPh>
    <rPh sb="62" eb="63">
      <t>ア</t>
    </rPh>
    <rPh sb="65" eb="69">
      <t>ギョウセイウンエイ</t>
    </rPh>
    <rPh sb="74" eb="76">
      <t>カド</t>
    </rPh>
    <rPh sb="77" eb="80">
      <t>ジョウショウリツ</t>
    </rPh>
    <rPh sb="87" eb="89">
      <t>チュウシ</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</si>
  <si>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</si>
  <si>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</si>
  <si>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</si>
  <si>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地方債は有形固定資産の財源に充てる目的もあるため、現時点では良好だが、計画的に運用しないと将来世代へ先送りになってしまう。そうならないためにも計画的に運用を行うことが不可欠である。</t>
    <rPh sb="0" eb="3">
      <t>チホウサイ</t>
    </rPh>
    <rPh sb="4" eb="10">
      <t>ユウケイコテイシサン</t>
    </rPh>
    <rPh sb="11" eb="13">
      <t>ザイゲン</t>
    </rPh>
    <rPh sb="14" eb="15">
      <t>ア</t>
    </rPh>
    <rPh sb="17" eb="19">
      <t>モクテキ</t>
    </rPh>
    <rPh sb="25" eb="28">
      <t>ゲンジテン</t>
    </rPh>
    <rPh sb="30" eb="32">
      <t>リョウコウ</t>
    </rPh>
    <rPh sb="35" eb="38">
      <t>ケイカクテキ</t>
    </rPh>
    <rPh sb="39" eb="41">
      <t>ウンヨウ</t>
    </rPh>
    <rPh sb="45" eb="49">
      <t>ショウライセダイ</t>
    </rPh>
    <rPh sb="50" eb="52">
      <t>サキオク</t>
    </rPh>
    <rPh sb="71" eb="74">
      <t>ケイカクテキ</t>
    </rPh>
    <rPh sb="75" eb="77">
      <t>ウンヨウ</t>
    </rPh>
    <rPh sb="78" eb="79">
      <t>オコナ</t>
    </rPh>
    <rPh sb="83" eb="86">
      <t>フカケツ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</si>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</sst>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6574-4112-AEC3-71AAE8CD50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544379</c:v>
                </c:pt>
                <c:pt idx="1">
                  <c:v>1099666</c:v>
                </c:pt>
                <c:pt idx="2">
                  <c:v>623261</c:v>
                </c:pt>
                <c:pt idx="3">
                  <c:v>907277</c:v>
                </c:pt>
                <c:pt idx="4">
                  <c:v>1984298</c:v>
                </c:pt>
              </c:numCache>
            </c:numRef>
          </c:val>
          <c:smooth val="0"/>
          <c:extLst>
            <c:ext xmlns:c16="http://schemas.microsoft.com/office/drawing/2014/chart" uri="{C3380CC4-5D6E-409C-BE32-E72D297353CC}">
              <c16:uniqueId val="{00000001-6574-4112-AEC3-71AAE8CD505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28.43</c:v>
                </c:pt>
                <c:pt idx="1">
                  <c:v>34.630000000000003</c:v>
                </c:pt>
                <c:pt idx="2">
                  <c:v>2.4500000000000002</c:v>
                </c:pt>
                <c:pt idx="3">
                  <c:v>33.93</c:v>
                </c:pt>
                <c:pt idx="4">
                  <c:v>15.25</c:v>
                </c:pt>
              </c:numCache>
            </c:numRef>
          </c:val>
          <c:extLst>
            <c:ext xmlns:c16="http://schemas.microsoft.com/office/drawing/2014/chart" uri="{C3380CC4-5D6E-409C-BE32-E72D297353CC}">
              <c16:uniqueId val="{00000000-7FF9-4287-B441-BB72A8CA02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68.510000000000005</c:v>
                </c:pt>
                <c:pt idx="1">
                  <c:v>83.66</c:v>
                </c:pt>
                <c:pt idx="2">
                  <c:v>95.09</c:v>
                </c:pt>
                <c:pt idx="3">
                  <c:v>102.28</c:v>
                </c:pt>
                <c:pt idx="4">
                  <c:v>121.52</c:v>
                </c:pt>
              </c:numCache>
            </c:numRef>
          </c:val>
          <c:extLst>
            <c:ext xmlns:c16="http://schemas.microsoft.com/office/drawing/2014/chart" uri="{C3380CC4-5D6E-409C-BE32-E72D297353CC}">
              <c16:uniqueId val="{00000001-7FF9-4287-B441-BB72A8CA02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4.3899999999999997</c:v>
                </c:pt>
                <c:pt idx="1">
                  <c:v>15.32</c:v>
                </c:pt>
                <c:pt idx="2">
                  <c:v>-29.66</c:v>
                </c:pt>
                <c:pt idx="3">
                  <c:v>31.36</c:v>
                </c:pt>
                <c:pt idx="4">
                  <c:v>-18.88</c:v>
                </c:pt>
              </c:numCache>
            </c:numRef>
          </c:val>
          <c:smooth val="0"/>
          <c:extLst>
            <c:ext xmlns:c16="http://schemas.microsoft.com/office/drawing/2014/chart" uri="{C3380CC4-5D6E-409C-BE32-E72D297353CC}">
              <c16:uniqueId val="{00000002-7FF9-4287-B441-BB72A8CA02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715-4811-98C0-D052914B6C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15-4811-98C0-D052914B6C0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715-4811-98C0-D052914B6C04}"/>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715-4811-98C0-D052914B6C04}"/>
            </c:ext>
          </c:extLst>
        </c:ser>
        <c:ser>
          <c:idx val="4"/>
          <c:order val="4"/>
          <c:tx>
            <c:strRef>
              <c:f>データシート!$A$31</c:f>
              <c:strCache>
                <c:ptCount val="1"/>
                <c:pt idx="0">
                  <c:v>介護保険事業（介護サービス）</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715-4811-98C0-D052914B6C04}"/>
            </c:ext>
          </c:extLst>
        </c:ser>
        <c:ser>
          <c:idx val="5"/>
          <c:order val="5"/>
          <c:tx>
            <c:strRef>
              <c:f>データシート!$A$32</c:f>
              <c:strCache>
                <c:ptCount val="1"/>
                <c:pt idx="0">
                  <c:v>農業集落排水特別会計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4.8499999999999996</c:v>
                </c:pt>
                <c:pt idx="2">
                  <c:v>#N/A</c:v>
                </c:pt>
                <c:pt idx="3">
                  <c:v>2.92</c:v>
                </c:pt>
                <c:pt idx="4">
                  <c:v>#N/A</c:v>
                </c:pt>
                <c:pt idx="5">
                  <c:v>2.17</c:v>
                </c:pt>
                <c:pt idx="6">
                  <c:v>#N/A</c:v>
                </c:pt>
                <c:pt idx="7">
                  <c:v>0.01</c:v>
                </c:pt>
                <c:pt idx="8">
                  <c:v>#N/A</c:v>
                </c:pt>
                <c:pt idx="9">
                  <c:v>0.1</c:v>
                </c:pt>
              </c:numCache>
            </c:numRef>
          </c:val>
          <c:extLst>
            <c:ext xmlns:c16="http://schemas.microsoft.com/office/drawing/2014/chart" uri="{C3380CC4-5D6E-409C-BE32-E72D297353CC}">
              <c16:uniqueId val="{00000005-2715-4811-98C0-D052914B6C04}"/>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0.52</c:v>
                </c:pt>
                <c:pt idx="2">
                  <c:v>#N/A</c:v>
                </c:pt>
                <c:pt idx="3">
                  <c:v>0.37</c:v>
                </c:pt>
                <c:pt idx="4">
                  <c:v>#N/A</c:v>
                </c:pt>
                <c:pt idx="5">
                  <c:v>0</c:v>
                </c:pt>
                <c:pt idx="6">
                  <c:v>#N/A</c:v>
                </c:pt>
                <c:pt idx="7">
                  <c:v>0.01</c:v>
                </c:pt>
                <c:pt idx="8">
                  <c:v>#N/A</c:v>
                </c:pt>
                <c:pt idx="9">
                  <c:v>1.02</c:v>
                </c:pt>
              </c:numCache>
            </c:numRef>
          </c:val>
          <c:extLst>
            <c:ext xmlns:c16="http://schemas.microsoft.com/office/drawing/2014/chart" uri="{C3380CC4-5D6E-409C-BE32-E72D297353CC}">
              <c16:uniqueId val="{00000006-2715-4811-98C0-D052914B6C04}"/>
            </c:ext>
          </c:extLst>
        </c:ser>
        <c:ser>
          <c:idx val="7"/>
          <c:order val="7"/>
          <c:tx>
            <c:strRef>
              <c:f>データシート!$A$34</c:f>
              <c:strCache>
                <c:ptCount val="1"/>
                <c:pt idx="0">
                  <c:v>介護保険事業（保険事業勘定）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2.87</c:v>
                </c:pt>
                <c:pt idx="2">
                  <c:v>#N/A</c:v>
                </c:pt>
                <c:pt idx="3">
                  <c:v>2.91</c:v>
                </c:pt>
                <c:pt idx="4">
                  <c:v>#N/A</c:v>
                </c:pt>
                <c:pt idx="5">
                  <c:v>1</c:v>
                </c:pt>
                <c:pt idx="6">
                  <c:v>#N/A</c:v>
                </c:pt>
                <c:pt idx="7">
                  <c:v>1.22</c:v>
                </c:pt>
                <c:pt idx="8">
                  <c:v>#N/A</c:v>
                </c:pt>
                <c:pt idx="9">
                  <c:v>1.78</c:v>
                </c:pt>
              </c:numCache>
            </c:numRef>
          </c:val>
          <c:extLst>
            <c:ext xmlns:c16="http://schemas.microsoft.com/office/drawing/2014/chart" uri="{C3380CC4-5D6E-409C-BE32-E72D297353CC}">
              <c16:uniqueId val="{00000007-2715-4811-98C0-D052914B6C04}"/>
            </c:ext>
          </c:extLst>
        </c:ser>
        <c:ser>
          <c:idx val="8"/>
          <c:order val="8"/>
          <c:tx>
            <c:strRef>
              <c:f>データシート!$A$35</c:f>
              <c:strCache>
                <c:ptCount val="1"/>
                <c:pt idx="0">
                  <c:v>国民健康保険事業（事業勘定）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c:v>
                </c:pt>
                <c:pt idx="2">
                  <c:v>#N/A</c:v>
                </c:pt>
                <c:pt idx="3">
                  <c:v>2.38</c:v>
                </c:pt>
                <c:pt idx="4">
                  <c:v>#N/A</c:v>
                </c:pt>
                <c:pt idx="5">
                  <c:v>4.4000000000000004</c:v>
                </c:pt>
                <c:pt idx="6">
                  <c:v>#N/A</c:v>
                </c:pt>
                <c:pt idx="7">
                  <c:v>3.68</c:v>
                </c:pt>
                <c:pt idx="8">
                  <c:v>#N/A</c:v>
                </c:pt>
                <c:pt idx="9">
                  <c:v>3.7</c:v>
                </c:pt>
              </c:numCache>
            </c:numRef>
          </c:val>
          <c:extLst>
            <c:ext xmlns:c16="http://schemas.microsoft.com/office/drawing/2014/chart" uri="{C3380CC4-5D6E-409C-BE32-E72D297353CC}">
              <c16:uniqueId val="{00000008-2715-4811-98C0-D052914B6C0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28.42</c:v>
                </c:pt>
                <c:pt idx="2">
                  <c:v>#N/A</c:v>
                </c:pt>
                <c:pt idx="3">
                  <c:v>34.630000000000003</c:v>
                </c:pt>
                <c:pt idx="4">
                  <c:v>#N/A</c:v>
                </c:pt>
                <c:pt idx="5">
                  <c:v>2.54</c:v>
                </c:pt>
                <c:pt idx="6">
                  <c:v>#N/A</c:v>
                </c:pt>
                <c:pt idx="7">
                  <c:v>33.93</c:v>
                </c:pt>
                <c:pt idx="8">
                  <c:v>#N/A</c:v>
                </c:pt>
                <c:pt idx="9">
                  <c:v>15.24</c:v>
                </c:pt>
              </c:numCache>
            </c:numRef>
          </c:val>
          <c:extLst>
            <c:ext xmlns:c16="http://schemas.microsoft.com/office/drawing/2014/chart" uri="{C3380CC4-5D6E-409C-BE32-E72D297353CC}">
              <c16:uniqueId val="{00000009-2715-4811-98C0-D052914B6C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367</c:v>
                </c:pt>
                <c:pt idx="5">
                  <c:v>390</c:v>
                </c:pt>
                <c:pt idx="8">
                  <c:v>405</c:v>
                </c:pt>
                <c:pt idx="11">
                  <c:v>366</c:v>
                </c:pt>
                <c:pt idx="14">
                  <c:v>319</c:v>
                </c:pt>
              </c:numCache>
            </c:numRef>
          </c:val>
          <c:extLst>
            <c:ext xmlns:c16="http://schemas.microsoft.com/office/drawing/2014/chart" uri="{C3380CC4-5D6E-409C-BE32-E72D297353CC}">
              <c16:uniqueId val="{00000000-08BF-450C-9A14-F9F12C4A77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8BF-450C-9A14-F9F12C4A77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8BF-450C-9A14-F9F12C4A77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3-08BF-450C-9A14-F9F12C4A77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82</c:v>
                </c:pt>
                <c:pt idx="3">
                  <c:v>89</c:v>
                </c:pt>
                <c:pt idx="6">
                  <c:v>83</c:v>
                </c:pt>
                <c:pt idx="9">
                  <c:v>87</c:v>
                </c:pt>
                <c:pt idx="12">
                  <c:v>85</c:v>
                </c:pt>
              </c:numCache>
            </c:numRef>
          </c:val>
          <c:extLst>
            <c:ext xmlns:c16="http://schemas.microsoft.com/office/drawing/2014/chart" uri="{C3380CC4-5D6E-409C-BE32-E72D297353CC}">
              <c16:uniqueId val="{00000004-08BF-450C-9A14-F9F12C4A77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BF-450C-9A14-F9F12C4A77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8BF-450C-9A14-F9F12C4A77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428</c:v>
                </c:pt>
                <c:pt idx="3">
                  <c:v>463</c:v>
                </c:pt>
                <c:pt idx="6">
                  <c:v>506</c:v>
                </c:pt>
                <c:pt idx="9">
                  <c:v>458</c:v>
                </c:pt>
                <c:pt idx="12">
                  <c:v>382</c:v>
                </c:pt>
              </c:numCache>
            </c:numRef>
          </c:val>
          <c:extLst>
            <c:ext xmlns:c16="http://schemas.microsoft.com/office/drawing/2014/chart" uri="{C3380CC4-5D6E-409C-BE32-E72D297353CC}">
              <c16:uniqueId val="{00000007-08BF-450C-9A14-F9F12C4A770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144</c:v>
                </c:pt>
                <c:pt idx="2">
                  <c:v>#N/A</c:v>
                </c:pt>
                <c:pt idx="3">
                  <c:v>#N/A</c:v>
                </c:pt>
                <c:pt idx="4">
                  <c:v>162</c:v>
                </c:pt>
                <c:pt idx="5">
                  <c:v>#N/A</c:v>
                </c:pt>
                <c:pt idx="6">
                  <c:v>#N/A</c:v>
                </c:pt>
                <c:pt idx="7">
                  <c:v>184</c:v>
                </c:pt>
                <c:pt idx="8">
                  <c:v>#N/A</c:v>
                </c:pt>
                <c:pt idx="9">
                  <c:v>#N/A</c:v>
                </c:pt>
                <c:pt idx="10">
                  <c:v>179</c:v>
                </c:pt>
                <c:pt idx="11">
                  <c:v>#N/A</c:v>
                </c:pt>
                <c:pt idx="12">
                  <c:v>#N/A</c:v>
                </c:pt>
                <c:pt idx="13">
                  <c:v>148</c:v>
                </c:pt>
                <c:pt idx="14">
                  <c:v>#N/A</c:v>
                </c:pt>
              </c:numCache>
            </c:numRef>
          </c:val>
          <c:smooth val="0"/>
          <c:extLst>
            <c:ext xmlns:c16="http://schemas.microsoft.com/office/drawing/2014/chart" uri="{C3380CC4-5D6E-409C-BE32-E72D297353CC}">
              <c16:uniqueId val="{00000008-08BF-450C-9A14-F9F12C4A770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3033</c:v>
                </c:pt>
                <c:pt idx="5">
                  <c:v>2911</c:v>
                </c:pt>
                <c:pt idx="8">
                  <c:v>1766</c:v>
                </c:pt>
                <c:pt idx="11">
                  <c:v>1642</c:v>
                </c:pt>
                <c:pt idx="14">
                  <c:v>1864</c:v>
                </c:pt>
              </c:numCache>
            </c:numRef>
          </c:val>
          <c:extLst>
            <c:ext xmlns:c16="http://schemas.microsoft.com/office/drawing/2014/chart" uri="{C3380CC4-5D6E-409C-BE32-E72D297353CC}">
              <c16:uniqueId val="{00000000-136E-439E-B514-A311C6AF2C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36E-439E-B514-A311C6AF2C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9328</c:v>
                </c:pt>
                <c:pt idx="5">
                  <c:v>9829</c:v>
                </c:pt>
                <c:pt idx="8">
                  <c:v>14665</c:v>
                </c:pt>
                <c:pt idx="11">
                  <c:v>14302</c:v>
                </c:pt>
                <c:pt idx="14">
                  <c:v>12658</c:v>
                </c:pt>
              </c:numCache>
            </c:numRef>
          </c:val>
          <c:extLst>
            <c:ext xmlns:c16="http://schemas.microsoft.com/office/drawing/2014/chart" uri="{C3380CC4-5D6E-409C-BE32-E72D297353CC}">
              <c16:uniqueId val="{00000002-136E-439E-B514-A311C6AF2C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6E-439E-B514-A311C6AF2C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36E-439E-B514-A311C6AF2C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6E-439E-B514-A311C6AF2C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345</c:v>
                </c:pt>
                <c:pt idx="3">
                  <c:v>333</c:v>
                </c:pt>
                <c:pt idx="6">
                  <c:v>249</c:v>
                </c:pt>
                <c:pt idx="9">
                  <c:v>210</c:v>
                </c:pt>
                <c:pt idx="12">
                  <c:v>190</c:v>
                </c:pt>
              </c:numCache>
            </c:numRef>
          </c:val>
          <c:extLst>
            <c:ext xmlns:c16="http://schemas.microsoft.com/office/drawing/2014/chart" uri="{C3380CC4-5D6E-409C-BE32-E72D297353CC}">
              <c16:uniqueId val="{00000006-136E-439E-B514-A311C6AF2C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c:v>
                </c:pt>
                <c:pt idx="3">
                  <c:v>0</c:v>
                </c:pt>
                <c:pt idx="6">
                  <c:v>2</c:v>
                </c:pt>
                <c:pt idx="9">
                  <c:v>5</c:v>
                </c:pt>
                <c:pt idx="12">
                  <c:v>8</c:v>
                </c:pt>
              </c:numCache>
            </c:numRef>
          </c:val>
          <c:extLst>
            <c:ext xmlns:c16="http://schemas.microsoft.com/office/drawing/2014/chart" uri="{C3380CC4-5D6E-409C-BE32-E72D297353CC}">
              <c16:uniqueId val="{00000007-136E-439E-B514-A311C6AF2C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680</c:v>
                </c:pt>
                <c:pt idx="3">
                  <c:v>608</c:v>
                </c:pt>
                <c:pt idx="6">
                  <c:v>550</c:v>
                </c:pt>
                <c:pt idx="9">
                  <c:v>493</c:v>
                </c:pt>
                <c:pt idx="12">
                  <c:v>430</c:v>
                </c:pt>
              </c:numCache>
            </c:numRef>
          </c:val>
          <c:extLst>
            <c:ext xmlns:c16="http://schemas.microsoft.com/office/drawing/2014/chart" uri="{C3380CC4-5D6E-409C-BE32-E72D297353CC}">
              <c16:uniqueId val="{00000008-136E-439E-B514-A311C6AF2C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36E-439E-B514-A311C6AF2C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3555</c:v>
                </c:pt>
                <c:pt idx="3">
                  <c:v>3415</c:v>
                </c:pt>
                <c:pt idx="6">
                  <c:v>3116</c:v>
                </c:pt>
                <c:pt idx="9">
                  <c:v>2797</c:v>
                </c:pt>
                <c:pt idx="12">
                  <c:v>2528</c:v>
                </c:pt>
              </c:numCache>
            </c:numRef>
          </c:val>
          <c:extLst>
            <c:ext xmlns:c16="http://schemas.microsoft.com/office/drawing/2014/chart" uri="{C3380CC4-5D6E-409C-BE32-E72D297353CC}">
              <c16:uniqueId val="{0000000A-136E-439E-B514-A311C6AF2C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36E-439E-B514-A311C6AF2C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2993</c:v>
                </c:pt>
                <c:pt idx="1">
                  <c:v>3044</c:v>
                </c:pt>
                <c:pt idx="2">
                  <c:v>3594</c:v>
                </c:pt>
              </c:numCache>
            </c:numRef>
          </c:val>
          <c:extLst>
            <c:ext xmlns:c16="http://schemas.microsoft.com/office/drawing/2014/chart" uri="{C3380CC4-5D6E-409C-BE32-E72D297353CC}">
              <c16:uniqueId val="{00000000-72FC-4F5F-8F06-A2DC8078DC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541</c:v>
                </c:pt>
                <c:pt idx="1">
                  <c:v>541</c:v>
                </c:pt>
                <c:pt idx="2">
                  <c:v>541</c:v>
                </c:pt>
              </c:numCache>
            </c:numRef>
          </c:val>
          <c:extLst>
            <c:ext xmlns:c16="http://schemas.microsoft.com/office/drawing/2014/chart" uri="{C3380CC4-5D6E-409C-BE32-E72D297353CC}">
              <c16:uniqueId val="{00000001-72FC-4F5F-8F06-A2DC8078DC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9944</c:v>
                </c:pt>
                <c:pt idx="1">
                  <c:v>9671</c:v>
                </c:pt>
                <c:pt idx="2">
                  <c:v>7266</c:v>
                </c:pt>
              </c:numCache>
            </c:numRef>
          </c:val>
          <c:extLst>
            <c:ext xmlns:c16="http://schemas.microsoft.com/office/drawing/2014/chart" uri="{C3380CC4-5D6E-409C-BE32-E72D297353CC}">
              <c16:uniqueId val="{00000002-72FC-4F5F-8F06-A2DC8078DC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{C74CA227-564A-4D87-A338-4940E1A7CA24}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FDE-489F-ABBF-9389698314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{44EAE101-A81E-4281-AF87-4D824B4395C4}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DE-489F-ABBF-9389698314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{539EFABF-D4B3-4BAB-A431-EFFD50217EAE}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DE-489F-ABBF-9389698314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{239FA8DA-639B-4C45-B4BE-C851A2271FAC}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DE-489F-ABBF-9389698314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{8422235E-CD20-42A8-948E-981D324414DD}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DE-489F-ABBF-9389698314F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{42E2E3B6-B4EC-497C-AB50-319B9E418D6A}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FDE-489F-ABBF-9389698314F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{FCC57338-9F1A-422F-BFD1-A9370B4870C2}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FDE-489F-ABBF-9389698314F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{0F095844-8C22-412E-86F7-84B17E8DB9F3}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FDE-489F-ABBF-9389698314F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{BFFBB265-FD6F-4554-8C53-EFF3B3C67841}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FDE-489F-ABBF-9389698314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38.9</c:v>
                </c:pt>
                <c:pt idx="16">
                  <c:v>42.1</c:v>
                </c:pt>
                <c:pt idx="24">
                  <c:v>43.9</c:v>
                </c:pt>
                <c:pt idx="32">
                  <c:v>45.4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FDE-489F-ABBF-9389698314F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{C3CD5AEB-7A11-4C6C-9B66-BB565D4A2F02}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FDE-489F-ABBF-9389698314F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{FC8A66B3-36C9-4D68-A07A-58672679CC14}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DE-489F-ABBF-9389698314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{C8C528E2-F9A5-423F-BBED-3B2F474E1747}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DE-489F-ABBF-9389698314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{A6186A66-3761-42A6-A536-405C96721BF3}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DE-489F-ABBF-9389698314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{81373792-A05A-4547-B553-FF616AB08F54}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DE-489F-ABBF-9389698314F2}"/>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{4538291D-2EE8-4F3E-B9D9-7A94001B2DD0}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FDE-489F-ABBF-9389698314F2}"/>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{13DFD0DC-9867-4FF3-ABBB-0C7B6BE84497}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FDE-489F-ABBF-9389698314F2}"/>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{8C5FF9D1-0F53-40A6-8586-D907A6853436}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FDE-489F-ABBF-9389698314F2}"/>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{561C3955-A041-4F18-A177-D9C4FCFA2B78}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FDE-489F-ABBF-9389698314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c:v>
                </c:pt>
                <c:pt idx="16">
                  <c:v>62.2</c:v>
                </c:pt>
                <c:pt idx="24">
                  <c:v>63.6</c:v>
                </c:pt>
                <c:pt idx="32">
                  <c:v>65.900000000000006</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EFDE-489F-ABBF-9389698314F2}"/>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{B8BB99CF-A2C1-4110-9B06-074E25275B4A}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445-4C7B-89FE-F5A3811599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{28622762-8CC6-43DE-A058-ACE4B67C53C7}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45-4C7B-89FE-F5A3811599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{DF10BD2B-D222-4C6B-ADC4-FCECCDE1D188}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45-4C7B-89FE-F5A3811599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{7CA7F864-6D4F-4D6A-8E4F-7D07D25CA052}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45-4C7B-89FE-F5A3811599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{B645E3EA-8487-4C08-914C-71423EA58C67}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45-4C7B-89FE-F5A38115993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{D74F3F97-B728-4840-8328-24BE6EADD7E6}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445-4C7B-89FE-F5A38115993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{FF377FCF-D5AD-42DE-904F-58775919EC84}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445-4C7B-89FE-F5A38115993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{38EECE68-8D82-4F57-84E3-35878A0089D4}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445-4C7B-89FE-F5A38115993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{20BF0959-D82E-4BE4-A71D-045A0F5C675D}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445-4C7B-89FE-F5A3811599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6.1</c:v>
                </c:pt>
                <c:pt idx="16">
                  <c:v>6.4</c:v>
                </c:pt>
                <c:pt idx="24">
                  <c:v>6.6</c:v>
                </c:pt>
                <c:pt idx="32">
                  <c:v>6.4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445-4C7B-89FE-F5A3811599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{ABA0A144-60DE-482B-A3BE-1635880C262F}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445-4C7B-89FE-F5A3811599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{C513EFB2-ECA0-4CFB-8CD1-74EFC040F438}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45-4C7B-89FE-F5A3811599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{DC77066F-C889-4779-B001-093D67FFDBB1}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45-4C7B-89FE-F5A3811599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{9509EED4-63D2-4F0D-8ACA-1B101010383D}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45-4C7B-89FE-F5A3811599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{6381CA19-A081-4772-BDC5-93B8E5396215}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45-4C7B-89FE-F5A38115993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{7B2FD7FE-EC78-4BC7-95BE-C74D95AE8B1E}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445-4C7B-89FE-F5A38115993D}"/>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{4D2A8124-902A-4798-8889-EB378B661E52}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445-4C7B-89FE-F5A38115993D}"/>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{54844B09-98B0-405B-A60E-C2502C958084}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445-4C7B-89FE-F5A38115993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{9CE31EA2-F19C-48AE-8480-AB3D50AEAA9A}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445-4C7B-89FE-F5A3811599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445-4C7B-89FE-F5A38115993D}"/>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元利償還金は前年度比</a:t>
          </a:r>
          <a:r>
            <a:rPr kumimoji="1" lang="en-US" altLang="ja-JP" sz="1300">
              <a:solidFill>
                <a:schemeClr val="dk1"/>
              </a:solidFill>
              <a:effectLst/>
              <a:latin typeface="+mn-lt"/>
              <a:ea typeface="+mn-ea"/>
              <a:cs typeface="+mn-cs"/>
            </a:rPr>
            <a:t>76</a:t>
          </a:r>
          <a:r>
            <a:rPr kumimoji="1" lang="ja-JP" altLang="ja-JP" sz="1300">
              <a:solidFill>
                <a:schemeClr val="dk1"/>
              </a:solidFill>
              <a:effectLst/>
              <a:latin typeface="+mn-lt"/>
              <a:ea typeface="+mn-ea"/>
              <a:cs typeface="+mn-cs"/>
            </a:rPr>
            <a:t>百万円減少した。</a:t>
          </a:r>
          <a:endParaRPr lang="ja-JP" altLang="ja-JP" sz="1300">
            <a:effectLst/>
          </a:endParaRPr>
        </a:p>
        <a:p>
          <a:r>
            <a:rPr kumimoji="1" lang="ja-JP" altLang="ja-JP" sz="1300">
              <a:solidFill>
                <a:schemeClr val="dk1"/>
              </a:solidFill>
              <a:effectLst/>
              <a:latin typeface="+mn-lt"/>
              <a:ea typeface="+mn-ea"/>
              <a:cs typeface="+mn-cs"/>
            </a:rPr>
            <a:t>　引き続き、歳入確保や歳出精査等に努め、実質公債費比率が低水準で推移するよう努める。</a:t>
          </a:r>
          <a:endParaRPr lang="ja-JP" altLang="ja-JP" sz="13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（該当なし）</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mn-lt"/>
              <a:ea typeface="+mn-ea"/>
              <a:cs typeface="+mn-cs"/>
            </a:rPr>
            <a:t>　歳入確保や歳出精査等により、地方債現在高を含む将来負担額は減少傾向にある。</a:t>
          </a:r>
          <a:endParaRPr lang="ja-JP" altLang="ja-JP" sz="1300">
            <a:effectLst/>
          </a:endParaRPr>
        </a:p>
        <a:p>
          <a:r>
            <a:rPr kumimoji="1" lang="ja-JP" altLang="ja-JP" sz="1300" baseline="0">
              <a:solidFill>
                <a:schemeClr val="dk1"/>
              </a:solidFill>
              <a:effectLst/>
              <a:latin typeface="+mn-lt"/>
              <a:ea typeface="+mn-ea"/>
              <a:cs typeface="+mn-cs"/>
            </a:rPr>
            <a:t>　また、帰還環境整備交付金基金の影響により、充当可能基金を含む充当可能財源等は一時的に増加している。</a:t>
          </a:r>
          <a:endParaRPr lang="ja-JP" altLang="ja-JP" sz="1300">
            <a:effectLst/>
          </a:endParaRPr>
        </a:p>
        <a:p>
          <a:r>
            <a:rPr kumimoji="1" lang="ja-JP" altLang="ja-JP" sz="1300">
              <a:solidFill>
                <a:schemeClr val="dk1"/>
              </a:solidFill>
              <a:effectLst/>
              <a:latin typeface="+mn-lt"/>
              <a:ea typeface="+mn-ea"/>
              <a:cs typeface="+mn-cs"/>
            </a:rPr>
            <a:t>　その結果、将来負担比率の分子は負数となっている。しかし、今後は公共施設等の維持費用や更新費用等の増加が見込まれるため、引き続き、健全な財政運営を行い、将来世代の負担が過大にならないよう取り組む。</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福島県飯舘村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mn-lt"/>
              <a:ea typeface="+mn-ea"/>
              <a:cs typeface="+mn-cs"/>
            </a:rPr>
            <a:t>　帰還環境整備交付金基金残高が</a:t>
          </a:r>
          <a:r>
            <a:rPr kumimoji="1" lang="ja-JP" altLang="en-US" sz="1300">
              <a:solidFill>
                <a:schemeClr val="tx1"/>
              </a:solidFill>
              <a:effectLst/>
              <a:latin typeface="+mn-lt"/>
              <a:ea typeface="+mn-ea"/>
              <a:cs typeface="+mn-cs"/>
            </a:rPr>
            <a:t>前年度より</a:t>
          </a:r>
          <a:r>
            <a:rPr kumimoji="1" lang="en-US" altLang="ja-JP" sz="1300">
              <a:solidFill>
                <a:schemeClr val="tx1"/>
              </a:solidFill>
              <a:effectLst/>
              <a:latin typeface="+mn-lt"/>
              <a:ea typeface="+mn-ea"/>
              <a:cs typeface="+mn-cs"/>
            </a:rPr>
            <a:t>520</a:t>
          </a:r>
          <a:r>
            <a:rPr kumimoji="1" lang="ja-JP" altLang="en-US" sz="1300">
              <a:solidFill>
                <a:schemeClr val="tx1"/>
              </a:solidFill>
              <a:effectLst/>
              <a:latin typeface="+mn-lt"/>
              <a:ea typeface="+mn-ea"/>
              <a:cs typeface="+mn-cs"/>
            </a:rPr>
            <a:t>百万円</a:t>
          </a:r>
          <a:r>
            <a:rPr kumimoji="1" lang="ja-JP" altLang="ja-JP" sz="1300">
              <a:solidFill>
                <a:schemeClr val="tx1"/>
              </a:solidFill>
              <a:effectLst/>
              <a:latin typeface="+mn-lt"/>
              <a:ea typeface="+mn-ea"/>
              <a:cs typeface="+mn-cs"/>
            </a:rPr>
            <a:t>減少した</a:t>
          </a:r>
          <a:r>
            <a:rPr kumimoji="1" lang="ja-JP" altLang="en-US" sz="1300">
              <a:solidFill>
                <a:schemeClr val="tx1"/>
              </a:solidFill>
              <a:effectLst/>
              <a:latin typeface="+mn-lt"/>
              <a:ea typeface="+mn-ea"/>
              <a:cs typeface="+mn-cs"/>
            </a:rPr>
            <a:t>ため</a:t>
          </a:r>
          <a:r>
            <a:rPr kumimoji="1" lang="ja-JP" altLang="ja-JP" sz="1300">
              <a:solidFill>
                <a:schemeClr val="tx1"/>
              </a:solidFill>
              <a:effectLst/>
              <a:latin typeface="+mn-lt"/>
              <a:ea typeface="+mn-ea"/>
              <a:cs typeface="+mn-cs"/>
            </a:rPr>
            <a:t>、全体としては、前年度</a:t>
          </a:r>
          <a:r>
            <a:rPr kumimoji="1" lang="ja-JP" altLang="en-US" sz="1300">
              <a:solidFill>
                <a:schemeClr val="tx1"/>
              </a:solidFill>
              <a:effectLst/>
              <a:latin typeface="+mn-lt"/>
              <a:ea typeface="+mn-ea"/>
              <a:cs typeface="+mn-cs"/>
            </a:rPr>
            <a:t>より大きく減少</a:t>
          </a:r>
          <a:r>
            <a:rPr kumimoji="1" lang="ja-JP" altLang="ja-JP" sz="1300">
              <a:solidFill>
                <a:schemeClr val="tx1"/>
              </a:solidFill>
              <a:effectLst/>
              <a:latin typeface="+mn-lt"/>
              <a:ea typeface="+mn-ea"/>
              <a:cs typeface="+mn-cs"/>
            </a:rPr>
            <a:t>（前年度比△</a:t>
          </a:r>
          <a:r>
            <a:rPr kumimoji="1" lang="en-US" altLang="ja-JP" sz="1300">
              <a:solidFill>
                <a:schemeClr val="tx1"/>
              </a:solidFill>
              <a:effectLst/>
              <a:latin typeface="+mn-lt"/>
              <a:ea typeface="+mn-ea"/>
              <a:cs typeface="+mn-cs"/>
            </a:rPr>
            <a:t>13.9</a:t>
          </a:r>
          <a:r>
            <a:rPr kumimoji="1" lang="ja-JP" altLang="ja-JP" sz="1300">
              <a:solidFill>
                <a:schemeClr val="tx1"/>
              </a:solidFill>
              <a:effectLst/>
              <a:latin typeface="+mn-lt"/>
              <a:ea typeface="+mn-ea"/>
              <a:cs typeface="+mn-cs"/>
            </a:rPr>
            <a:t>％）</a:t>
          </a:r>
          <a:r>
            <a:rPr kumimoji="1" lang="ja-JP" altLang="en-US" sz="1300">
              <a:solidFill>
                <a:schemeClr val="tx1"/>
              </a:solidFill>
              <a:effectLst/>
              <a:latin typeface="+mn-lt"/>
              <a:ea typeface="+mn-ea"/>
              <a:cs typeface="+mn-cs"/>
            </a:rPr>
            <a:t>している</a:t>
          </a:r>
          <a:r>
            <a:rPr kumimoji="1" lang="ja-JP" altLang="ja-JP" sz="1300">
              <a:solidFill>
                <a:schemeClr val="tx1"/>
              </a:solidFill>
              <a:effectLst/>
              <a:latin typeface="+mn-lt"/>
              <a:ea typeface="+mn-ea"/>
              <a:cs typeface="+mn-cs"/>
            </a:rPr>
            <a:t>。</a:t>
          </a:r>
          <a:endParaRPr lang="ja-JP" altLang="ja-JP" sz="13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基金全体の約半分を占める帰還環境整備交付金基金は、復興創生期間の経過に伴って減少していくものと予測される。</a:t>
          </a:r>
          <a:endParaRPr lang="ja-JP" altLang="ja-JP" sz="1300">
            <a:effectLst/>
          </a:endParaRPr>
        </a:p>
        <a:p>
          <a:r>
            <a:rPr kumimoji="1" lang="ja-JP" altLang="ja-JP" sz="1300">
              <a:solidFill>
                <a:schemeClr val="dk1"/>
              </a:solidFill>
              <a:effectLst/>
              <a:latin typeface="+mn-lt"/>
              <a:ea typeface="+mn-ea"/>
              <a:cs typeface="+mn-cs"/>
            </a:rPr>
            <a:t>　将来の財政需要や収入をできるかぎり正確に把握し、必要額の確保に努める。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　帰還環境整備交付金基金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住民の帰還促進のための環境整備を目的として交付される福島再生加速化交付金を積み立てて使用されるもの。</a:t>
          </a:r>
          <a:endParaRPr lang="ja-JP" altLang="ja-JP" sz="1300">
            <a:effectLst/>
          </a:endParaRPr>
        </a:p>
        <a:p>
          <a:r>
            <a:rPr kumimoji="1" lang="ja-JP" altLang="ja-JP" sz="1300">
              <a:solidFill>
                <a:schemeClr val="dk1"/>
              </a:solidFill>
              <a:effectLst/>
              <a:latin typeface="+mn-lt"/>
              <a:ea typeface="+mn-ea"/>
              <a:cs typeface="+mn-cs"/>
            </a:rPr>
            <a:t>　公共施設等整備基金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公共施設等の更新、大規模改修等のために使用されるもの。</a:t>
          </a:r>
          <a:endParaRPr lang="ja-JP" altLang="ja-JP" sz="1300">
            <a:effectLst/>
          </a:endParaRPr>
        </a:p>
        <a:p>
          <a:r>
            <a:rPr kumimoji="1" lang="ja-JP" altLang="ja-JP" sz="1300">
              <a:solidFill>
                <a:schemeClr val="dk1"/>
              </a:solidFill>
              <a:effectLst/>
              <a:latin typeface="+mn-lt"/>
              <a:ea typeface="+mn-ea"/>
              <a:cs typeface="+mn-cs"/>
            </a:rPr>
            <a:t>　陽はまた昇る基金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ふるさと納税寄附金を積み立てて、産業復興や教育・福祉の充実等のために使用されるもの。</a:t>
          </a:r>
          <a:endParaRPr lang="ja-JP" altLang="ja-JP" sz="1300">
            <a:effectLst/>
          </a:endParaRPr>
        </a:p>
        <a:p>
          <a:r>
            <a:rPr kumimoji="1" lang="ja-JP" altLang="ja-JP" sz="1300">
              <a:solidFill>
                <a:schemeClr val="dk1"/>
              </a:solidFill>
              <a:effectLst/>
              <a:latin typeface="+mn-lt"/>
              <a:ea typeface="+mn-ea"/>
              <a:cs typeface="+mn-cs"/>
            </a:rPr>
            <a:t>　農村楽園基金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地域活性化事業のために使用されるもの。</a:t>
          </a:r>
          <a:endParaRPr lang="ja-JP" altLang="ja-JP" sz="1300">
            <a:effectLst/>
          </a:endParaRPr>
        </a:p>
        <a:p>
          <a:r>
            <a:rPr kumimoji="1" lang="ja-JP" altLang="ja-JP" sz="1300">
              <a:solidFill>
                <a:schemeClr val="dk1"/>
              </a:solidFill>
              <a:effectLst/>
              <a:latin typeface="+mn-lt"/>
              <a:ea typeface="+mn-ea"/>
              <a:cs typeface="+mn-cs"/>
            </a:rPr>
            <a:t>　北風と太陽基金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村内の再生エネルギー企業からの株式配当金等を積み立てて、復興拠点の整備等のために使用されるもの。</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tx1"/>
              </a:solidFill>
              <a:effectLst/>
              <a:latin typeface="+mn-lt"/>
              <a:ea typeface="+mn-ea"/>
              <a:cs typeface="+mn-cs"/>
            </a:rPr>
            <a:t>　帰還環境整備交付金基金 </a:t>
          </a:r>
          <a:r>
            <a:rPr kumimoji="1" lang="en-US" altLang="ja-JP"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 帰還環境整備事業の実施のために取り崩したことにより、前年度から</a:t>
          </a:r>
          <a:r>
            <a:rPr kumimoji="1" lang="en-US" altLang="ja-JP" sz="1300">
              <a:solidFill>
                <a:schemeClr val="tx1"/>
              </a:solidFill>
              <a:effectLst/>
              <a:latin typeface="+mn-lt"/>
              <a:ea typeface="+mn-ea"/>
              <a:cs typeface="+mn-cs"/>
            </a:rPr>
            <a:t>520</a:t>
          </a:r>
          <a:r>
            <a:rPr kumimoji="1" lang="ja-JP" altLang="ja-JP" sz="1300">
              <a:solidFill>
                <a:schemeClr val="tx1"/>
              </a:solidFill>
              <a:effectLst/>
              <a:latin typeface="+mn-lt"/>
              <a:ea typeface="+mn-ea"/>
              <a:cs typeface="+mn-cs"/>
            </a:rPr>
            <a:t>百万円（△</a:t>
          </a:r>
          <a:r>
            <a:rPr kumimoji="1" lang="en-US" altLang="ja-JP" sz="1300">
              <a:solidFill>
                <a:schemeClr val="tx1"/>
              </a:solidFill>
              <a:effectLst/>
              <a:latin typeface="+mn-lt"/>
              <a:ea typeface="+mn-ea"/>
              <a:cs typeface="+mn-cs"/>
            </a:rPr>
            <a:t>7.2</a:t>
          </a:r>
          <a:r>
            <a:rPr kumimoji="1" lang="ja-JP" altLang="ja-JP" sz="1300">
              <a:solidFill>
                <a:schemeClr val="tx1"/>
              </a:solidFill>
              <a:effectLst/>
              <a:latin typeface="+mn-lt"/>
              <a:ea typeface="+mn-ea"/>
              <a:cs typeface="+mn-cs"/>
            </a:rPr>
            <a:t>％）減少した。</a:t>
          </a:r>
          <a:endParaRPr lang="ja-JP" altLang="ja-JP" sz="1300">
            <a:solidFill>
              <a:schemeClr val="tx1"/>
            </a:solidFill>
            <a:effectLst/>
          </a:endParaRPr>
        </a:p>
        <a:p>
          <a:r>
            <a:rPr kumimoji="1" lang="ja-JP" altLang="ja-JP" sz="1300">
              <a:solidFill>
                <a:schemeClr val="tx1"/>
              </a:solidFill>
              <a:effectLst/>
              <a:latin typeface="+mn-lt"/>
              <a:ea typeface="+mn-ea"/>
              <a:cs typeface="+mn-cs"/>
            </a:rPr>
            <a:t>　公共施設等整備基金　　 </a:t>
          </a:r>
          <a:r>
            <a:rPr kumimoji="1" lang="en-US" altLang="ja-JP"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 今後の</a:t>
          </a:r>
          <a:r>
            <a:rPr kumimoji="1" lang="ja-JP" altLang="en-US" sz="1300">
              <a:solidFill>
                <a:schemeClr val="tx1"/>
              </a:solidFill>
              <a:effectLst/>
              <a:latin typeface="+mn-lt"/>
              <a:ea typeface="+mn-ea"/>
              <a:cs typeface="+mn-cs"/>
            </a:rPr>
            <a:t>公共施設維持管理</a:t>
          </a:r>
          <a:r>
            <a:rPr kumimoji="1" lang="ja-JP" altLang="ja-JP" sz="1300">
              <a:solidFill>
                <a:schemeClr val="tx1"/>
              </a:solidFill>
              <a:effectLst/>
              <a:latin typeface="+mn-lt"/>
              <a:ea typeface="+mn-ea"/>
              <a:cs typeface="+mn-cs"/>
            </a:rPr>
            <a:t>に備えて積み立てたため、前年度か</a:t>
          </a:r>
          <a:r>
            <a:rPr kumimoji="1" lang="ja-JP" altLang="en-US" sz="1300">
              <a:solidFill>
                <a:schemeClr val="tx1"/>
              </a:solidFill>
              <a:effectLst/>
              <a:latin typeface="+mn-lt"/>
              <a:ea typeface="+mn-ea"/>
              <a:cs typeface="+mn-cs"/>
            </a:rPr>
            <a:t>ら</a:t>
          </a:r>
          <a:r>
            <a:rPr kumimoji="1" lang="en-US" altLang="ja-JP" sz="1300">
              <a:solidFill>
                <a:schemeClr val="tx1"/>
              </a:solidFill>
              <a:effectLst/>
              <a:latin typeface="+mn-lt"/>
              <a:ea typeface="+mn-ea"/>
              <a:cs typeface="+mn-cs"/>
            </a:rPr>
            <a:t>985</a:t>
          </a:r>
          <a:r>
            <a:rPr kumimoji="1" lang="ja-JP" altLang="ja-JP" sz="1300">
              <a:solidFill>
                <a:schemeClr val="tx1"/>
              </a:solidFill>
              <a:effectLst/>
              <a:latin typeface="+mn-lt"/>
              <a:ea typeface="+mn-ea"/>
              <a:cs typeface="+mn-cs"/>
            </a:rPr>
            <a:t>百万円（＋</a:t>
          </a:r>
          <a:r>
            <a:rPr kumimoji="1" lang="en-US" altLang="ja-JP" sz="1300">
              <a:solidFill>
                <a:schemeClr val="tx1"/>
              </a:solidFill>
              <a:effectLst/>
              <a:latin typeface="+mn-lt"/>
              <a:ea typeface="+mn-ea"/>
              <a:cs typeface="+mn-cs"/>
            </a:rPr>
            <a:t>62</a:t>
          </a:r>
          <a:r>
            <a:rPr kumimoji="1" lang="ja-JP" altLang="ja-JP" sz="1300">
              <a:solidFill>
                <a:schemeClr val="tx1"/>
              </a:solidFill>
              <a:effectLst/>
              <a:latin typeface="+mn-lt"/>
              <a:ea typeface="+mn-ea"/>
              <a:cs typeface="+mn-cs"/>
            </a:rPr>
            <a:t>％）増加した。</a:t>
          </a:r>
          <a:endParaRPr kumimoji="1" lang="en-US" altLang="ja-JP" sz="1300">
            <a:solidFill>
              <a:schemeClr val="tx1"/>
            </a:solidFill>
            <a:effectLst/>
            <a:latin typeface="+mn-lt"/>
            <a:ea typeface="+mn-ea"/>
            <a:cs typeface="+mn-cs"/>
          </a:endParaRPr>
        </a:p>
        <a:p>
          <a:endParaRPr kumimoji="1" lang="en-US" altLang="ja-JP" sz="1300">
            <a:solidFill>
              <a:srgbClr val="FF0000"/>
            </a:solidFill>
            <a:effectLst/>
            <a:latin typeface="+mn-lt"/>
            <a:ea typeface="+mn-ea"/>
            <a:cs typeface="+mn-cs"/>
          </a:endParaRPr>
        </a:p>
        <a:p>
          <a:endParaRPr kumimoji="1" lang="en-US" altLang="ja-JP" sz="1300">
            <a:solidFill>
              <a:srgbClr val="FF0000"/>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帰還環境整備交付金基金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帰還環境整備事業の実施に伴い、減少していくものと予測される。</a:t>
          </a:r>
          <a:endParaRPr lang="ja-JP" altLang="ja-JP" sz="1300">
            <a:effectLst/>
          </a:endParaRPr>
        </a:p>
        <a:p>
          <a:r>
            <a:rPr kumimoji="1" lang="ja-JP" altLang="ja-JP" sz="1300">
              <a:solidFill>
                <a:schemeClr val="dk1"/>
              </a:solidFill>
              <a:effectLst/>
              <a:latin typeface="+mn-lt"/>
              <a:ea typeface="+mn-ea"/>
              <a:cs typeface="+mn-cs"/>
            </a:rPr>
            <a:t>　公共施設等整備基金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公共施設の更新等による財政需要の増加が見込まれるため、必要額を精査・確保する。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決算剰余金等の積立てにより、前年度から</a:t>
          </a:r>
          <a:r>
            <a:rPr kumimoji="1" lang="en-US" altLang="ja-JP" sz="1300">
              <a:solidFill>
                <a:schemeClr val="dk1"/>
              </a:solidFill>
              <a:effectLst/>
              <a:latin typeface="+mn-lt"/>
              <a:ea typeface="+mn-ea"/>
              <a:cs typeface="+mn-cs"/>
            </a:rPr>
            <a:t>550</a:t>
          </a:r>
          <a:r>
            <a:rPr kumimoji="1" lang="ja-JP" altLang="ja-JP" sz="1300">
              <a:solidFill>
                <a:schemeClr val="dk1"/>
              </a:solidFill>
              <a:effectLst/>
              <a:latin typeface="+mn-lt"/>
              <a:ea typeface="+mn-ea"/>
              <a:cs typeface="+mn-cs"/>
            </a:rPr>
            <a:t>百万円増加した。</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財政需要の増加、収入の減少等に備えて、一定額を確保する。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増減なし。</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村債の計画的な償還のため、適切な額を確保する。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4,686
4,624
230.13
18,673,376
18,002,286
450,974
2,957,782
2,527,676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000-00001D000000}"/>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000-00002200000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000-00002300000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0000000-0008-0000-0000-00003900000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％前後微増を続けているが、平均値は下回っている。施設更新は今後ある分、平準的な更新計画を作成し注視していく。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72151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00000000-0008-0000-0000-000047000000}"/>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flipV="1">
          <a:off x="4206240" y="4406265"/>
          <a:ext cx="1270" cy="1101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3" name="有形固定資産減価償却率最小値テキスト">
          <a:extLst>
            <a:ext uri="{FF2B5EF4-FFF2-40B4-BE49-F238E27FC236}">
              <a16:creationId xmlns:a16="http://schemas.microsoft.com/office/drawing/2014/main" id="{00000000-0008-0000-0000-000049000000}"/>
            </a:ext>
          </a:extLst>
        </xdr:cNvPr>
        <xdr:cNvSpPr txBox="1"/>
      </xdr:nvSpPr>
      <xdr:spPr>
        <a:xfrm>
          <a:off x="4258945" y="551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4119245" y="55082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5" name="有形固定資産減価償却率最大値テキスト">
          <a:extLst>
            <a:ext uri="{FF2B5EF4-FFF2-40B4-BE49-F238E27FC236}">
              <a16:creationId xmlns:a16="http://schemas.microsoft.com/office/drawing/2014/main" id="{00000000-0008-0000-0000-00004B000000}"/>
            </a:ext>
          </a:extLst>
        </xdr:cNvPr>
        <xdr:cNvSpPr txBox="1"/>
      </xdr:nvSpPr>
      <xdr:spPr>
        <a:xfrm>
          <a:off x="4258945" y="418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6" name="直線コネクタ 75">
          <a:extLst>
            <a:ext uri="{FF2B5EF4-FFF2-40B4-BE49-F238E27FC236}">
              <a16:creationId xmlns:a16="http://schemas.microsoft.com/office/drawing/2014/main" id="{00000000-0008-0000-0000-00004C000000}"/>
            </a:ext>
          </a:extLst>
        </xdr:cNvPr>
        <xdr:cNvCxnSpPr/>
      </xdr:nvCxnSpPr>
      <xdr:spPr>
        <a:xfrm>
          <a:off x="4119245" y="44062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7" name="有形固定資産減価償却率平均値テキスト">
          <a:extLst>
            <a:ext uri="{FF2B5EF4-FFF2-40B4-BE49-F238E27FC236}">
              <a16:creationId xmlns:a16="http://schemas.microsoft.com/office/drawing/2014/main" id="{00000000-0008-0000-0000-00004D000000}"/>
            </a:ext>
          </a:extLst>
        </xdr:cNvPr>
        <xdr:cNvSpPr txBox="1"/>
      </xdr:nvSpPr>
      <xdr:spPr>
        <a:xfrm>
          <a:off x="4258945" y="4989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4157345" y="5011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3537585" y="49615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2867025" y="4931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2196465" y="49053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1525905" y="48881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49911</xdr:rowOff>
    </xdr:from>
    <xdr:to>
      <xdr:col>23</xdr:col>
      <xdr:colOff>136525</xdr:colOff>
      <xdr:row>27</xdr:row>
      <xdr:rowOff>151511</xdr:rowOff>
    </xdr:to>
    <xdr:sp macro="" textlink="">
      <xdr:nvSpPr>
        <xdr:cNvPr id="88" name="楕円 87">
          <a:extLst>
            <a:ext uri="{FF2B5EF4-FFF2-40B4-BE49-F238E27FC236}">
              <a16:creationId xmlns:a16="http://schemas.microsoft.com/office/drawing/2014/main" id="{00000000-0008-0000-0000-000058000000}"/>
            </a:ext>
          </a:extLst>
        </xdr:cNvPr>
        <xdr:cNvSpPr/>
      </xdr:nvSpPr>
      <xdr:spPr>
        <a:xfrm>
          <a:off x="4157345" y="457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72788</xdr:rowOff>
    </xdr:from>
    <xdr:ext cx="405111" cy="259045"/>
    <xdr:sp macro="" textlink="">
      <xdr:nvSpPr>
        <xdr:cNvPr id="89" name="有形固定資産減価償却率該当値テキスト">
          <a:extLst>
            <a:ext uri="{FF2B5EF4-FFF2-40B4-BE49-F238E27FC236}">
              <a16:creationId xmlns:a16="http://schemas.microsoft.com/office/drawing/2014/main" id="{00000000-0008-0000-0000-000059000000}"/>
            </a:ext>
          </a:extLst>
        </xdr:cNvPr>
        <xdr:cNvSpPr txBox="1"/>
      </xdr:nvSpPr>
      <xdr:spPr>
        <a:xfrm>
          <a:off x="4258945" y="4431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17526</xdr:rowOff>
    </xdr:from>
    <xdr:to>
      <xdr:col>19</xdr:col>
      <xdr:colOff>187325</xdr:colOff>
      <xdr:row>27</xdr:row>
      <xdr:rowOff>119126</xdr:rowOff>
    </xdr:to>
    <xdr:sp macro="" textlink="">
      <xdr:nvSpPr>
        <xdr:cNvPr id="90" name="楕円 89">
          <a:extLst>
            <a:ext uri="{FF2B5EF4-FFF2-40B4-BE49-F238E27FC236}">
              <a16:creationId xmlns:a16="http://schemas.microsoft.com/office/drawing/2014/main" id="{00000000-0008-0000-0000-00005A000000}"/>
            </a:ext>
          </a:extLst>
        </xdr:cNvPr>
        <xdr:cNvSpPr/>
      </xdr:nvSpPr>
      <xdr:spPr>
        <a:xfrm>
          <a:off x="3537585" y="45438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68326</xdr:rowOff>
    </xdr:from>
    <xdr:to>
      <xdr:col>23</xdr:col>
      <xdr:colOff>85725</xdr:colOff>
      <xdr:row>27</xdr:row>
      <xdr:rowOff>100711</xdr:rowOff>
    </xdr:to>
    <xdr:cxnSp macro="">
      <xdr:nvCxnSpPr>
        <xdr:cNvPr id="91" name="直線コネクタ 90">
          <a:extLst>
            <a:ext uri="{FF2B5EF4-FFF2-40B4-BE49-F238E27FC236}">
              <a16:creationId xmlns:a16="http://schemas.microsoft.com/office/drawing/2014/main" id="{00000000-0008-0000-0000-00005B000000}"/>
            </a:ext>
          </a:extLst>
        </xdr:cNvPr>
        <xdr:cNvCxnSpPr/>
      </xdr:nvCxnSpPr>
      <xdr:spPr>
        <a:xfrm>
          <a:off x="3588385" y="4594606"/>
          <a:ext cx="619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150114</xdr:rowOff>
    </xdr:from>
    <xdr:to>
      <xdr:col>15</xdr:col>
      <xdr:colOff>187325</xdr:colOff>
      <xdr:row>27</xdr:row>
      <xdr:rowOff>80264</xdr:rowOff>
    </xdr:to>
    <xdr:sp macro="" textlink="">
      <xdr:nvSpPr>
        <xdr:cNvPr id="92" name="楕円 91">
          <a:extLst>
            <a:ext uri="{FF2B5EF4-FFF2-40B4-BE49-F238E27FC236}">
              <a16:creationId xmlns:a16="http://schemas.microsoft.com/office/drawing/2014/main" id="{00000000-0008-0000-0000-00005C000000}"/>
            </a:ext>
          </a:extLst>
        </xdr:cNvPr>
        <xdr:cNvSpPr/>
      </xdr:nvSpPr>
      <xdr:spPr>
        <a:xfrm>
          <a:off x="2867025" y="45087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29464</xdr:rowOff>
    </xdr:from>
    <xdr:to>
      <xdr:col>19</xdr:col>
      <xdr:colOff>136525</xdr:colOff>
      <xdr:row>27</xdr:row>
      <xdr:rowOff>68326</xdr:rowOff>
    </xdr:to>
    <xdr:cxnSp macro="">
      <xdr:nvCxnSpPr>
        <xdr:cNvPr id="93" name="直線コネクタ 92">
          <a:extLst>
            <a:ext uri="{FF2B5EF4-FFF2-40B4-BE49-F238E27FC236}">
              <a16:creationId xmlns:a16="http://schemas.microsoft.com/office/drawing/2014/main" id="{00000000-0008-0000-0000-00005D000000}"/>
            </a:ext>
          </a:extLst>
        </xdr:cNvPr>
        <xdr:cNvCxnSpPr/>
      </xdr:nvCxnSpPr>
      <xdr:spPr>
        <a:xfrm>
          <a:off x="2917825" y="4555744"/>
          <a:ext cx="6705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81026</xdr:rowOff>
    </xdr:from>
    <xdr:to>
      <xdr:col>11</xdr:col>
      <xdr:colOff>187325</xdr:colOff>
      <xdr:row>27</xdr:row>
      <xdr:rowOff>11176</xdr:rowOff>
    </xdr:to>
    <xdr:sp macro="" textlink="">
      <xdr:nvSpPr>
        <xdr:cNvPr id="94" name="楕円 93">
          <a:extLst>
            <a:ext uri="{FF2B5EF4-FFF2-40B4-BE49-F238E27FC236}">
              <a16:creationId xmlns:a16="http://schemas.microsoft.com/office/drawing/2014/main" id="{00000000-0008-0000-0000-00005E000000}"/>
            </a:ext>
          </a:extLst>
        </xdr:cNvPr>
        <xdr:cNvSpPr/>
      </xdr:nvSpPr>
      <xdr:spPr>
        <a:xfrm>
          <a:off x="2196465" y="44396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131826</xdr:rowOff>
    </xdr:from>
    <xdr:to>
      <xdr:col>15</xdr:col>
      <xdr:colOff>136525</xdr:colOff>
      <xdr:row>27</xdr:row>
      <xdr:rowOff>29464</xdr:rowOff>
    </xdr:to>
    <xdr:cxnSp macro="">
      <xdr:nvCxnSpPr>
        <xdr:cNvPr id="95" name="直線コネクタ 94">
          <a:extLst>
            <a:ext uri="{FF2B5EF4-FFF2-40B4-BE49-F238E27FC236}">
              <a16:creationId xmlns:a16="http://schemas.microsoft.com/office/drawing/2014/main" id="{00000000-0008-0000-0000-00005F000000}"/>
            </a:ext>
          </a:extLst>
        </xdr:cNvPr>
        <xdr:cNvCxnSpPr/>
      </xdr:nvCxnSpPr>
      <xdr:spPr>
        <a:xfrm>
          <a:off x="2247265" y="4490466"/>
          <a:ext cx="670560" cy="6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6" name="n_1aveValue有形固定資産減価償却率">
          <a:extLst>
            <a:ext uri="{FF2B5EF4-FFF2-40B4-BE49-F238E27FC236}">
              <a16:creationId xmlns:a16="http://schemas.microsoft.com/office/drawing/2014/main" id="{00000000-0008-0000-0000-000060000000}"/>
            </a:ext>
          </a:extLst>
        </xdr:cNvPr>
        <xdr:cNvSpPr txBox="1"/>
      </xdr:nvSpPr>
      <xdr:spPr>
        <a:xfrm>
          <a:off x="3395989" y="5050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97" name="n_2aveValue有形固定資産減価償却率">
          <a:extLst>
            <a:ext uri="{FF2B5EF4-FFF2-40B4-BE49-F238E27FC236}">
              <a16:creationId xmlns:a16="http://schemas.microsoft.com/office/drawing/2014/main" id="{00000000-0008-0000-0000-000061000000}"/>
            </a:ext>
          </a:extLst>
        </xdr:cNvPr>
        <xdr:cNvSpPr txBox="1"/>
      </xdr:nvSpPr>
      <xdr:spPr>
        <a:xfrm>
          <a:off x="2738129" y="5024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8" name="n_3aveValue有形固定資産減価償却率">
          <a:extLst>
            <a:ext uri="{FF2B5EF4-FFF2-40B4-BE49-F238E27FC236}">
              <a16:creationId xmlns:a16="http://schemas.microsoft.com/office/drawing/2014/main" id="{00000000-0008-0000-0000-000062000000}"/>
            </a:ext>
          </a:extLst>
        </xdr:cNvPr>
        <xdr:cNvSpPr txBox="1"/>
      </xdr:nvSpPr>
      <xdr:spPr>
        <a:xfrm>
          <a:off x="2067569" y="49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99" name="n_4aveValue有形固定資産減価償却率">
          <a:extLst>
            <a:ext uri="{FF2B5EF4-FFF2-40B4-BE49-F238E27FC236}">
              <a16:creationId xmlns:a16="http://schemas.microsoft.com/office/drawing/2014/main" id="{00000000-0008-0000-0000-000063000000}"/>
            </a:ext>
          </a:extLst>
        </xdr:cNvPr>
        <xdr:cNvSpPr txBox="1"/>
      </xdr:nvSpPr>
      <xdr:spPr>
        <a:xfrm>
          <a:off x="1397009" y="467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135653</xdr:rowOff>
    </xdr:from>
    <xdr:ext cx="405111" cy="259045"/>
    <xdr:sp macro="" textlink="">
      <xdr:nvSpPr>
        <xdr:cNvPr id="100" name="n_1mainValue有形固定資産減価償却率">
          <a:extLst>
            <a:ext uri="{FF2B5EF4-FFF2-40B4-BE49-F238E27FC236}">
              <a16:creationId xmlns:a16="http://schemas.microsoft.com/office/drawing/2014/main" id="{00000000-0008-0000-0000-000064000000}"/>
            </a:ext>
          </a:extLst>
        </xdr:cNvPr>
        <xdr:cNvSpPr txBox="1"/>
      </xdr:nvSpPr>
      <xdr:spPr>
        <a:xfrm>
          <a:off x="3395989" y="4326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96791</xdr:rowOff>
    </xdr:from>
    <xdr:ext cx="405111" cy="259045"/>
    <xdr:sp macro="" textlink="">
      <xdr:nvSpPr>
        <xdr:cNvPr id="101" name="n_2mainValue有形固定資産減価償却率">
          <a:extLst>
            <a:ext uri="{FF2B5EF4-FFF2-40B4-BE49-F238E27FC236}">
              <a16:creationId xmlns:a16="http://schemas.microsoft.com/office/drawing/2014/main" id="{00000000-0008-0000-0000-000065000000}"/>
            </a:ext>
          </a:extLst>
        </xdr:cNvPr>
        <xdr:cNvSpPr txBox="1"/>
      </xdr:nvSpPr>
      <xdr:spPr>
        <a:xfrm>
          <a:off x="2738129" y="4287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27703</xdr:rowOff>
    </xdr:from>
    <xdr:ext cx="405111" cy="259045"/>
    <xdr:sp macro="" textlink="">
      <xdr:nvSpPr>
        <xdr:cNvPr id="102" name="n_3mainValue有形固定資産減価償却率">
          <a:extLst>
            <a:ext uri="{FF2B5EF4-FFF2-40B4-BE49-F238E27FC236}">
              <a16:creationId xmlns:a16="http://schemas.microsoft.com/office/drawing/2014/main" id="{00000000-0008-0000-0000-000066000000}"/>
            </a:ext>
          </a:extLst>
        </xdr:cNvPr>
        <xdr:cNvSpPr txBox="1"/>
      </xdr:nvSpPr>
      <xdr:spPr>
        <a:xfrm>
          <a:off x="2067569" y="421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2292181" y="375262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償還比率は</a:t>
          </a:r>
          <a:r>
            <a:rPr kumimoji="1" lang="en-US" altLang="ja-JP" sz="1100">
              <a:latin typeface="ＭＳ Ｐゴシック" panose="020B0600070205080204" pitchFamily="50" charset="-128"/>
              <a:ea typeface="ＭＳ Ｐゴシック" panose="020B0600070205080204" pitchFamily="50" charset="-128"/>
            </a:rPr>
            <a:t>0</a:t>
          </a:r>
          <a:r>
            <a:rPr kumimoji="1" lang="ja-JP" altLang="en-US" sz="1100">
              <a:latin typeface="ＭＳ Ｐゴシック" panose="020B0600070205080204" pitchFamily="50" charset="-128"/>
              <a:ea typeface="ＭＳ Ｐゴシック" panose="020B0600070205080204" pitchFamily="50" charset="-128"/>
            </a:rPr>
            <a:t>％となるものの左記に記載した通り、今後の施設工事等を含めると予断は出来ない。借入は計画的に進めていく。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000-000082000000}"/>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flipV="1">
          <a:off x="13027660" y="4442248"/>
          <a:ext cx="1269" cy="1289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2" name="債務償還比率最小値テキスト">
          <a:extLst>
            <a:ext uri="{FF2B5EF4-FFF2-40B4-BE49-F238E27FC236}">
              <a16:creationId xmlns:a16="http://schemas.microsoft.com/office/drawing/2014/main" id="{00000000-0008-0000-0000-000084000000}"/>
            </a:ext>
          </a:extLst>
        </xdr:cNvPr>
        <xdr:cNvSpPr txBox="1"/>
      </xdr:nvSpPr>
      <xdr:spPr>
        <a:xfrm>
          <a:off x="13080365" y="573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2963525" y="5731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0000000-0008-0000-0000-000086000000}"/>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36" name="債務償還比率平均値テキスト">
          <a:extLst>
            <a:ext uri="{FF2B5EF4-FFF2-40B4-BE49-F238E27FC236}">
              <a16:creationId xmlns:a16="http://schemas.microsoft.com/office/drawing/2014/main" id="{00000000-0008-0000-0000-000088000000}"/>
            </a:ext>
          </a:extLst>
        </xdr:cNvPr>
        <xdr:cNvSpPr txBox="1"/>
      </xdr:nvSpPr>
      <xdr:spPr>
        <a:xfrm>
          <a:off x="13080365" y="4729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001625" y="4750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359005" y="47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688445" y="476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1017885" y="49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0347325" y="49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168049</xdr:rowOff>
    </xdr:from>
    <xdr:ext cx="469744" cy="259045"/>
    <xdr:sp macro="" textlink="">
      <xdr:nvSpPr>
        <xdr:cNvPr id="147" name="n_1aveValue債務償還比率">
          <a:extLst>
            <a:ext uri="{FF2B5EF4-FFF2-40B4-BE49-F238E27FC236}">
              <a16:creationId xmlns:a16="http://schemas.microsoft.com/office/drawing/2014/main" id="{00000000-0008-0000-0000-000093000000}"/>
            </a:ext>
          </a:extLst>
        </xdr:cNvPr>
        <xdr:cNvSpPr txBox="1"/>
      </xdr:nvSpPr>
      <xdr:spPr>
        <a:xfrm>
          <a:off x="12185092" y="452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48" name="n_2aveValue債務償還比率">
          <a:extLst>
            <a:ext uri="{FF2B5EF4-FFF2-40B4-BE49-F238E27FC236}">
              <a16:creationId xmlns:a16="http://schemas.microsoft.com/office/drawing/2014/main" id="{00000000-0008-0000-0000-000094000000}"/>
            </a:ext>
          </a:extLst>
        </xdr:cNvPr>
        <xdr:cNvSpPr txBox="1"/>
      </xdr:nvSpPr>
      <xdr:spPr>
        <a:xfrm>
          <a:off x="11527232" y="454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49" name="n_3aveValue債務償還比率">
          <a:extLst>
            <a:ext uri="{FF2B5EF4-FFF2-40B4-BE49-F238E27FC236}">
              <a16:creationId xmlns:a16="http://schemas.microsoft.com/office/drawing/2014/main" id="{00000000-0008-0000-0000-000095000000}"/>
            </a:ext>
          </a:extLst>
        </xdr:cNvPr>
        <xdr:cNvSpPr txBox="1"/>
      </xdr:nvSpPr>
      <xdr:spPr>
        <a:xfrm>
          <a:off x="10856672" y="468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50" name="n_4aveValue債務償還比率">
          <a:extLst>
            <a:ext uri="{FF2B5EF4-FFF2-40B4-BE49-F238E27FC236}">
              <a16:creationId xmlns:a16="http://schemas.microsoft.com/office/drawing/2014/main" id="{00000000-0008-0000-0000-000096000000}"/>
            </a:ext>
          </a:extLst>
        </xdr:cNvPr>
        <xdr:cNvSpPr txBox="1"/>
      </xdr:nvSpPr>
      <xdr:spPr>
        <a:xfrm>
          <a:off x="10186112" y="469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00000000-0008-0000-0000-00009700000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00000000-0008-0000-0000-00009800000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00000000-0008-0000-0000-00009B00000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00000000-0008-0000-0000-00009C00000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4,686
4,624
230.13
18,673,376
18,002,286
450,974
2,957,782
2,527,676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086225" y="5534842"/>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12496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020820" y="71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124960" y="6464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036060" y="66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312160" y="65486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514600" y="6527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739900" y="6493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96520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118473</xdr:rowOff>
    </xdr:from>
    <xdr:to>
      <xdr:col>24</xdr:col>
      <xdr:colOff>114300</xdr:colOff>
      <xdr:row>40</xdr:row>
      <xdr:rowOff>48623</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036060" y="6656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96900</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124960"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116840</xdr:rowOff>
    </xdr:from>
    <xdr:to>
      <xdr:col>20</xdr:col>
      <xdr:colOff>38100</xdr:colOff>
      <xdr:row>40</xdr:row>
      <xdr:rowOff>46990</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312160" y="6654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167640</xdr:rowOff>
    </xdr:from>
    <xdr:to>
      <xdr:col>24</xdr:col>
      <xdr:colOff>63500</xdr:colOff>
      <xdr:row>39</xdr:row>
      <xdr:rowOff>169273</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355340" y="6705600"/>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82550</xdr:rowOff>
    </xdr:from>
    <xdr:to>
      <xdr:col>15</xdr:col>
      <xdr:colOff>101600</xdr:colOff>
      <xdr:row>40</xdr:row>
      <xdr:rowOff>12700</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51460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133350</xdr:rowOff>
    </xdr:from>
    <xdr:to>
      <xdr:col>19</xdr:col>
      <xdr:colOff>177800</xdr:colOff>
      <xdr:row>39</xdr:row>
      <xdr:rowOff>167640</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565400" y="667131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53159</xdr:rowOff>
    </xdr:from>
    <xdr:to>
      <xdr:col>10</xdr:col>
      <xdr:colOff>165100</xdr:colOff>
      <xdr:row>39</xdr:row>
      <xdr:rowOff>154759</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7399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103959</xdr:rowOff>
    </xdr:from>
    <xdr:to>
      <xdr:col>15</xdr:col>
      <xdr:colOff>50800</xdr:colOff>
      <xdr:row>39</xdr:row>
      <xdr:rowOff>133350</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1790700" y="6641919"/>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2" name="n_1aveValue【道路】&#10;有形固定資産減価償却率">
          <a:extLst>
            <a:ext uri="{FF2B5EF4-FFF2-40B4-BE49-F238E27FC236}">
              <a16:creationId xmlns:a16="http://schemas.microsoft.com/office/drawing/2014/main" id="{00000000-0008-0000-0100-000052000000}"/>
            </a:ext>
          </a:extLst>
        </xdr:cNvPr>
        <xdr:cNvSpPr txBox="1"/>
      </xdr:nvSpPr>
      <xdr:spPr>
        <a:xfrm>
          <a:off x="3170564" y="633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3" name="n_2aveValue【道路】&#10;有形固定資産減価償却率">
          <a:extLst>
            <a:ext uri="{FF2B5EF4-FFF2-40B4-BE49-F238E27FC236}">
              <a16:creationId xmlns:a16="http://schemas.microsoft.com/office/drawing/2014/main" id="{00000000-0008-0000-0100-000053000000}"/>
            </a:ext>
          </a:extLst>
        </xdr:cNvPr>
        <xdr:cNvSpPr txBox="1"/>
      </xdr:nvSpPr>
      <xdr:spPr>
        <a:xfrm>
          <a:off x="2385704" y="630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4" name="n_3aveValue【道路】&#10;有形固定資産減価償却率">
          <a:extLst>
            <a:ext uri="{FF2B5EF4-FFF2-40B4-BE49-F238E27FC236}">
              <a16:creationId xmlns:a16="http://schemas.microsoft.com/office/drawing/2014/main" id="{00000000-0008-0000-0100-000054000000}"/>
            </a:ext>
          </a:extLst>
        </xdr:cNvPr>
        <xdr:cNvSpPr txBox="1"/>
      </xdr:nvSpPr>
      <xdr:spPr>
        <a:xfrm>
          <a:off x="1611004" y="627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5" name="n_4aveValue【道路】&#10;有形固定資産減価償却率">
          <a:extLst>
            <a:ext uri="{FF2B5EF4-FFF2-40B4-BE49-F238E27FC236}">
              <a16:creationId xmlns:a16="http://schemas.microsoft.com/office/drawing/2014/main" id="{00000000-0008-0000-0100-000055000000}"/>
            </a:ext>
          </a:extLst>
        </xdr:cNvPr>
        <xdr:cNvSpPr txBox="1"/>
      </xdr:nvSpPr>
      <xdr:spPr>
        <a:xfrm>
          <a:off x="83630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38117</xdr:rowOff>
    </xdr:from>
    <xdr:ext cx="405111" cy="259045"/>
    <xdr:sp macro="" textlink="">
      <xdr:nvSpPr>
        <xdr:cNvPr id="86" name="n_1mainValue【道路】&#10;有形固定資産減価償却率">
          <a:extLst>
            <a:ext uri="{FF2B5EF4-FFF2-40B4-BE49-F238E27FC236}">
              <a16:creationId xmlns:a16="http://schemas.microsoft.com/office/drawing/2014/main" id="{00000000-0008-0000-0100-000056000000}"/>
            </a:ext>
          </a:extLst>
        </xdr:cNvPr>
        <xdr:cNvSpPr txBox="1"/>
      </xdr:nvSpPr>
      <xdr:spPr>
        <a:xfrm>
          <a:off x="317056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3827</xdr:rowOff>
    </xdr:from>
    <xdr:ext cx="405111" cy="259045"/>
    <xdr:sp macro="" textlink="">
      <xdr:nvSpPr>
        <xdr:cNvPr id="87" name="n_2mainValue【道路】&#10;有形固定資産減価償却率">
          <a:extLst>
            <a:ext uri="{FF2B5EF4-FFF2-40B4-BE49-F238E27FC236}">
              <a16:creationId xmlns:a16="http://schemas.microsoft.com/office/drawing/2014/main" id="{00000000-0008-0000-0100-000057000000}"/>
            </a:ext>
          </a:extLst>
        </xdr:cNvPr>
        <xdr:cNvSpPr txBox="1"/>
      </xdr:nvSpPr>
      <xdr:spPr>
        <a:xfrm>
          <a:off x="238570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145886</xdr:rowOff>
    </xdr:from>
    <xdr:ext cx="405111" cy="259045"/>
    <xdr:sp macro="" textlink="">
      <xdr:nvSpPr>
        <xdr:cNvPr id="88" name="n_3mainValue【道路】&#10;有形固定資産減価償却率">
          <a:extLst>
            <a:ext uri="{FF2B5EF4-FFF2-40B4-BE49-F238E27FC236}">
              <a16:creationId xmlns:a16="http://schemas.microsoft.com/office/drawing/2014/main" id="{00000000-0008-0000-0100-000058000000}"/>
            </a:ext>
          </a:extLst>
        </xdr:cNvPr>
        <xdr:cNvSpPr txBox="1"/>
      </xdr:nvSpPr>
      <xdr:spPr>
        <a:xfrm>
          <a:off x="161100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9219565" y="5824998"/>
          <a:ext cx="0" cy="1233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9258300" y="70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9154160" y="70587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9258300" y="560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9154160" y="5824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9258300" y="6719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9192260" y="6868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8445500" y="6859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7670800" y="6866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6873240" y="6868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098540" y="6874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32851</xdr:rowOff>
    </xdr:from>
    <xdr:to>
      <xdr:col>55</xdr:col>
      <xdr:colOff>50800</xdr:colOff>
      <xdr:row>41</xdr:row>
      <xdr:rowOff>134451</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9192260" y="69060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141243</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9258300" y="684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36606</xdr:rowOff>
    </xdr:from>
    <xdr:to>
      <xdr:col>50</xdr:col>
      <xdr:colOff>165100</xdr:colOff>
      <xdr:row>41</xdr:row>
      <xdr:rowOff>138206</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8445500" y="690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83651</xdr:rowOff>
    </xdr:from>
    <xdr:to>
      <xdr:col>55</xdr:col>
      <xdr:colOff>0</xdr:colOff>
      <xdr:row>41</xdr:row>
      <xdr:rowOff>87406</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8496300" y="6956891"/>
          <a:ext cx="7239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40810</xdr:rowOff>
    </xdr:from>
    <xdr:to>
      <xdr:col>46</xdr:col>
      <xdr:colOff>38100</xdr:colOff>
      <xdr:row>41</xdr:row>
      <xdr:rowOff>142410</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7670800" y="69140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87406</xdr:rowOff>
    </xdr:from>
    <xdr:to>
      <xdr:col>50</xdr:col>
      <xdr:colOff>114300</xdr:colOff>
      <xdr:row>41</xdr:row>
      <xdr:rowOff>91610</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7713980" y="6960646"/>
          <a:ext cx="78232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47521</xdr:rowOff>
    </xdr:from>
    <xdr:to>
      <xdr:col>41</xdr:col>
      <xdr:colOff>101600</xdr:colOff>
      <xdr:row>41</xdr:row>
      <xdr:rowOff>149121</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6873240" y="692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91610</xdr:rowOff>
    </xdr:from>
    <xdr:to>
      <xdr:col>45</xdr:col>
      <xdr:colOff>177800</xdr:colOff>
      <xdr:row>41</xdr:row>
      <xdr:rowOff>98321</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6924040" y="6964850"/>
          <a:ext cx="789940" cy="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36" name="n_1aveValue【道路】&#10;一人当たり延長">
          <a:extLst>
            <a:ext uri="{FF2B5EF4-FFF2-40B4-BE49-F238E27FC236}">
              <a16:creationId xmlns:a16="http://schemas.microsoft.com/office/drawing/2014/main" id="{00000000-0008-0000-0100-000088000000}"/>
            </a:ext>
          </a:extLst>
        </xdr:cNvPr>
        <xdr:cNvSpPr txBox="1"/>
      </xdr:nvSpPr>
      <xdr:spPr>
        <a:xfrm>
          <a:off x="8239271" y="663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37" name="n_2aveValue【道路】&#10;一人当たり延長">
          <a:extLst>
            <a:ext uri="{FF2B5EF4-FFF2-40B4-BE49-F238E27FC236}">
              <a16:creationId xmlns:a16="http://schemas.microsoft.com/office/drawing/2014/main" id="{00000000-0008-0000-0100-000089000000}"/>
            </a:ext>
          </a:extLst>
        </xdr:cNvPr>
        <xdr:cNvSpPr txBox="1"/>
      </xdr:nvSpPr>
      <xdr:spPr>
        <a:xfrm>
          <a:off x="7477271" y="664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38" name="n_3aveValue【道路】&#10;一人当たり延長">
          <a:extLst>
            <a:ext uri="{FF2B5EF4-FFF2-40B4-BE49-F238E27FC236}">
              <a16:creationId xmlns:a16="http://schemas.microsoft.com/office/drawing/2014/main" id="{00000000-0008-0000-0100-00008A000000}"/>
            </a:ext>
          </a:extLst>
        </xdr:cNvPr>
        <xdr:cNvSpPr txBox="1"/>
      </xdr:nvSpPr>
      <xdr:spPr>
        <a:xfrm>
          <a:off x="6702571" y="66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39" name="n_4aveValue【道路】&#10;一人当たり延長">
          <a:extLst>
            <a:ext uri="{FF2B5EF4-FFF2-40B4-BE49-F238E27FC236}">
              <a16:creationId xmlns:a16="http://schemas.microsoft.com/office/drawing/2014/main" id="{00000000-0008-0000-0100-00008B000000}"/>
            </a:ext>
          </a:extLst>
        </xdr:cNvPr>
        <xdr:cNvSpPr txBox="1"/>
      </xdr:nvSpPr>
      <xdr:spPr>
        <a:xfrm>
          <a:off x="5905011" y="665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129333</xdr:rowOff>
    </xdr:from>
    <xdr:ext cx="534377" cy="259045"/>
    <xdr:sp macro="" textlink="">
      <xdr:nvSpPr>
        <xdr:cNvPr id="140" name="n_1mainValue【道路】&#10;一人当たり延長">
          <a:extLst>
            <a:ext uri="{FF2B5EF4-FFF2-40B4-BE49-F238E27FC236}">
              <a16:creationId xmlns:a16="http://schemas.microsoft.com/office/drawing/2014/main" id="{00000000-0008-0000-0100-00008C000000}"/>
            </a:ext>
          </a:extLst>
        </xdr:cNvPr>
        <xdr:cNvSpPr txBox="1"/>
      </xdr:nvSpPr>
      <xdr:spPr>
        <a:xfrm>
          <a:off x="8239271" y="70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133537</xdr:rowOff>
    </xdr:from>
    <xdr:ext cx="534377" cy="259045"/>
    <xdr:sp macro="" textlink="">
      <xdr:nvSpPr>
        <xdr:cNvPr id="141" name="n_2mainValue【道路】&#10;一人当たり延長">
          <a:extLst>
            <a:ext uri="{FF2B5EF4-FFF2-40B4-BE49-F238E27FC236}">
              <a16:creationId xmlns:a16="http://schemas.microsoft.com/office/drawing/2014/main" id="{00000000-0008-0000-0100-00008D000000}"/>
            </a:ext>
          </a:extLst>
        </xdr:cNvPr>
        <xdr:cNvSpPr txBox="1"/>
      </xdr:nvSpPr>
      <xdr:spPr>
        <a:xfrm>
          <a:off x="7477271" y="700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140248</xdr:rowOff>
    </xdr:from>
    <xdr:ext cx="534377" cy="259045"/>
    <xdr:sp macro="" textlink="">
      <xdr:nvSpPr>
        <xdr:cNvPr id="142" name="n_3mainValue【道路】&#10;一人当たり延長">
          <a:extLst>
            <a:ext uri="{FF2B5EF4-FFF2-40B4-BE49-F238E27FC236}">
              <a16:creationId xmlns:a16="http://schemas.microsoft.com/office/drawing/2014/main" id="{00000000-0008-0000-0100-00008E000000}"/>
            </a:ext>
          </a:extLst>
        </xdr:cNvPr>
        <xdr:cNvSpPr txBox="1"/>
      </xdr:nvSpPr>
      <xdr:spPr>
        <a:xfrm>
          <a:off x="6702571" y="70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a:extLst>
            <a:ext uri="{FF2B5EF4-FFF2-40B4-BE49-F238E27FC236}">
              <a16:creationId xmlns:a16="http://schemas.microsoft.com/office/drawing/2014/main" id="{00000000-0008-0000-0100-00009F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a:extLst>
            <a:ext uri="{FF2B5EF4-FFF2-40B4-BE49-F238E27FC236}">
              <a16:creationId xmlns:a16="http://schemas.microsoft.com/office/drawing/2014/main" id="{00000000-0008-0000-0100-0000A0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a:extLst>
            <a:ext uri="{FF2B5EF4-FFF2-40B4-BE49-F238E27FC236}">
              <a16:creationId xmlns:a16="http://schemas.microsoft.com/office/drawing/2014/main" id="{00000000-0008-0000-0100-0000A1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a:extLst>
            <a:ext uri="{FF2B5EF4-FFF2-40B4-BE49-F238E27FC236}">
              <a16:creationId xmlns:a16="http://schemas.microsoft.com/office/drawing/2014/main" id="{00000000-0008-0000-0100-0000A2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a:extLst>
            <a:ext uri="{FF2B5EF4-FFF2-40B4-BE49-F238E27FC236}">
              <a16:creationId xmlns:a16="http://schemas.microsoft.com/office/drawing/2014/main" id="{00000000-0008-0000-0100-0000A3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a:extLst>
            <a:ext uri="{FF2B5EF4-FFF2-40B4-BE49-F238E27FC236}">
              <a16:creationId xmlns:a16="http://schemas.microsoft.com/office/drawing/2014/main" id="{00000000-0008-0000-0100-0000A4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a:extLst>
            <a:ext uri="{FF2B5EF4-FFF2-40B4-BE49-F238E27FC236}">
              <a16:creationId xmlns:a16="http://schemas.microsoft.com/office/drawing/2014/main" id="{00000000-0008-0000-0100-0000A6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5" name="テキスト ボックス 174">
          <a:extLst>
            <a:ext uri="{FF2B5EF4-FFF2-40B4-BE49-F238E27FC236}">
              <a16:creationId xmlns:a16="http://schemas.microsoft.com/office/drawing/2014/main" id="{00000000-0008-0000-0100-0000AF00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0" name="直線コネクタ 179">
          <a:extLst>
            <a:ext uri="{FF2B5EF4-FFF2-40B4-BE49-F238E27FC236}">
              <a16:creationId xmlns:a16="http://schemas.microsoft.com/office/drawing/2014/main" id="{00000000-0008-0000-0100-0000B400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00000000-0008-0000-0100-0000B600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3" name="【公営住宅】&#10;有形固定資産減価償却率グラフ枠">
          <a:extLst>
            <a:ext uri="{FF2B5EF4-FFF2-40B4-BE49-F238E27FC236}">
              <a16:creationId xmlns:a16="http://schemas.microsoft.com/office/drawing/2014/main" id="{00000000-0008-0000-0100-0000B700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184" name="直線コネクタ 183">
          <a:extLst>
            <a:ext uri="{FF2B5EF4-FFF2-40B4-BE49-F238E27FC236}">
              <a16:creationId xmlns:a16="http://schemas.microsoft.com/office/drawing/2014/main" id="{00000000-0008-0000-0100-0000B8000000}"/>
            </a:ext>
          </a:extLst>
        </xdr:cNvPr>
        <xdr:cNvCxnSpPr/>
      </xdr:nvCxnSpPr>
      <xdr:spPr>
        <a:xfrm flipV="1">
          <a:off x="4086225" y="13023124"/>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185" name="【公営住宅】&#10;有形固定資産減価償却率最小値テキスト">
          <a:extLst>
            <a:ext uri="{FF2B5EF4-FFF2-40B4-BE49-F238E27FC236}">
              <a16:creationId xmlns:a16="http://schemas.microsoft.com/office/drawing/2014/main" id="{00000000-0008-0000-0100-0000B9000000}"/>
            </a:ext>
          </a:extLst>
        </xdr:cNvPr>
        <xdr:cNvSpPr txBox="1"/>
      </xdr:nvSpPr>
      <xdr:spPr>
        <a:xfrm>
          <a:off x="4124960" y="1457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4020820" y="14571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187" name="【公営住宅】&#10;有形固定資産減価償却率最大値テキスト">
          <a:extLst>
            <a:ext uri="{FF2B5EF4-FFF2-40B4-BE49-F238E27FC236}">
              <a16:creationId xmlns:a16="http://schemas.microsoft.com/office/drawing/2014/main" id="{00000000-0008-0000-0100-0000BB000000}"/>
            </a:ext>
          </a:extLst>
        </xdr:cNvPr>
        <xdr:cNvSpPr txBox="1"/>
      </xdr:nvSpPr>
      <xdr:spPr>
        <a:xfrm>
          <a:off x="4124960" y="12802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402082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189" name="【公営住宅】&#10;有形固定資産減価償却率平均値テキスト">
          <a:extLst>
            <a:ext uri="{FF2B5EF4-FFF2-40B4-BE49-F238E27FC236}">
              <a16:creationId xmlns:a16="http://schemas.microsoft.com/office/drawing/2014/main" id="{00000000-0008-0000-0100-0000BD000000}"/>
            </a:ext>
          </a:extLst>
        </xdr:cNvPr>
        <xdr:cNvSpPr txBox="1"/>
      </xdr:nvSpPr>
      <xdr:spPr>
        <a:xfrm>
          <a:off x="4124960" y="13769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190" name="フローチャート: 判断 189">
          <a:extLst>
            <a:ext uri="{FF2B5EF4-FFF2-40B4-BE49-F238E27FC236}">
              <a16:creationId xmlns:a16="http://schemas.microsoft.com/office/drawing/2014/main" id="{00000000-0008-0000-0100-0000BE000000}"/>
            </a:ext>
          </a:extLst>
        </xdr:cNvPr>
        <xdr:cNvSpPr/>
      </xdr:nvSpPr>
      <xdr:spPr>
        <a:xfrm>
          <a:off x="4036060" y="13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191" name="フローチャート: 判断 190">
          <a:extLst>
            <a:ext uri="{FF2B5EF4-FFF2-40B4-BE49-F238E27FC236}">
              <a16:creationId xmlns:a16="http://schemas.microsoft.com/office/drawing/2014/main" id="{00000000-0008-0000-0100-0000BF000000}"/>
            </a:ext>
          </a:extLst>
        </xdr:cNvPr>
        <xdr:cNvSpPr/>
      </xdr:nvSpPr>
      <xdr:spPr>
        <a:xfrm>
          <a:off x="3312160" y="13906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192" name="フローチャート: 判断 191">
          <a:extLst>
            <a:ext uri="{FF2B5EF4-FFF2-40B4-BE49-F238E27FC236}">
              <a16:creationId xmlns:a16="http://schemas.microsoft.com/office/drawing/2014/main" id="{00000000-0008-0000-0100-0000C0000000}"/>
            </a:ext>
          </a:extLst>
        </xdr:cNvPr>
        <xdr:cNvSpPr/>
      </xdr:nvSpPr>
      <xdr:spPr>
        <a:xfrm>
          <a:off x="251460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193" name="フローチャート: 判断 192">
          <a:extLst>
            <a:ext uri="{FF2B5EF4-FFF2-40B4-BE49-F238E27FC236}">
              <a16:creationId xmlns:a16="http://schemas.microsoft.com/office/drawing/2014/main" id="{00000000-0008-0000-0100-0000C1000000}"/>
            </a:ext>
          </a:extLst>
        </xdr:cNvPr>
        <xdr:cNvSpPr/>
      </xdr:nvSpPr>
      <xdr:spPr>
        <a:xfrm>
          <a:off x="173990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194" name="フローチャート: 判断 193">
          <a:extLst>
            <a:ext uri="{FF2B5EF4-FFF2-40B4-BE49-F238E27FC236}">
              <a16:creationId xmlns:a16="http://schemas.microsoft.com/office/drawing/2014/main" id="{00000000-0008-0000-0100-0000C2000000}"/>
            </a:ext>
          </a:extLst>
        </xdr:cNvPr>
        <xdr:cNvSpPr/>
      </xdr:nvSpPr>
      <xdr:spPr>
        <a:xfrm>
          <a:off x="965200" y="13875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100-0000C300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100-0000C400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100-0000C500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111398</xdr:rowOff>
    </xdr:from>
    <xdr:to>
      <xdr:col>24</xdr:col>
      <xdr:colOff>114300</xdr:colOff>
      <xdr:row>84</xdr:row>
      <xdr:rowOff>41548</xdr:rowOff>
    </xdr:to>
    <xdr:sp macro="" textlink="">
      <xdr:nvSpPr>
        <xdr:cNvPr id="200" name="楕円 199">
          <a:extLst>
            <a:ext uri="{FF2B5EF4-FFF2-40B4-BE49-F238E27FC236}">
              <a16:creationId xmlns:a16="http://schemas.microsoft.com/office/drawing/2014/main" id="{00000000-0008-0000-0100-0000C8000000}"/>
            </a:ext>
          </a:extLst>
        </xdr:cNvPr>
        <xdr:cNvSpPr/>
      </xdr:nvSpPr>
      <xdr:spPr>
        <a:xfrm>
          <a:off x="4036060" y="14025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89825</xdr:rowOff>
    </xdr:from>
    <xdr:ext cx="405111" cy="259045"/>
    <xdr:sp macro="" textlink="">
      <xdr:nvSpPr>
        <xdr:cNvPr id="201" name="【公営住宅】&#10;有形固定資産減価償却率該当値テキスト">
          <a:extLst>
            <a:ext uri="{FF2B5EF4-FFF2-40B4-BE49-F238E27FC236}">
              <a16:creationId xmlns:a16="http://schemas.microsoft.com/office/drawing/2014/main" id="{00000000-0008-0000-0100-0000C9000000}"/>
            </a:ext>
          </a:extLst>
        </xdr:cNvPr>
        <xdr:cNvSpPr txBox="1"/>
      </xdr:nvSpPr>
      <xdr:spPr>
        <a:xfrm>
          <a:off x="4124960" y="1400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168548</xdr:rowOff>
    </xdr:from>
    <xdr:to>
      <xdr:col>20</xdr:col>
      <xdr:colOff>38100</xdr:colOff>
      <xdr:row>84</xdr:row>
      <xdr:rowOff>98698</xdr:rowOff>
    </xdr:to>
    <xdr:sp macro="" textlink="">
      <xdr:nvSpPr>
        <xdr:cNvPr id="202" name="楕円 201">
          <a:extLst>
            <a:ext uri="{FF2B5EF4-FFF2-40B4-BE49-F238E27FC236}">
              <a16:creationId xmlns:a16="http://schemas.microsoft.com/office/drawing/2014/main" id="{00000000-0008-0000-0100-0000CA000000}"/>
            </a:ext>
          </a:extLst>
        </xdr:cNvPr>
        <xdr:cNvSpPr/>
      </xdr:nvSpPr>
      <xdr:spPr>
        <a:xfrm>
          <a:off x="3312160" y="140826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162198</xdr:rowOff>
    </xdr:from>
    <xdr:to>
      <xdr:col>24</xdr:col>
      <xdr:colOff>63500</xdr:colOff>
      <xdr:row>84</xdr:row>
      <xdr:rowOff>47898</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flipV="1">
          <a:off x="3355340" y="14076318"/>
          <a:ext cx="7315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119562</xdr:rowOff>
    </xdr:from>
    <xdr:to>
      <xdr:col>15</xdr:col>
      <xdr:colOff>101600</xdr:colOff>
      <xdr:row>84</xdr:row>
      <xdr:rowOff>49712</xdr:rowOff>
    </xdr:to>
    <xdr:sp macro="" textlink="">
      <xdr:nvSpPr>
        <xdr:cNvPr id="204" name="楕円 203">
          <a:extLst>
            <a:ext uri="{FF2B5EF4-FFF2-40B4-BE49-F238E27FC236}">
              <a16:creationId xmlns:a16="http://schemas.microsoft.com/office/drawing/2014/main" id="{00000000-0008-0000-0100-0000CC000000}"/>
            </a:ext>
          </a:extLst>
        </xdr:cNvPr>
        <xdr:cNvSpPr/>
      </xdr:nvSpPr>
      <xdr:spPr>
        <a:xfrm>
          <a:off x="2514600" y="14033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170362</xdr:rowOff>
    </xdr:from>
    <xdr:to>
      <xdr:col>19</xdr:col>
      <xdr:colOff>177800</xdr:colOff>
      <xdr:row>84</xdr:row>
      <xdr:rowOff>47898</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2565400" y="14084482"/>
          <a:ext cx="78994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70576</xdr:rowOff>
    </xdr:from>
    <xdr:to>
      <xdr:col>10</xdr:col>
      <xdr:colOff>165100</xdr:colOff>
      <xdr:row>82</xdr:row>
      <xdr:rowOff>726</xdr:rowOff>
    </xdr:to>
    <xdr:sp macro="" textlink="">
      <xdr:nvSpPr>
        <xdr:cNvPr id="206" name="楕円 205">
          <a:extLst>
            <a:ext uri="{FF2B5EF4-FFF2-40B4-BE49-F238E27FC236}">
              <a16:creationId xmlns:a16="http://schemas.microsoft.com/office/drawing/2014/main" id="{00000000-0008-0000-0100-0000CE000000}"/>
            </a:ext>
          </a:extLst>
        </xdr:cNvPr>
        <xdr:cNvSpPr/>
      </xdr:nvSpPr>
      <xdr:spPr>
        <a:xfrm>
          <a:off x="1739900" y="13649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121376</xdr:rowOff>
    </xdr:from>
    <xdr:to>
      <xdr:col>15</xdr:col>
      <xdr:colOff>50800</xdr:colOff>
      <xdr:row>83</xdr:row>
      <xdr:rowOff>170362</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1790700" y="13700216"/>
          <a:ext cx="774700" cy="38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208" name="n_1aveValue【公営住宅】&#10;有形固定資産減価償却率">
          <a:extLst>
            <a:ext uri="{FF2B5EF4-FFF2-40B4-BE49-F238E27FC236}">
              <a16:creationId xmlns:a16="http://schemas.microsoft.com/office/drawing/2014/main" id="{00000000-0008-0000-0100-0000D0000000}"/>
            </a:ext>
          </a:extLst>
        </xdr:cNvPr>
        <xdr:cNvSpPr txBox="1"/>
      </xdr:nvSpPr>
      <xdr:spPr>
        <a:xfrm>
          <a:off x="3170564" y="1368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209" name="n_2aveValue【公営住宅】&#10;有形固定資産減価償却率">
          <a:extLst>
            <a:ext uri="{FF2B5EF4-FFF2-40B4-BE49-F238E27FC236}">
              <a16:creationId xmlns:a16="http://schemas.microsoft.com/office/drawing/2014/main" id="{00000000-0008-0000-0100-0000D1000000}"/>
            </a:ext>
          </a:extLst>
        </xdr:cNvPr>
        <xdr:cNvSpPr txBox="1"/>
      </xdr:nvSpPr>
      <xdr:spPr>
        <a:xfrm>
          <a:off x="2385704" y="1367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210" name="n_3aveValue【公営住宅】&#10;有形固定資産減価償却率">
          <a:extLst>
            <a:ext uri="{FF2B5EF4-FFF2-40B4-BE49-F238E27FC236}">
              <a16:creationId xmlns:a16="http://schemas.microsoft.com/office/drawing/2014/main" id="{00000000-0008-0000-0100-0000D2000000}"/>
            </a:ext>
          </a:extLst>
        </xdr:cNvPr>
        <xdr:cNvSpPr txBox="1"/>
      </xdr:nvSpPr>
      <xdr:spPr>
        <a:xfrm>
          <a:off x="1611004" y="13989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211" name="n_4aveValue【公営住宅】&#10;有形固定資産減価償却率">
          <a:extLst>
            <a:ext uri="{FF2B5EF4-FFF2-40B4-BE49-F238E27FC236}">
              <a16:creationId xmlns:a16="http://schemas.microsoft.com/office/drawing/2014/main" id="{00000000-0008-0000-0100-0000D3000000}"/>
            </a:ext>
          </a:extLst>
        </xdr:cNvPr>
        <xdr:cNvSpPr txBox="1"/>
      </xdr:nvSpPr>
      <xdr:spPr>
        <a:xfrm>
          <a:off x="836304" y="1365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89825</xdr:rowOff>
    </xdr:from>
    <xdr:ext cx="405111" cy="259045"/>
    <xdr:sp macro="" textlink="">
      <xdr:nvSpPr>
        <xdr:cNvPr id="212" name="n_1mainValue【公営住宅】&#10;有形固定資産減価償却率">
          <a:extLst>
            <a:ext uri="{FF2B5EF4-FFF2-40B4-BE49-F238E27FC236}">
              <a16:creationId xmlns:a16="http://schemas.microsoft.com/office/drawing/2014/main" id="{00000000-0008-0000-0100-0000D4000000}"/>
            </a:ext>
          </a:extLst>
        </xdr:cNvPr>
        <xdr:cNvSpPr txBox="1"/>
      </xdr:nvSpPr>
      <xdr:spPr>
        <a:xfrm>
          <a:off x="3170564" y="1417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40839</xdr:rowOff>
    </xdr:from>
    <xdr:ext cx="405111" cy="259045"/>
    <xdr:sp macro="" textlink="">
      <xdr:nvSpPr>
        <xdr:cNvPr id="213" name="n_2mainValue【公営住宅】&#10;有形固定資産減価償却率">
          <a:extLst>
            <a:ext uri="{FF2B5EF4-FFF2-40B4-BE49-F238E27FC236}">
              <a16:creationId xmlns:a16="http://schemas.microsoft.com/office/drawing/2014/main" id="{00000000-0008-0000-0100-0000D5000000}"/>
            </a:ext>
          </a:extLst>
        </xdr:cNvPr>
        <xdr:cNvSpPr txBox="1"/>
      </xdr:nvSpPr>
      <xdr:spPr>
        <a:xfrm>
          <a:off x="2385704" y="1412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17253</xdr:rowOff>
    </xdr:from>
    <xdr:ext cx="405111" cy="259045"/>
    <xdr:sp macro="" textlink="">
      <xdr:nvSpPr>
        <xdr:cNvPr id="214" name="n_3mainValue【公営住宅】&#10;有形固定資産減価償却率">
          <a:extLst>
            <a:ext uri="{FF2B5EF4-FFF2-40B4-BE49-F238E27FC236}">
              <a16:creationId xmlns:a16="http://schemas.microsoft.com/office/drawing/2014/main" id="{00000000-0008-0000-0100-0000D6000000}"/>
            </a:ext>
          </a:extLst>
        </xdr:cNvPr>
        <xdr:cNvSpPr txBox="1"/>
      </xdr:nvSpPr>
      <xdr:spPr>
        <a:xfrm>
          <a:off x="1611004" y="1342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7" name="正方形/長方形 216">
          <a:extLst>
            <a:ext uri="{FF2B5EF4-FFF2-40B4-BE49-F238E27FC236}">
              <a16:creationId xmlns:a16="http://schemas.microsoft.com/office/drawing/2014/main" id="{00000000-0008-0000-0100-0000D9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8" name="正方形/長方形 217">
          <a:extLst>
            <a:ext uri="{FF2B5EF4-FFF2-40B4-BE49-F238E27FC236}">
              <a16:creationId xmlns:a16="http://schemas.microsoft.com/office/drawing/2014/main" id="{00000000-0008-0000-0100-0000DA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9" name="正方形/長方形 218">
          <a:extLst>
            <a:ext uri="{FF2B5EF4-FFF2-40B4-BE49-F238E27FC236}">
              <a16:creationId xmlns:a16="http://schemas.microsoft.com/office/drawing/2014/main" id="{00000000-0008-0000-0100-0000DB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0" name="正方形/長方形 219">
          <a:extLst>
            <a:ext uri="{FF2B5EF4-FFF2-40B4-BE49-F238E27FC236}">
              <a16:creationId xmlns:a16="http://schemas.microsoft.com/office/drawing/2014/main" id="{00000000-0008-0000-0100-0000DC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1" name="正方形/長方形 220">
          <a:extLst>
            <a:ext uri="{FF2B5EF4-FFF2-40B4-BE49-F238E27FC236}">
              <a16:creationId xmlns:a16="http://schemas.microsoft.com/office/drawing/2014/main" id="{00000000-0008-0000-0100-0000DD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2" name="正方形/長方形 221">
          <a:extLst>
            <a:ext uri="{FF2B5EF4-FFF2-40B4-BE49-F238E27FC236}">
              <a16:creationId xmlns:a16="http://schemas.microsoft.com/office/drawing/2014/main" id="{00000000-0008-0000-0100-0000DE00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公営住宅】&#10;一人当たり面積グラフ枠">
          <a:extLst>
            <a:ext uri="{FF2B5EF4-FFF2-40B4-BE49-F238E27FC236}">
              <a16:creationId xmlns:a16="http://schemas.microsoft.com/office/drawing/2014/main" id="{00000000-0008-0000-0100-0000EF00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flipV="1">
          <a:off x="9219565" y="13116741"/>
          <a:ext cx="0" cy="14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241" name="【公営住宅】&#10;一人当たり面積最小値テキスト">
          <a:extLst>
            <a:ext uri="{FF2B5EF4-FFF2-40B4-BE49-F238E27FC236}">
              <a16:creationId xmlns:a16="http://schemas.microsoft.com/office/drawing/2014/main" id="{00000000-0008-0000-0100-0000F1000000}"/>
            </a:ext>
          </a:extLst>
        </xdr:cNvPr>
        <xdr:cNvSpPr txBox="1"/>
      </xdr:nvSpPr>
      <xdr:spPr>
        <a:xfrm>
          <a:off x="9258300" y="145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a:off x="9154160" y="1456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243" name="【公営住宅】&#10;一人当たり面積最大値テキスト">
          <a:extLst>
            <a:ext uri="{FF2B5EF4-FFF2-40B4-BE49-F238E27FC236}">
              <a16:creationId xmlns:a16="http://schemas.microsoft.com/office/drawing/2014/main" id="{00000000-0008-0000-0100-0000F3000000}"/>
            </a:ext>
          </a:extLst>
        </xdr:cNvPr>
        <xdr:cNvSpPr txBox="1"/>
      </xdr:nvSpPr>
      <xdr:spPr>
        <a:xfrm>
          <a:off x="9258300" y="128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a:off x="9154160" y="131167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245" name="【公営住宅】&#10;一人当たり面積平均値テキスト">
          <a:extLst>
            <a:ext uri="{FF2B5EF4-FFF2-40B4-BE49-F238E27FC236}">
              <a16:creationId xmlns:a16="http://schemas.microsoft.com/office/drawing/2014/main" id="{00000000-0008-0000-0100-0000F5000000}"/>
            </a:ext>
          </a:extLst>
        </xdr:cNvPr>
        <xdr:cNvSpPr txBox="1"/>
      </xdr:nvSpPr>
      <xdr:spPr>
        <a:xfrm>
          <a:off x="9258300" y="13879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246" name="フローチャート: 判断 245">
          <a:extLst>
            <a:ext uri="{FF2B5EF4-FFF2-40B4-BE49-F238E27FC236}">
              <a16:creationId xmlns:a16="http://schemas.microsoft.com/office/drawing/2014/main" id="{00000000-0008-0000-0100-0000F6000000}"/>
            </a:ext>
          </a:extLst>
        </xdr:cNvPr>
        <xdr:cNvSpPr/>
      </xdr:nvSpPr>
      <xdr:spPr>
        <a:xfrm>
          <a:off x="9192260" y="1402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247" name="フローチャート: 判断 246">
          <a:extLst>
            <a:ext uri="{FF2B5EF4-FFF2-40B4-BE49-F238E27FC236}">
              <a16:creationId xmlns:a16="http://schemas.microsoft.com/office/drawing/2014/main" id="{00000000-0008-0000-0100-0000F7000000}"/>
            </a:ext>
          </a:extLst>
        </xdr:cNvPr>
        <xdr:cNvSpPr/>
      </xdr:nvSpPr>
      <xdr:spPr>
        <a:xfrm>
          <a:off x="8445500" y="14035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248" name="フローチャート: 判断 247">
          <a:extLst>
            <a:ext uri="{FF2B5EF4-FFF2-40B4-BE49-F238E27FC236}">
              <a16:creationId xmlns:a16="http://schemas.microsoft.com/office/drawing/2014/main" id="{00000000-0008-0000-0100-0000F8000000}"/>
            </a:ext>
          </a:extLst>
        </xdr:cNvPr>
        <xdr:cNvSpPr/>
      </xdr:nvSpPr>
      <xdr:spPr>
        <a:xfrm>
          <a:off x="7670800" y="140517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249" name="フローチャート: 判断 248">
          <a:extLst>
            <a:ext uri="{FF2B5EF4-FFF2-40B4-BE49-F238E27FC236}">
              <a16:creationId xmlns:a16="http://schemas.microsoft.com/office/drawing/2014/main" id="{00000000-0008-0000-0100-0000F9000000}"/>
            </a:ext>
          </a:extLst>
        </xdr:cNvPr>
        <xdr:cNvSpPr/>
      </xdr:nvSpPr>
      <xdr:spPr>
        <a:xfrm>
          <a:off x="6873240" y="14023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250" name="フローチャート: 判断 249">
          <a:extLst>
            <a:ext uri="{FF2B5EF4-FFF2-40B4-BE49-F238E27FC236}">
              <a16:creationId xmlns:a16="http://schemas.microsoft.com/office/drawing/2014/main" id="{00000000-0008-0000-0100-0000FA000000}"/>
            </a:ext>
          </a:extLst>
        </xdr:cNvPr>
        <xdr:cNvSpPr/>
      </xdr:nvSpPr>
      <xdr:spPr>
        <a:xfrm>
          <a:off x="6098540" y="14025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100-0000FC00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51634</xdr:rowOff>
    </xdr:from>
    <xdr:to>
      <xdr:col>55</xdr:col>
      <xdr:colOff>50800</xdr:colOff>
      <xdr:row>85</xdr:row>
      <xdr:rowOff>153234</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9192260" y="143010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30061</xdr:rowOff>
    </xdr:from>
    <xdr:ext cx="469744" cy="259045"/>
    <xdr:sp macro="" textlink="">
      <xdr:nvSpPr>
        <xdr:cNvPr id="257" name="【公営住宅】&#10;一人当たり面積該当値テキスト">
          <a:extLst>
            <a:ext uri="{FF2B5EF4-FFF2-40B4-BE49-F238E27FC236}">
              <a16:creationId xmlns:a16="http://schemas.microsoft.com/office/drawing/2014/main" id="{00000000-0008-0000-0100-000001010000}"/>
            </a:ext>
          </a:extLst>
        </xdr:cNvPr>
        <xdr:cNvSpPr txBox="1"/>
      </xdr:nvSpPr>
      <xdr:spPr>
        <a:xfrm>
          <a:off x="9258300" y="1427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58384</xdr:rowOff>
    </xdr:from>
    <xdr:to>
      <xdr:col>50</xdr:col>
      <xdr:colOff>165100</xdr:colOff>
      <xdr:row>85</xdr:row>
      <xdr:rowOff>159984</xdr:rowOff>
    </xdr:to>
    <xdr:sp macro="" textlink="">
      <xdr:nvSpPr>
        <xdr:cNvPr id="258" name="楕円 257">
          <a:extLst>
            <a:ext uri="{FF2B5EF4-FFF2-40B4-BE49-F238E27FC236}">
              <a16:creationId xmlns:a16="http://schemas.microsoft.com/office/drawing/2014/main" id="{00000000-0008-0000-0100-000002010000}"/>
            </a:ext>
          </a:extLst>
        </xdr:cNvPr>
        <xdr:cNvSpPr/>
      </xdr:nvSpPr>
      <xdr:spPr>
        <a:xfrm>
          <a:off x="8445500" y="1430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102434</xdr:rowOff>
    </xdr:from>
    <xdr:to>
      <xdr:col>55</xdr:col>
      <xdr:colOff>0</xdr:colOff>
      <xdr:row>85</xdr:row>
      <xdr:rowOff>109184</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flipV="1">
          <a:off x="8496300" y="14351834"/>
          <a:ext cx="72390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66331</xdr:rowOff>
    </xdr:from>
    <xdr:to>
      <xdr:col>46</xdr:col>
      <xdr:colOff>38100</xdr:colOff>
      <xdr:row>85</xdr:row>
      <xdr:rowOff>167931</xdr:rowOff>
    </xdr:to>
    <xdr:sp macro="" textlink="">
      <xdr:nvSpPr>
        <xdr:cNvPr id="260" name="楕円 259">
          <a:extLst>
            <a:ext uri="{FF2B5EF4-FFF2-40B4-BE49-F238E27FC236}">
              <a16:creationId xmlns:a16="http://schemas.microsoft.com/office/drawing/2014/main" id="{00000000-0008-0000-0100-000004010000}"/>
            </a:ext>
          </a:extLst>
        </xdr:cNvPr>
        <xdr:cNvSpPr/>
      </xdr:nvSpPr>
      <xdr:spPr>
        <a:xfrm>
          <a:off x="7670800" y="143157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109184</xdr:rowOff>
    </xdr:from>
    <xdr:to>
      <xdr:col>50</xdr:col>
      <xdr:colOff>114300</xdr:colOff>
      <xdr:row>85</xdr:row>
      <xdr:rowOff>117131</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flipV="1">
          <a:off x="7713980" y="14358584"/>
          <a:ext cx="78232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262" name="n_1aveValue【公営住宅】&#10;一人当たり面積">
          <a:extLst>
            <a:ext uri="{FF2B5EF4-FFF2-40B4-BE49-F238E27FC236}">
              <a16:creationId xmlns:a16="http://schemas.microsoft.com/office/drawing/2014/main" id="{00000000-0008-0000-0100-000006010000}"/>
            </a:ext>
          </a:extLst>
        </xdr:cNvPr>
        <xdr:cNvSpPr txBox="1"/>
      </xdr:nvSpPr>
      <xdr:spPr>
        <a:xfrm>
          <a:off x="8271587" y="138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263" name="n_2aveValue【公営住宅】&#10;一人当たり面積">
          <a:extLst>
            <a:ext uri="{FF2B5EF4-FFF2-40B4-BE49-F238E27FC236}">
              <a16:creationId xmlns:a16="http://schemas.microsoft.com/office/drawing/2014/main" id="{00000000-0008-0000-0100-000007010000}"/>
            </a:ext>
          </a:extLst>
        </xdr:cNvPr>
        <xdr:cNvSpPr txBox="1"/>
      </xdr:nvSpPr>
      <xdr:spPr>
        <a:xfrm>
          <a:off x="7509587" y="1383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264" name="n_3aveValue【公営住宅】&#10;一人当たり面積">
          <a:extLst>
            <a:ext uri="{FF2B5EF4-FFF2-40B4-BE49-F238E27FC236}">
              <a16:creationId xmlns:a16="http://schemas.microsoft.com/office/drawing/2014/main" id="{00000000-0008-0000-0100-000008010000}"/>
            </a:ext>
          </a:extLst>
        </xdr:cNvPr>
        <xdr:cNvSpPr txBox="1"/>
      </xdr:nvSpPr>
      <xdr:spPr>
        <a:xfrm>
          <a:off x="6712027" y="138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265" name="n_4aveValue【公営住宅】&#10;一人当たり面積">
          <a:extLst>
            <a:ext uri="{FF2B5EF4-FFF2-40B4-BE49-F238E27FC236}">
              <a16:creationId xmlns:a16="http://schemas.microsoft.com/office/drawing/2014/main" id="{00000000-0008-0000-0100-000009010000}"/>
            </a:ext>
          </a:extLst>
        </xdr:cNvPr>
        <xdr:cNvSpPr txBox="1"/>
      </xdr:nvSpPr>
      <xdr:spPr>
        <a:xfrm>
          <a:off x="5937327" y="1380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151111</xdr:rowOff>
    </xdr:from>
    <xdr:ext cx="469744" cy="259045"/>
    <xdr:sp macro="" textlink="">
      <xdr:nvSpPr>
        <xdr:cNvPr id="266" name="n_1mainValue【公営住宅】&#10;一人当たり面積">
          <a:extLst>
            <a:ext uri="{FF2B5EF4-FFF2-40B4-BE49-F238E27FC236}">
              <a16:creationId xmlns:a16="http://schemas.microsoft.com/office/drawing/2014/main" id="{00000000-0008-0000-0100-00000A010000}"/>
            </a:ext>
          </a:extLst>
        </xdr:cNvPr>
        <xdr:cNvSpPr txBox="1"/>
      </xdr:nvSpPr>
      <xdr:spPr>
        <a:xfrm>
          <a:off x="8271587" y="1440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159058</xdr:rowOff>
    </xdr:from>
    <xdr:ext cx="469744" cy="259045"/>
    <xdr:sp macro="" textlink="">
      <xdr:nvSpPr>
        <xdr:cNvPr id="267" name="n_2mainValue【公営住宅】&#10;一人当たり面積">
          <a:extLst>
            <a:ext uri="{FF2B5EF4-FFF2-40B4-BE49-F238E27FC236}">
              <a16:creationId xmlns:a16="http://schemas.microsoft.com/office/drawing/2014/main" id="{00000000-0008-0000-0100-00000B010000}"/>
            </a:ext>
          </a:extLst>
        </xdr:cNvPr>
        <xdr:cNvSpPr txBox="1"/>
      </xdr:nvSpPr>
      <xdr:spPr>
        <a:xfrm>
          <a:off x="7509587" y="1440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2" name="テキスト ボックス 291">
          <a:extLst>
            <a:ext uri="{FF2B5EF4-FFF2-40B4-BE49-F238E27FC236}">
              <a16:creationId xmlns:a16="http://schemas.microsoft.com/office/drawing/2014/main" id="{00000000-0008-0000-0100-000024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7" name="直線コネクタ 296">
          <a:extLst>
            <a:ext uri="{FF2B5EF4-FFF2-40B4-BE49-F238E27FC236}">
              <a16:creationId xmlns:a16="http://schemas.microsoft.com/office/drawing/2014/main" id="{00000000-0008-0000-0100-000029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9" name="直線コネクタ 298">
          <a:extLst>
            <a:ext uri="{FF2B5EF4-FFF2-40B4-BE49-F238E27FC236}">
              <a16:creationId xmlns:a16="http://schemas.microsoft.com/office/drawing/2014/main" id="{00000000-0008-0000-0100-00002B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8" name="【認定こども園・幼稚園・保育所】&#10;有形固定資産減価償却率グラフ枠">
          <a:extLst>
            <a:ext uri="{FF2B5EF4-FFF2-40B4-BE49-F238E27FC236}">
              <a16:creationId xmlns:a16="http://schemas.microsoft.com/office/drawing/2014/main" id="{00000000-0008-0000-0100-000034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flipV="1">
          <a:off x="14375764" y="5672001"/>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0" name="【認定こども園・幼稚園・保育所】&#10;有形固定資産減価償却率最小値テキスト">
          <a:extLst>
            <a:ext uri="{FF2B5EF4-FFF2-40B4-BE49-F238E27FC236}">
              <a16:creationId xmlns:a16="http://schemas.microsoft.com/office/drawing/2014/main" id="{00000000-0008-0000-0100-00003601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312" name="【認定こども園・幼稚園・保育所】&#10;有形固定資産減価償却率最大値テキスト">
          <a:extLst>
            <a:ext uri="{FF2B5EF4-FFF2-40B4-BE49-F238E27FC236}">
              <a16:creationId xmlns:a16="http://schemas.microsoft.com/office/drawing/2014/main" id="{00000000-0008-0000-0100-000038010000}"/>
            </a:ext>
          </a:extLst>
        </xdr:cNvPr>
        <xdr:cNvSpPr txBox="1"/>
      </xdr:nvSpPr>
      <xdr:spPr>
        <a:xfrm>
          <a:off x="14414500" y="54510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4287500" y="5672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314" name="【認定こども園・幼稚園・保育所】&#10;有形固定資産減価償却率平均値テキスト">
          <a:extLst>
            <a:ext uri="{FF2B5EF4-FFF2-40B4-BE49-F238E27FC236}">
              <a16:creationId xmlns:a16="http://schemas.microsoft.com/office/drawing/2014/main" id="{00000000-0008-0000-0100-00003A010000}"/>
            </a:ext>
          </a:extLst>
        </xdr:cNvPr>
        <xdr:cNvSpPr txBox="1"/>
      </xdr:nvSpPr>
      <xdr:spPr>
        <a:xfrm>
          <a:off x="14414500" y="62041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315" name="フローチャート: 判断 314">
          <a:extLst>
            <a:ext uri="{FF2B5EF4-FFF2-40B4-BE49-F238E27FC236}">
              <a16:creationId xmlns:a16="http://schemas.microsoft.com/office/drawing/2014/main" id="{00000000-0008-0000-0100-00003B010000}"/>
            </a:ext>
          </a:extLst>
        </xdr:cNvPr>
        <xdr:cNvSpPr/>
      </xdr:nvSpPr>
      <xdr:spPr>
        <a:xfrm>
          <a:off x="14325600" y="63489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316" name="フローチャート: 判断 315">
          <a:extLst>
            <a:ext uri="{FF2B5EF4-FFF2-40B4-BE49-F238E27FC236}">
              <a16:creationId xmlns:a16="http://schemas.microsoft.com/office/drawing/2014/main" id="{00000000-0008-0000-0100-00003C010000}"/>
            </a:ext>
          </a:extLst>
        </xdr:cNvPr>
        <xdr:cNvSpPr/>
      </xdr:nvSpPr>
      <xdr:spPr>
        <a:xfrm>
          <a:off x="13578840" y="6347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317" name="フローチャート: 判断 316">
          <a:extLst>
            <a:ext uri="{FF2B5EF4-FFF2-40B4-BE49-F238E27FC236}">
              <a16:creationId xmlns:a16="http://schemas.microsoft.com/office/drawing/2014/main" id="{00000000-0008-0000-0100-00003D010000}"/>
            </a:ext>
          </a:extLst>
        </xdr:cNvPr>
        <xdr:cNvSpPr/>
      </xdr:nvSpPr>
      <xdr:spPr>
        <a:xfrm>
          <a:off x="12804140" y="632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318" name="フローチャート: 判断 317">
          <a:extLst>
            <a:ext uri="{FF2B5EF4-FFF2-40B4-BE49-F238E27FC236}">
              <a16:creationId xmlns:a16="http://schemas.microsoft.com/office/drawing/2014/main" id="{00000000-0008-0000-0100-00003E010000}"/>
            </a:ext>
          </a:extLst>
        </xdr:cNvPr>
        <xdr:cNvSpPr/>
      </xdr:nvSpPr>
      <xdr:spPr>
        <a:xfrm>
          <a:off x="12029440" y="6303191"/>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19" name="フローチャート: 判断 318">
          <a:extLst>
            <a:ext uri="{FF2B5EF4-FFF2-40B4-BE49-F238E27FC236}">
              <a16:creationId xmlns:a16="http://schemas.microsoft.com/office/drawing/2014/main" id="{00000000-0008-0000-0100-00003F010000}"/>
            </a:ext>
          </a:extLst>
        </xdr:cNvPr>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100-000041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159294</xdr:rowOff>
    </xdr:from>
    <xdr:to>
      <xdr:col>85</xdr:col>
      <xdr:colOff>177800</xdr:colOff>
      <xdr:row>41</xdr:row>
      <xdr:rowOff>89444</xdr:rowOff>
    </xdr:to>
    <xdr:sp macro="" textlink="">
      <xdr:nvSpPr>
        <xdr:cNvPr id="325" name="楕円 324">
          <a:extLst>
            <a:ext uri="{FF2B5EF4-FFF2-40B4-BE49-F238E27FC236}">
              <a16:creationId xmlns:a16="http://schemas.microsoft.com/office/drawing/2014/main" id="{00000000-0008-0000-0100-000045010000}"/>
            </a:ext>
          </a:extLst>
        </xdr:cNvPr>
        <xdr:cNvSpPr/>
      </xdr:nvSpPr>
      <xdr:spPr>
        <a:xfrm>
          <a:off x="14325600" y="686489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137721</xdr:rowOff>
    </xdr:from>
    <xdr:ext cx="405111" cy="259045"/>
    <xdr:sp macro="" textlink="">
      <xdr:nvSpPr>
        <xdr:cNvPr id="326" name="【認定こども園・幼稚園・保育所】&#10;有形固定資産減価償却率該当値テキスト">
          <a:extLst>
            <a:ext uri="{FF2B5EF4-FFF2-40B4-BE49-F238E27FC236}">
              <a16:creationId xmlns:a16="http://schemas.microsoft.com/office/drawing/2014/main" id="{00000000-0008-0000-0100-000046010000}"/>
            </a:ext>
          </a:extLst>
        </xdr:cNvPr>
        <xdr:cNvSpPr txBox="1"/>
      </xdr:nvSpPr>
      <xdr:spPr>
        <a:xfrm>
          <a:off x="14414500" y="6843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123372</xdr:rowOff>
    </xdr:from>
    <xdr:to>
      <xdr:col>81</xdr:col>
      <xdr:colOff>101600</xdr:colOff>
      <xdr:row>41</xdr:row>
      <xdr:rowOff>53522</xdr:rowOff>
    </xdr:to>
    <xdr:sp macro="" textlink="">
      <xdr:nvSpPr>
        <xdr:cNvPr id="327" name="楕円 326">
          <a:extLst>
            <a:ext uri="{FF2B5EF4-FFF2-40B4-BE49-F238E27FC236}">
              <a16:creationId xmlns:a16="http://schemas.microsoft.com/office/drawing/2014/main" id="{00000000-0008-0000-0100-000047010000}"/>
            </a:ext>
          </a:extLst>
        </xdr:cNvPr>
        <xdr:cNvSpPr/>
      </xdr:nvSpPr>
      <xdr:spPr>
        <a:xfrm>
          <a:off x="13578840" y="6828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2722</xdr:rowOff>
    </xdr:from>
    <xdr:to>
      <xdr:col>85</xdr:col>
      <xdr:colOff>127000</xdr:colOff>
      <xdr:row>41</xdr:row>
      <xdr:rowOff>38644</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13629640" y="6875962"/>
          <a:ext cx="7467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87449</xdr:rowOff>
    </xdr:from>
    <xdr:to>
      <xdr:col>76</xdr:col>
      <xdr:colOff>165100</xdr:colOff>
      <xdr:row>41</xdr:row>
      <xdr:rowOff>17599</xdr:rowOff>
    </xdr:to>
    <xdr:sp macro="" textlink="">
      <xdr:nvSpPr>
        <xdr:cNvPr id="329" name="楕円 328">
          <a:extLst>
            <a:ext uri="{FF2B5EF4-FFF2-40B4-BE49-F238E27FC236}">
              <a16:creationId xmlns:a16="http://schemas.microsoft.com/office/drawing/2014/main" id="{00000000-0008-0000-0100-000049010000}"/>
            </a:ext>
          </a:extLst>
        </xdr:cNvPr>
        <xdr:cNvSpPr/>
      </xdr:nvSpPr>
      <xdr:spPr>
        <a:xfrm>
          <a:off x="12804140" y="67930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138249</xdr:rowOff>
    </xdr:from>
    <xdr:to>
      <xdr:col>81</xdr:col>
      <xdr:colOff>50800</xdr:colOff>
      <xdr:row>41</xdr:row>
      <xdr:rowOff>2722</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12854940" y="6843849"/>
          <a:ext cx="7747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51526</xdr:rowOff>
    </xdr:from>
    <xdr:to>
      <xdr:col>72</xdr:col>
      <xdr:colOff>38100</xdr:colOff>
      <xdr:row>40</xdr:row>
      <xdr:rowOff>153126</xdr:rowOff>
    </xdr:to>
    <xdr:sp macro="" textlink="">
      <xdr:nvSpPr>
        <xdr:cNvPr id="331" name="楕円 330">
          <a:extLst>
            <a:ext uri="{FF2B5EF4-FFF2-40B4-BE49-F238E27FC236}">
              <a16:creationId xmlns:a16="http://schemas.microsoft.com/office/drawing/2014/main" id="{00000000-0008-0000-0100-00004B010000}"/>
            </a:ext>
          </a:extLst>
        </xdr:cNvPr>
        <xdr:cNvSpPr/>
      </xdr:nvSpPr>
      <xdr:spPr>
        <a:xfrm>
          <a:off x="12029440" y="67571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102326</xdr:rowOff>
    </xdr:from>
    <xdr:to>
      <xdr:col>76</xdr:col>
      <xdr:colOff>114300</xdr:colOff>
      <xdr:row>40</xdr:row>
      <xdr:rowOff>138249</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12072620" y="6807926"/>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333" name="n_1aveValue【認定こども園・幼稚園・保育所】&#10;有形固定資産減価償却率">
          <a:extLst>
            <a:ext uri="{FF2B5EF4-FFF2-40B4-BE49-F238E27FC236}">
              <a16:creationId xmlns:a16="http://schemas.microsoft.com/office/drawing/2014/main" id="{00000000-0008-0000-0100-00004D010000}"/>
            </a:ext>
          </a:extLst>
        </xdr:cNvPr>
        <xdr:cNvSpPr txBox="1"/>
      </xdr:nvSpPr>
      <xdr:spPr>
        <a:xfrm>
          <a:off x="134372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334" name="n_2aveValue【認定こども園・幼稚園・保育所】&#10;有形固定資産減価償却率">
          <a:extLst>
            <a:ext uri="{FF2B5EF4-FFF2-40B4-BE49-F238E27FC236}">
              <a16:creationId xmlns:a16="http://schemas.microsoft.com/office/drawing/2014/main" id="{00000000-0008-0000-0100-00004E010000}"/>
            </a:ext>
          </a:extLst>
        </xdr:cNvPr>
        <xdr:cNvSpPr txBox="1"/>
      </xdr:nvSpPr>
      <xdr:spPr>
        <a:xfrm>
          <a:off x="12675244" y="610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335" name="n_3aveValue【認定こども園・幼稚園・保育所】&#10;有形固定資産減価償却率">
          <a:extLst>
            <a:ext uri="{FF2B5EF4-FFF2-40B4-BE49-F238E27FC236}">
              <a16:creationId xmlns:a16="http://schemas.microsoft.com/office/drawing/2014/main" id="{00000000-0008-0000-0100-00004F010000}"/>
            </a:ext>
          </a:extLst>
        </xdr:cNvPr>
        <xdr:cNvSpPr txBox="1"/>
      </xdr:nvSpPr>
      <xdr:spPr>
        <a:xfrm>
          <a:off x="119005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336" name="n_4aveValue【認定こども園・幼稚園・保育所】&#10;有形固定資産減価償却率">
          <a:extLst>
            <a:ext uri="{FF2B5EF4-FFF2-40B4-BE49-F238E27FC236}">
              <a16:creationId xmlns:a16="http://schemas.microsoft.com/office/drawing/2014/main" id="{00000000-0008-0000-0100-000050010000}"/>
            </a:ext>
          </a:extLst>
        </xdr:cNvPr>
        <xdr:cNvSpPr txBox="1"/>
      </xdr:nvSpPr>
      <xdr:spPr>
        <a:xfrm>
          <a:off x="1110298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44649</xdr:rowOff>
    </xdr:from>
    <xdr:ext cx="405111" cy="259045"/>
    <xdr:sp macro="" textlink="">
      <xdr:nvSpPr>
        <xdr:cNvPr id="337" name="n_1mainValue【認定こども園・幼稚園・保育所】&#10;有形固定資産減価償却率">
          <a:extLst>
            <a:ext uri="{FF2B5EF4-FFF2-40B4-BE49-F238E27FC236}">
              <a16:creationId xmlns:a16="http://schemas.microsoft.com/office/drawing/2014/main" id="{00000000-0008-0000-0100-000051010000}"/>
            </a:ext>
          </a:extLst>
        </xdr:cNvPr>
        <xdr:cNvSpPr txBox="1"/>
      </xdr:nvSpPr>
      <xdr:spPr>
        <a:xfrm>
          <a:off x="13437244" y="691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8726</xdr:rowOff>
    </xdr:from>
    <xdr:ext cx="405111" cy="259045"/>
    <xdr:sp macro="" textlink="">
      <xdr:nvSpPr>
        <xdr:cNvPr id="338" name="n_2mainValue【認定こども園・幼稚園・保育所】&#10;有形固定資産減価償却率">
          <a:extLst>
            <a:ext uri="{FF2B5EF4-FFF2-40B4-BE49-F238E27FC236}">
              <a16:creationId xmlns:a16="http://schemas.microsoft.com/office/drawing/2014/main" id="{00000000-0008-0000-0100-000052010000}"/>
            </a:ext>
          </a:extLst>
        </xdr:cNvPr>
        <xdr:cNvSpPr txBox="1"/>
      </xdr:nvSpPr>
      <xdr:spPr>
        <a:xfrm>
          <a:off x="12675244" y="688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144253</xdr:rowOff>
    </xdr:from>
    <xdr:ext cx="405111" cy="259045"/>
    <xdr:sp macro="" textlink="">
      <xdr:nvSpPr>
        <xdr:cNvPr id="339" name="n_3mainValue【認定こども園・幼稚園・保育所】&#10;有形固定資産減価償却率">
          <a:extLst>
            <a:ext uri="{FF2B5EF4-FFF2-40B4-BE49-F238E27FC236}">
              <a16:creationId xmlns:a16="http://schemas.microsoft.com/office/drawing/2014/main" id="{00000000-0008-0000-0100-000053010000}"/>
            </a:ext>
          </a:extLst>
        </xdr:cNvPr>
        <xdr:cNvSpPr txBox="1"/>
      </xdr:nvSpPr>
      <xdr:spPr>
        <a:xfrm>
          <a:off x="11900544" y="684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a:extLst>
            <a:ext uri="{FF2B5EF4-FFF2-40B4-BE49-F238E27FC236}">
              <a16:creationId xmlns:a16="http://schemas.microsoft.com/office/drawing/2014/main" id="{00000000-0008-0000-0100-000054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6" name="直線コネクタ 355">
          <a:extLst>
            <a:ext uri="{FF2B5EF4-FFF2-40B4-BE49-F238E27FC236}">
              <a16:creationId xmlns:a16="http://schemas.microsoft.com/office/drawing/2014/main" id="{00000000-0008-0000-0100-000064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0" name="【認定こども園・幼稚園・保育所】&#10;一人当たり面積グラフ枠">
          <a:extLst>
            <a:ext uri="{FF2B5EF4-FFF2-40B4-BE49-F238E27FC236}">
              <a16:creationId xmlns:a16="http://schemas.microsoft.com/office/drawing/2014/main" id="{00000000-0008-0000-0100-000068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flipV="1">
          <a:off x="19509104" y="5550256"/>
          <a:ext cx="0" cy="1411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362" name="【認定こども園・幼稚園・保育所】&#10;一人当たり面積最小値テキスト">
          <a:extLst>
            <a:ext uri="{FF2B5EF4-FFF2-40B4-BE49-F238E27FC236}">
              <a16:creationId xmlns:a16="http://schemas.microsoft.com/office/drawing/2014/main" id="{00000000-0008-0000-0100-00006A010000}"/>
            </a:ext>
          </a:extLst>
        </xdr:cNvPr>
        <xdr:cNvSpPr txBox="1"/>
      </xdr:nvSpPr>
      <xdr:spPr>
        <a:xfrm>
          <a:off x="19547840" y="696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9443700" y="6961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364" name="【認定こども園・幼稚園・保育所】&#10;一人当たり面積最大値テキスト">
          <a:extLst>
            <a:ext uri="{FF2B5EF4-FFF2-40B4-BE49-F238E27FC236}">
              <a16:creationId xmlns:a16="http://schemas.microsoft.com/office/drawing/2014/main" id="{00000000-0008-0000-0100-00006C010000}"/>
            </a:ext>
          </a:extLst>
        </xdr:cNvPr>
        <xdr:cNvSpPr txBox="1"/>
      </xdr:nvSpPr>
      <xdr:spPr>
        <a:xfrm>
          <a:off x="19547840" y="533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9443700" y="5550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366" name="【認定こども園・幼稚園・保育所】&#10;一人当たり面積平均値テキスト">
          <a:extLst>
            <a:ext uri="{FF2B5EF4-FFF2-40B4-BE49-F238E27FC236}">
              <a16:creationId xmlns:a16="http://schemas.microsoft.com/office/drawing/2014/main" id="{00000000-0008-0000-0100-00006E010000}"/>
            </a:ext>
          </a:extLst>
        </xdr:cNvPr>
        <xdr:cNvSpPr txBox="1"/>
      </xdr:nvSpPr>
      <xdr:spPr>
        <a:xfrm>
          <a:off x="19547840" y="6389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367" name="フローチャート: 判断 366">
          <a:extLst>
            <a:ext uri="{FF2B5EF4-FFF2-40B4-BE49-F238E27FC236}">
              <a16:creationId xmlns:a16="http://schemas.microsoft.com/office/drawing/2014/main" id="{00000000-0008-0000-0100-00006F010000}"/>
            </a:ext>
          </a:extLst>
        </xdr:cNvPr>
        <xdr:cNvSpPr/>
      </xdr:nvSpPr>
      <xdr:spPr>
        <a:xfrm>
          <a:off x="19458940" y="6538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368" name="フローチャート: 判断 367">
          <a:extLst>
            <a:ext uri="{FF2B5EF4-FFF2-40B4-BE49-F238E27FC236}">
              <a16:creationId xmlns:a16="http://schemas.microsoft.com/office/drawing/2014/main" id="{00000000-0008-0000-0100-000070010000}"/>
            </a:ext>
          </a:extLst>
        </xdr:cNvPr>
        <xdr:cNvSpPr/>
      </xdr:nvSpPr>
      <xdr:spPr>
        <a:xfrm>
          <a:off x="18735040" y="65555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369" name="フローチャート: 判断 368">
          <a:extLst>
            <a:ext uri="{FF2B5EF4-FFF2-40B4-BE49-F238E27FC236}">
              <a16:creationId xmlns:a16="http://schemas.microsoft.com/office/drawing/2014/main" id="{00000000-0008-0000-0100-000071010000}"/>
            </a:ext>
          </a:extLst>
        </xdr:cNvPr>
        <xdr:cNvSpPr/>
      </xdr:nvSpPr>
      <xdr:spPr>
        <a:xfrm>
          <a:off x="17937480" y="656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370" name="フローチャート: 判断 369">
          <a:extLst>
            <a:ext uri="{FF2B5EF4-FFF2-40B4-BE49-F238E27FC236}">
              <a16:creationId xmlns:a16="http://schemas.microsoft.com/office/drawing/2014/main" id="{00000000-0008-0000-0100-000072010000}"/>
            </a:ext>
          </a:extLst>
        </xdr:cNvPr>
        <xdr:cNvSpPr/>
      </xdr:nvSpPr>
      <xdr:spPr>
        <a:xfrm>
          <a:off x="1716278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371" name="フローチャート: 判断 370">
          <a:extLst>
            <a:ext uri="{FF2B5EF4-FFF2-40B4-BE49-F238E27FC236}">
              <a16:creationId xmlns:a16="http://schemas.microsoft.com/office/drawing/2014/main" id="{00000000-0008-0000-0100-000073010000}"/>
            </a:ext>
          </a:extLst>
        </xdr:cNvPr>
        <xdr:cNvSpPr/>
      </xdr:nvSpPr>
      <xdr:spPr>
        <a:xfrm>
          <a:off x="16388080" y="65857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138785</xdr:rowOff>
    </xdr:from>
    <xdr:to>
      <xdr:col>116</xdr:col>
      <xdr:colOff>114300</xdr:colOff>
      <xdr:row>41</xdr:row>
      <xdr:rowOff>68935</xdr:rowOff>
    </xdr:to>
    <xdr:sp macro="" textlink="">
      <xdr:nvSpPr>
        <xdr:cNvPr id="377" name="楕円 376">
          <a:extLst>
            <a:ext uri="{FF2B5EF4-FFF2-40B4-BE49-F238E27FC236}">
              <a16:creationId xmlns:a16="http://schemas.microsoft.com/office/drawing/2014/main" id="{00000000-0008-0000-0100-000079010000}"/>
            </a:ext>
          </a:extLst>
        </xdr:cNvPr>
        <xdr:cNvSpPr/>
      </xdr:nvSpPr>
      <xdr:spPr>
        <a:xfrm>
          <a:off x="19458940" y="6844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53712</xdr:rowOff>
    </xdr:from>
    <xdr:ext cx="469744" cy="259045"/>
    <xdr:sp macro="" textlink="">
      <xdr:nvSpPr>
        <xdr:cNvPr id="378" name="【認定こども園・幼稚園・保育所】&#10;一人当たり面積該当値テキスト">
          <a:extLst>
            <a:ext uri="{FF2B5EF4-FFF2-40B4-BE49-F238E27FC236}">
              <a16:creationId xmlns:a16="http://schemas.microsoft.com/office/drawing/2014/main" id="{00000000-0008-0000-0100-00007A010000}"/>
            </a:ext>
          </a:extLst>
        </xdr:cNvPr>
        <xdr:cNvSpPr txBox="1"/>
      </xdr:nvSpPr>
      <xdr:spPr>
        <a:xfrm>
          <a:off x="19547840" y="675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142443</xdr:rowOff>
    </xdr:from>
    <xdr:to>
      <xdr:col>112</xdr:col>
      <xdr:colOff>38100</xdr:colOff>
      <xdr:row>41</xdr:row>
      <xdr:rowOff>72593</xdr:rowOff>
    </xdr:to>
    <xdr:sp macro="" textlink="">
      <xdr:nvSpPr>
        <xdr:cNvPr id="379" name="楕円 378">
          <a:extLst>
            <a:ext uri="{FF2B5EF4-FFF2-40B4-BE49-F238E27FC236}">
              <a16:creationId xmlns:a16="http://schemas.microsoft.com/office/drawing/2014/main" id="{00000000-0008-0000-0100-00007B010000}"/>
            </a:ext>
          </a:extLst>
        </xdr:cNvPr>
        <xdr:cNvSpPr/>
      </xdr:nvSpPr>
      <xdr:spPr>
        <a:xfrm>
          <a:off x="18735040" y="68480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18135</xdr:rowOff>
    </xdr:from>
    <xdr:to>
      <xdr:col>116</xdr:col>
      <xdr:colOff>63500</xdr:colOff>
      <xdr:row>41</xdr:row>
      <xdr:rowOff>21793</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flipV="1">
          <a:off x="18778220" y="6891375"/>
          <a:ext cx="73152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146101</xdr:rowOff>
    </xdr:from>
    <xdr:to>
      <xdr:col>107</xdr:col>
      <xdr:colOff>101600</xdr:colOff>
      <xdr:row>41</xdr:row>
      <xdr:rowOff>76251</xdr:rowOff>
    </xdr:to>
    <xdr:sp macro="" textlink="">
      <xdr:nvSpPr>
        <xdr:cNvPr id="381" name="楕円 380">
          <a:extLst>
            <a:ext uri="{FF2B5EF4-FFF2-40B4-BE49-F238E27FC236}">
              <a16:creationId xmlns:a16="http://schemas.microsoft.com/office/drawing/2014/main" id="{00000000-0008-0000-0100-00007D010000}"/>
            </a:ext>
          </a:extLst>
        </xdr:cNvPr>
        <xdr:cNvSpPr/>
      </xdr:nvSpPr>
      <xdr:spPr>
        <a:xfrm>
          <a:off x="17937480" y="6851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21793</xdr:rowOff>
    </xdr:from>
    <xdr:to>
      <xdr:col>111</xdr:col>
      <xdr:colOff>177800</xdr:colOff>
      <xdr:row>41</xdr:row>
      <xdr:rowOff>25451</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flipV="1">
          <a:off x="17988280" y="6895033"/>
          <a:ext cx="78994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151587</xdr:rowOff>
    </xdr:from>
    <xdr:to>
      <xdr:col>102</xdr:col>
      <xdr:colOff>165100</xdr:colOff>
      <xdr:row>41</xdr:row>
      <xdr:rowOff>81737</xdr:rowOff>
    </xdr:to>
    <xdr:sp macro="" textlink="">
      <xdr:nvSpPr>
        <xdr:cNvPr id="383" name="楕円 382">
          <a:extLst>
            <a:ext uri="{FF2B5EF4-FFF2-40B4-BE49-F238E27FC236}">
              <a16:creationId xmlns:a16="http://schemas.microsoft.com/office/drawing/2014/main" id="{00000000-0008-0000-0100-00007F010000}"/>
            </a:ext>
          </a:extLst>
        </xdr:cNvPr>
        <xdr:cNvSpPr/>
      </xdr:nvSpPr>
      <xdr:spPr>
        <a:xfrm>
          <a:off x="17162780" y="68571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25451</xdr:rowOff>
    </xdr:from>
    <xdr:to>
      <xdr:col>107</xdr:col>
      <xdr:colOff>50800</xdr:colOff>
      <xdr:row>41</xdr:row>
      <xdr:rowOff>30937</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flipV="1">
          <a:off x="17213580" y="6898691"/>
          <a:ext cx="7747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385" name="n_1aveValue【認定こども園・幼稚園・保育所】&#10;一人当たり面積">
          <a:extLst>
            <a:ext uri="{FF2B5EF4-FFF2-40B4-BE49-F238E27FC236}">
              <a16:creationId xmlns:a16="http://schemas.microsoft.com/office/drawing/2014/main" id="{00000000-0008-0000-0100-000081010000}"/>
            </a:ext>
          </a:extLst>
        </xdr:cNvPr>
        <xdr:cNvSpPr txBox="1"/>
      </xdr:nvSpPr>
      <xdr:spPr>
        <a:xfrm>
          <a:off x="18561127" y="633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386" name="n_2aveValue【認定こども園・幼稚園・保育所】&#10;一人当たり面積">
          <a:extLst>
            <a:ext uri="{FF2B5EF4-FFF2-40B4-BE49-F238E27FC236}">
              <a16:creationId xmlns:a16="http://schemas.microsoft.com/office/drawing/2014/main" id="{00000000-0008-0000-0100-000082010000}"/>
            </a:ext>
          </a:extLst>
        </xdr:cNvPr>
        <xdr:cNvSpPr txBox="1"/>
      </xdr:nvSpPr>
      <xdr:spPr>
        <a:xfrm>
          <a:off x="17776267" y="635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387" name="n_3aveValue【認定こども園・幼稚園・保育所】&#10;一人当たり面積">
          <a:extLst>
            <a:ext uri="{FF2B5EF4-FFF2-40B4-BE49-F238E27FC236}">
              <a16:creationId xmlns:a16="http://schemas.microsoft.com/office/drawing/2014/main" id="{00000000-0008-0000-0100-000083010000}"/>
            </a:ext>
          </a:extLst>
        </xdr:cNvPr>
        <xdr:cNvSpPr txBox="1"/>
      </xdr:nvSpPr>
      <xdr:spPr>
        <a:xfrm>
          <a:off x="17001567" y="63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388" name="n_4aveValue【認定こども園・幼稚園・保育所】&#10;一人当たり面積">
          <a:extLst>
            <a:ext uri="{FF2B5EF4-FFF2-40B4-BE49-F238E27FC236}">
              <a16:creationId xmlns:a16="http://schemas.microsoft.com/office/drawing/2014/main" id="{00000000-0008-0000-0100-000084010000}"/>
            </a:ext>
          </a:extLst>
        </xdr:cNvPr>
        <xdr:cNvSpPr txBox="1"/>
      </xdr:nvSpPr>
      <xdr:spPr>
        <a:xfrm>
          <a:off x="16226867" y="636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63720</xdr:rowOff>
    </xdr:from>
    <xdr:ext cx="469744" cy="259045"/>
    <xdr:sp macro="" textlink="">
      <xdr:nvSpPr>
        <xdr:cNvPr id="389" name="n_1mainValue【認定こども園・幼稚園・保育所】&#10;一人当たり面積">
          <a:extLst>
            <a:ext uri="{FF2B5EF4-FFF2-40B4-BE49-F238E27FC236}">
              <a16:creationId xmlns:a16="http://schemas.microsoft.com/office/drawing/2014/main" id="{00000000-0008-0000-0100-000085010000}"/>
            </a:ext>
          </a:extLst>
        </xdr:cNvPr>
        <xdr:cNvSpPr txBox="1"/>
      </xdr:nvSpPr>
      <xdr:spPr>
        <a:xfrm>
          <a:off x="18561127" y="693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67378</xdr:rowOff>
    </xdr:from>
    <xdr:ext cx="469744" cy="259045"/>
    <xdr:sp macro="" textlink="">
      <xdr:nvSpPr>
        <xdr:cNvPr id="390" name="n_2mainValue【認定こども園・幼稚園・保育所】&#10;一人当たり面積">
          <a:extLst>
            <a:ext uri="{FF2B5EF4-FFF2-40B4-BE49-F238E27FC236}">
              <a16:creationId xmlns:a16="http://schemas.microsoft.com/office/drawing/2014/main" id="{00000000-0008-0000-0100-000086010000}"/>
            </a:ext>
          </a:extLst>
        </xdr:cNvPr>
        <xdr:cNvSpPr txBox="1"/>
      </xdr:nvSpPr>
      <xdr:spPr>
        <a:xfrm>
          <a:off x="17776267" y="694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72864</xdr:rowOff>
    </xdr:from>
    <xdr:ext cx="469744" cy="259045"/>
    <xdr:sp macro="" textlink="">
      <xdr:nvSpPr>
        <xdr:cNvPr id="391" name="n_3mainValue【認定こども園・幼稚園・保育所】&#10;一人当たり面積">
          <a:extLst>
            <a:ext uri="{FF2B5EF4-FFF2-40B4-BE49-F238E27FC236}">
              <a16:creationId xmlns:a16="http://schemas.microsoft.com/office/drawing/2014/main" id="{00000000-0008-0000-0100-000087010000}"/>
            </a:ext>
          </a:extLst>
        </xdr:cNvPr>
        <xdr:cNvSpPr txBox="1"/>
      </xdr:nvSpPr>
      <xdr:spPr>
        <a:xfrm>
          <a:off x="17001567" y="694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学校施設】&#10;有形固定資産減価償却率グラフ枠">
          <a:extLst>
            <a:ext uri="{FF2B5EF4-FFF2-40B4-BE49-F238E27FC236}">
              <a16:creationId xmlns:a16="http://schemas.microsoft.com/office/drawing/2014/main" id="{00000000-0008-0000-0100-0000A0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flipV="1">
          <a:off x="14375764" y="9456420"/>
          <a:ext cx="0" cy="133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418" name="【学校施設】&#10;有形固定資産減価償却率最小値テキスト">
          <a:extLst>
            <a:ext uri="{FF2B5EF4-FFF2-40B4-BE49-F238E27FC236}">
              <a16:creationId xmlns:a16="http://schemas.microsoft.com/office/drawing/2014/main" id="{00000000-0008-0000-0100-0000A2010000}"/>
            </a:ext>
          </a:extLst>
        </xdr:cNvPr>
        <xdr:cNvSpPr txBox="1"/>
      </xdr:nvSpPr>
      <xdr:spPr>
        <a:xfrm>
          <a:off x="1441450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428750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20" name="【学校施設】&#10;有形固定資産減価償却率最大値テキスト">
          <a:extLst>
            <a:ext uri="{FF2B5EF4-FFF2-40B4-BE49-F238E27FC236}">
              <a16:creationId xmlns:a16="http://schemas.microsoft.com/office/drawing/2014/main" id="{00000000-0008-0000-0100-0000A4010000}"/>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422" name="【学校施設】&#10;有形固定資産減価償却率平均値テキスト">
          <a:extLst>
            <a:ext uri="{FF2B5EF4-FFF2-40B4-BE49-F238E27FC236}">
              <a16:creationId xmlns:a16="http://schemas.microsoft.com/office/drawing/2014/main" id="{00000000-0008-0000-0100-0000A6010000}"/>
            </a:ext>
          </a:extLst>
        </xdr:cNvPr>
        <xdr:cNvSpPr txBox="1"/>
      </xdr:nvSpPr>
      <xdr:spPr>
        <a:xfrm>
          <a:off x="144145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4325600" y="102323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3578840" y="1022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2804140" y="1022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2029440" y="102002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1231880" y="10157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73297</xdr:rowOff>
    </xdr:from>
    <xdr:to>
      <xdr:col>85</xdr:col>
      <xdr:colOff>177800</xdr:colOff>
      <xdr:row>59</xdr:row>
      <xdr:rowOff>3447</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4325600" y="979641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96174</xdr:rowOff>
    </xdr:from>
    <xdr:ext cx="405111" cy="259045"/>
    <xdr:sp macro="" textlink="">
      <xdr:nvSpPr>
        <xdr:cNvPr id="434" name="【学校施設】&#10;有形固定資産減価償却率該当値テキスト">
          <a:extLst>
            <a:ext uri="{FF2B5EF4-FFF2-40B4-BE49-F238E27FC236}">
              <a16:creationId xmlns:a16="http://schemas.microsoft.com/office/drawing/2014/main" id="{00000000-0008-0000-0100-0000B2010000}"/>
            </a:ext>
          </a:extLst>
        </xdr:cNvPr>
        <xdr:cNvSpPr txBox="1"/>
      </xdr:nvSpPr>
      <xdr:spPr>
        <a:xfrm>
          <a:off x="14414500" y="965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7983</xdr:rowOff>
    </xdr:from>
    <xdr:to>
      <xdr:col>81</xdr:col>
      <xdr:colOff>101600</xdr:colOff>
      <xdr:row>58</xdr:row>
      <xdr:rowOff>109583</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3578840" y="973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58783</xdr:rowOff>
    </xdr:from>
    <xdr:to>
      <xdr:col>85</xdr:col>
      <xdr:colOff>127000</xdr:colOff>
      <xdr:row>58</xdr:row>
      <xdr:rowOff>124097</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3629640" y="9781903"/>
          <a:ext cx="74676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114119</xdr:rowOff>
    </xdr:from>
    <xdr:to>
      <xdr:col>76</xdr:col>
      <xdr:colOff>165100</xdr:colOff>
      <xdr:row>58</xdr:row>
      <xdr:rowOff>44269</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2804140" y="96695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164919</xdr:rowOff>
    </xdr:from>
    <xdr:to>
      <xdr:col>81</xdr:col>
      <xdr:colOff>50800</xdr:colOff>
      <xdr:row>58</xdr:row>
      <xdr:rowOff>58783</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2854940" y="9720399"/>
          <a:ext cx="77470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48804</xdr:rowOff>
    </xdr:from>
    <xdr:to>
      <xdr:col>72</xdr:col>
      <xdr:colOff>38100</xdr:colOff>
      <xdr:row>57</xdr:row>
      <xdr:rowOff>150404</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2029440" y="96042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99604</xdr:rowOff>
    </xdr:from>
    <xdr:to>
      <xdr:col>76</xdr:col>
      <xdr:colOff>114300</xdr:colOff>
      <xdr:row>57</xdr:row>
      <xdr:rowOff>164919</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2072620" y="9655084"/>
          <a:ext cx="78232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441" name="n_1aveValue【学校施設】&#10;有形固定資産減価償却率">
          <a:extLst>
            <a:ext uri="{FF2B5EF4-FFF2-40B4-BE49-F238E27FC236}">
              <a16:creationId xmlns:a16="http://schemas.microsoft.com/office/drawing/2014/main" id="{00000000-0008-0000-0100-0000B9010000}"/>
            </a:ext>
          </a:extLst>
        </xdr:cNvPr>
        <xdr:cNvSpPr txBox="1"/>
      </xdr:nvSpPr>
      <xdr:spPr>
        <a:xfrm>
          <a:off x="13437244" y="10320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442" name="n_2aveValue【学校施設】&#10;有形固定資産減価償却率">
          <a:extLst>
            <a:ext uri="{FF2B5EF4-FFF2-40B4-BE49-F238E27FC236}">
              <a16:creationId xmlns:a16="http://schemas.microsoft.com/office/drawing/2014/main" id="{00000000-0008-0000-0100-0000BA010000}"/>
            </a:ext>
          </a:extLst>
        </xdr:cNvPr>
        <xdr:cNvSpPr txBox="1"/>
      </xdr:nvSpPr>
      <xdr:spPr>
        <a:xfrm>
          <a:off x="12675244" y="1031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443" name="n_3aveValue【学校施設】&#10;有形固定資産減価償却率">
          <a:extLst>
            <a:ext uri="{FF2B5EF4-FFF2-40B4-BE49-F238E27FC236}">
              <a16:creationId xmlns:a16="http://schemas.microsoft.com/office/drawing/2014/main" id="{00000000-0008-0000-0100-0000BB010000}"/>
            </a:ext>
          </a:extLst>
        </xdr:cNvPr>
        <xdr:cNvSpPr txBox="1"/>
      </xdr:nvSpPr>
      <xdr:spPr>
        <a:xfrm>
          <a:off x="11900544" y="102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444" name="n_4aveValue【学校施設】&#10;有形固定資産減価償却率">
          <a:extLst>
            <a:ext uri="{FF2B5EF4-FFF2-40B4-BE49-F238E27FC236}">
              <a16:creationId xmlns:a16="http://schemas.microsoft.com/office/drawing/2014/main" id="{00000000-0008-0000-0100-0000BC010000}"/>
            </a:ext>
          </a:extLst>
        </xdr:cNvPr>
        <xdr:cNvSpPr txBox="1"/>
      </xdr:nvSpPr>
      <xdr:spPr>
        <a:xfrm>
          <a:off x="1110298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126110</xdr:rowOff>
    </xdr:from>
    <xdr:ext cx="405111" cy="259045"/>
    <xdr:sp macro="" textlink="">
      <xdr:nvSpPr>
        <xdr:cNvPr id="445" name="n_1mainValue【学校施設】&#10;有形固定資産減価償却率">
          <a:extLst>
            <a:ext uri="{FF2B5EF4-FFF2-40B4-BE49-F238E27FC236}">
              <a16:creationId xmlns:a16="http://schemas.microsoft.com/office/drawing/2014/main" id="{00000000-0008-0000-0100-0000BD010000}"/>
            </a:ext>
          </a:extLst>
        </xdr:cNvPr>
        <xdr:cNvSpPr txBox="1"/>
      </xdr:nvSpPr>
      <xdr:spPr>
        <a:xfrm>
          <a:off x="13437244" y="9513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60796</xdr:rowOff>
    </xdr:from>
    <xdr:ext cx="405111" cy="259045"/>
    <xdr:sp macro="" textlink="">
      <xdr:nvSpPr>
        <xdr:cNvPr id="446" name="n_2mainValue【学校施設】&#10;有形固定資産減価償却率">
          <a:extLst>
            <a:ext uri="{FF2B5EF4-FFF2-40B4-BE49-F238E27FC236}">
              <a16:creationId xmlns:a16="http://schemas.microsoft.com/office/drawing/2014/main" id="{00000000-0008-0000-0100-0000BE010000}"/>
            </a:ext>
          </a:extLst>
        </xdr:cNvPr>
        <xdr:cNvSpPr txBox="1"/>
      </xdr:nvSpPr>
      <xdr:spPr>
        <a:xfrm>
          <a:off x="12675244" y="9448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166931</xdr:rowOff>
    </xdr:from>
    <xdr:ext cx="405111" cy="259045"/>
    <xdr:sp macro="" textlink="">
      <xdr:nvSpPr>
        <xdr:cNvPr id="447" name="n_3mainValue【学校施設】&#10;有形固定資産減価償却率">
          <a:extLst>
            <a:ext uri="{FF2B5EF4-FFF2-40B4-BE49-F238E27FC236}">
              <a16:creationId xmlns:a16="http://schemas.microsoft.com/office/drawing/2014/main" id="{00000000-0008-0000-0100-0000BF010000}"/>
            </a:ext>
          </a:extLst>
        </xdr:cNvPr>
        <xdr:cNvSpPr txBox="1"/>
      </xdr:nvSpPr>
      <xdr:spPr>
        <a:xfrm>
          <a:off x="11900544" y="938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563072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563072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563072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学校施設】&#10;一人当たり面積グラフ枠">
          <a:extLst>
            <a:ext uri="{FF2B5EF4-FFF2-40B4-BE49-F238E27FC236}">
              <a16:creationId xmlns:a16="http://schemas.microsoft.com/office/drawing/2014/main" id="{00000000-0008-0000-0100-0000D4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flipV="1">
          <a:off x="19509104" y="9467667"/>
          <a:ext cx="0" cy="1219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470" name="【学校施設】&#10;一人当たり面積最小値テキスト">
          <a:extLst>
            <a:ext uri="{FF2B5EF4-FFF2-40B4-BE49-F238E27FC236}">
              <a16:creationId xmlns:a16="http://schemas.microsoft.com/office/drawing/2014/main" id="{00000000-0008-0000-0100-0000D6010000}"/>
            </a:ext>
          </a:extLst>
        </xdr:cNvPr>
        <xdr:cNvSpPr txBox="1"/>
      </xdr:nvSpPr>
      <xdr:spPr>
        <a:xfrm>
          <a:off x="19547840" y="1069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9443700" y="10687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472" name="【学校施設】&#10;一人当たり面積最大値テキスト">
          <a:extLst>
            <a:ext uri="{FF2B5EF4-FFF2-40B4-BE49-F238E27FC236}">
              <a16:creationId xmlns:a16="http://schemas.microsoft.com/office/drawing/2014/main" id="{00000000-0008-0000-0100-0000D8010000}"/>
            </a:ext>
          </a:extLst>
        </xdr:cNvPr>
        <xdr:cNvSpPr txBox="1"/>
      </xdr:nvSpPr>
      <xdr:spPr>
        <a:xfrm>
          <a:off x="19547840" y="924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9443700" y="94676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474" name="【学校施設】&#10;一人当たり面積平均値テキスト">
          <a:extLst>
            <a:ext uri="{FF2B5EF4-FFF2-40B4-BE49-F238E27FC236}">
              <a16:creationId xmlns:a16="http://schemas.microsoft.com/office/drawing/2014/main" id="{00000000-0008-0000-0100-0000DA010000}"/>
            </a:ext>
          </a:extLst>
        </xdr:cNvPr>
        <xdr:cNvSpPr txBox="1"/>
      </xdr:nvSpPr>
      <xdr:spPr>
        <a:xfrm>
          <a:off x="19547840" y="10334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19458940" y="10479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18735040" y="10483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17937480" y="10490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7162780" y="10497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6388080" y="105007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41189</xdr:rowOff>
    </xdr:from>
    <xdr:to>
      <xdr:col>116</xdr:col>
      <xdr:colOff>114300</xdr:colOff>
      <xdr:row>63</xdr:row>
      <xdr:rowOff>142789</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19458940" y="106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127566</xdr:rowOff>
    </xdr:from>
    <xdr:ext cx="469744" cy="259045"/>
    <xdr:sp macro="" textlink="">
      <xdr:nvSpPr>
        <xdr:cNvPr id="486" name="【学校施設】&#10;一人当たり面積該当値テキスト">
          <a:extLst>
            <a:ext uri="{FF2B5EF4-FFF2-40B4-BE49-F238E27FC236}">
              <a16:creationId xmlns:a16="http://schemas.microsoft.com/office/drawing/2014/main" id="{00000000-0008-0000-0100-0000E6010000}"/>
            </a:ext>
          </a:extLst>
        </xdr:cNvPr>
        <xdr:cNvSpPr txBox="1"/>
      </xdr:nvSpPr>
      <xdr:spPr>
        <a:xfrm>
          <a:off x="19547840" y="1052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43475</xdr:rowOff>
    </xdr:from>
    <xdr:to>
      <xdr:col>112</xdr:col>
      <xdr:colOff>38100</xdr:colOff>
      <xdr:row>63</xdr:row>
      <xdr:rowOff>145075</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18735040" y="106047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91989</xdr:rowOff>
    </xdr:from>
    <xdr:to>
      <xdr:col>116</xdr:col>
      <xdr:colOff>63500</xdr:colOff>
      <xdr:row>63</xdr:row>
      <xdr:rowOff>94275</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flipV="1">
          <a:off x="18778220" y="10653309"/>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46127</xdr:rowOff>
    </xdr:from>
    <xdr:to>
      <xdr:col>107</xdr:col>
      <xdr:colOff>101600</xdr:colOff>
      <xdr:row>63</xdr:row>
      <xdr:rowOff>147727</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17937480" y="10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94275</xdr:rowOff>
    </xdr:from>
    <xdr:to>
      <xdr:col>111</xdr:col>
      <xdr:colOff>177800</xdr:colOff>
      <xdr:row>63</xdr:row>
      <xdr:rowOff>96927</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17988280" y="10655595"/>
          <a:ext cx="78994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49692</xdr:rowOff>
    </xdr:from>
    <xdr:to>
      <xdr:col>102</xdr:col>
      <xdr:colOff>165100</xdr:colOff>
      <xdr:row>63</xdr:row>
      <xdr:rowOff>151292</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17162780" y="1061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96927</xdr:rowOff>
    </xdr:from>
    <xdr:to>
      <xdr:col>107</xdr:col>
      <xdr:colOff>50800</xdr:colOff>
      <xdr:row>63</xdr:row>
      <xdr:rowOff>100492</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7213580" y="10658247"/>
          <a:ext cx="7747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493" name="n_1aveValue【学校施設】&#10;一人当たり面積">
          <a:extLst>
            <a:ext uri="{FF2B5EF4-FFF2-40B4-BE49-F238E27FC236}">
              <a16:creationId xmlns:a16="http://schemas.microsoft.com/office/drawing/2014/main" id="{00000000-0008-0000-0100-0000ED010000}"/>
            </a:ext>
          </a:extLst>
        </xdr:cNvPr>
        <xdr:cNvSpPr txBox="1"/>
      </xdr:nvSpPr>
      <xdr:spPr>
        <a:xfrm>
          <a:off x="18561127" y="102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494" name="n_2aveValue【学校施設】&#10;一人当たり面積">
          <a:extLst>
            <a:ext uri="{FF2B5EF4-FFF2-40B4-BE49-F238E27FC236}">
              <a16:creationId xmlns:a16="http://schemas.microsoft.com/office/drawing/2014/main" id="{00000000-0008-0000-0100-0000EE010000}"/>
            </a:ext>
          </a:extLst>
        </xdr:cNvPr>
        <xdr:cNvSpPr txBox="1"/>
      </xdr:nvSpPr>
      <xdr:spPr>
        <a:xfrm>
          <a:off x="17776267" y="1026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495" name="n_3aveValue【学校施設】&#10;一人当たり面積">
          <a:extLst>
            <a:ext uri="{FF2B5EF4-FFF2-40B4-BE49-F238E27FC236}">
              <a16:creationId xmlns:a16="http://schemas.microsoft.com/office/drawing/2014/main" id="{00000000-0008-0000-0100-0000EF010000}"/>
            </a:ext>
          </a:extLst>
        </xdr:cNvPr>
        <xdr:cNvSpPr txBox="1"/>
      </xdr:nvSpPr>
      <xdr:spPr>
        <a:xfrm>
          <a:off x="17001567" y="1027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496" name="n_4aveValue【学校施設】&#10;一人当たり面積">
          <a:extLst>
            <a:ext uri="{FF2B5EF4-FFF2-40B4-BE49-F238E27FC236}">
              <a16:creationId xmlns:a16="http://schemas.microsoft.com/office/drawing/2014/main" id="{00000000-0008-0000-0100-0000F0010000}"/>
            </a:ext>
          </a:extLst>
        </xdr:cNvPr>
        <xdr:cNvSpPr txBox="1"/>
      </xdr:nvSpPr>
      <xdr:spPr>
        <a:xfrm>
          <a:off x="16226867" y="1027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136202</xdr:rowOff>
    </xdr:from>
    <xdr:ext cx="469744" cy="259045"/>
    <xdr:sp macro="" textlink="">
      <xdr:nvSpPr>
        <xdr:cNvPr id="497" name="n_1mainValue【学校施設】&#10;一人当たり面積">
          <a:extLst>
            <a:ext uri="{FF2B5EF4-FFF2-40B4-BE49-F238E27FC236}">
              <a16:creationId xmlns:a16="http://schemas.microsoft.com/office/drawing/2014/main" id="{00000000-0008-0000-0100-0000F1010000}"/>
            </a:ext>
          </a:extLst>
        </xdr:cNvPr>
        <xdr:cNvSpPr txBox="1"/>
      </xdr:nvSpPr>
      <xdr:spPr>
        <a:xfrm>
          <a:off x="18561127" y="1069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138854</xdr:rowOff>
    </xdr:from>
    <xdr:ext cx="469744" cy="259045"/>
    <xdr:sp macro="" textlink="">
      <xdr:nvSpPr>
        <xdr:cNvPr id="498" name="n_2mainValue【学校施設】&#10;一人当たり面積">
          <a:extLst>
            <a:ext uri="{FF2B5EF4-FFF2-40B4-BE49-F238E27FC236}">
              <a16:creationId xmlns:a16="http://schemas.microsoft.com/office/drawing/2014/main" id="{00000000-0008-0000-0100-0000F2010000}"/>
            </a:ext>
          </a:extLst>
        </xdr:cNvPr>
        <xdr:cNvSpPr txBox="1"/>
      </xdr:nvSpPr>
      <xdr:spPr>
        <a:xfrm>
          <a:off x="17776267" y="107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142419</xdr:rowOff>
    </xdr:from>
    <xdr:ext cx="469744" cy="259045"/>
    <xdr:sp macro="" textlink="">
      <xdr:nvSpPr>
        <xdr:cNvPr id="499" name="n_3mainValue【学校施設】&#10;一人当たり面積">
          <a:extLst>
            <a:ext uri="{FF2B5EF4-FFF2-40B4-BE49-F238E27FC236}">
              <a16:creationId xmlns:a16="http://schemas.microsoft.com/office/drawing/2014/main" id="{00000000-0008-0000-0100-0000F3010000}"/>
            </a:ext>
          </a:extLst>
        </xdr:cNvPr>
        <xdr:cNvSpPr txBox="1"/>
      </xdr:nvSpPr>
      <xdr:spPr>
        <a:xfrm>
          <a:off x="17001567" y="1070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公民館】&#10;有形固定資産減価償却率グラフ枠">
          <a:extLst>
            <a:ext uri="{FF2B5EF4-FFF2-40B4-BE49-F238E27FC236}">
              <a16:creationId xmlns:a16="http://schemas.microsoft.com/office/drawing/2014/main" id="{00000000-0008-0000-0100-00001C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flipV="1">
          <a:off x="14375764" y="16817339"/>
          <a:ext cx="0" cy="149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42" name="【公民館】&#10;有形固定資産減価償却率最小値テキスト">
          <a:extLst>
            <a:ext uri="{FF2B5EF4-FFF2-40B4-BE49-F238E27FC236}">
              <a16:creationId xmlns:a16="http://schemas.microsoft.com/office/drawing/2014/main" id="{00000000-0008-0000-0100-00001E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544" name="【公民館】&#10;有形固定資産減価償却率最大値テキスト">
          <a:extLst>
            <a:ext uri="{FF2B5EF4-FFF2-40B4-BE49-F238E27FC236}">
              <a16:creationId xmlns:a16="http://schemas.microsoft.com/office/drawing/2014/main" id="{00000000-0008-0000-0100-000020020000}"/>
            </a:ext>
          </a:extLst>
        </xdr:cNvPr>
        <xdr:cNvSpPr txBox="1"/>
      </xdr:nvSpPr>
      <xdr:spPr>
        <a:xfrm>
          <a:off x="14414500" y="16596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428750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98533</xdr:rowOff>
    </xdr:from>
    <xdr:ext cx="405111" cy="259045"/>
    <xdr:sp macro="" textlink="">
      <xdr:nvSpPr>
        <xdr:cNvPr id="546" name="【公民館】&#10;有形固定資産減価償却率平均値テキスト">
          <a:extLst>
            <a:ext uri="{FF2B5EF4-FFF2-40B4-BE49-F238E27FC236}">
              <a16:creationId xmlns:a16="http://schemas.microsoft.com/office/drawing/2014/main" id="{00000000-0008-0000-0100-000022020000}"/>
            </a:ext>
          </a:extLst>
        </xdr:cNvPr>
        <xdr:cNvSpPr txBox="1"/>
      </xdr:nvSpPr>
      <xdr:spPr>
        <a:xfrm>
          <a:off x="14414500" y="1770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4325600" y="177223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3578840" y="1769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280414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550" name="フローチャート: 判断 549">
          <a:extLst>
            <a:ext uri="{FF2B5EF4-FFF2-40B4-BE49-F238E27FC236}">
              <a16:creationId xmlns:a16="http://schemas.microsoft.com/office/drawing/2014/main" id="{00000000-0008-0000-0100-000026020000}"/>
            </a:ext>
          </a:extLst>
        </xdr:cNvPr>
        <xdr:cNvSpPr/>
      </xdr:nvSpPr>
      <xdr:spPr>
        <a:xfrm>
          <a:off x="12029440" y="17694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551" name="フローチャート: 判断 550">
          <a:extLst>
            <a:ext uri="{FF2B5EF4-FFF2-40B4-BE49-F238E27FC236}">
              <a16:creationId xmlns:a16="http://schemas.microsoft.com/office/drawing/2014/main" id="{00000000-0008-0000-0100-000027020000}"/>
            </a:ext>
          </a:extLst>
        </xdr:cNvPr>
        <xdr:cNvSpPr/>
      </xdr:nvSpPr>
      <xdr:spPr>
        <a:xfrm>
          <a:off x="11231880" y="177157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146231</xdr:rowOff>
    </xdr:from>
    <xdr:to>
      <xdr:col>85</xdr:col>
      <xdr:colOff>177800</xdr:colOff>
      <xdr:row>101</xdr:row>
      <xdr:rowOff>76381</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4325600" y="1691023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169108</xdr:rowOff>
    </xdr:from>
    <xdr:ext cx="405111" cy="259045"/>
    <xdr:sp macro="" textlink="">
      <xdr:nvSpPr>
        <xdr:cNvPr id="558" name="【公民館】&#10;有形固定資産減価償却率該当値テキスト">
          <a:extLst>
            <a:ext uri="{FF2B5EF4-FFF2-40B4-BE49-F238E27FC236}">
              <a16:creationId xmlns:a16="http://schemas.microsoft.com/office/drawing/2014/main" id="{00000000-0008-0000-0100-00002E020000}"/>
            </a:ext>
          </a:extLst>
        </xdr:cNvPr>
        <xdr:cNvSpPr txBox="1"/>
      </xdr:nvSpPr>
      <xdr:spPr>
        <a:xfrm>
          <a:off x="14414500" y="1676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110308</xdr:rowOff>
    </xdr:from>
    <xdr:to>
      <xdr:col>81</xdr:col>
      <xdr:colOff>101600</xdr:colOff>
      <xdr:row>101</xdr:row>
      <xdr:rowOff>40458</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3578840" y="168743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161108</xdr:rowOff>
    </xdr:from>
    <xdr:to>
      <xdr:col>85</xdr:col>
      <xdr:colOff>127000</xdr:colOff>
      <xdr:row>101</xdr:row>
      <xdr:rowOff>25581</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3629640" y="16925108"/>
          <a:ext cx="74676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74386</xdr:rowOff>
    </xdr:from>
    <xdr:to>
      <xdr:col>76</xdr:col>
      <xdr:colOff>165100</xdr:colOff>
      <xdr:row>101</xdr:row>
      <xdr:rowOff>4536</xdr:rowOff>
    </xdr:to>
    <xdr:sp macro="" textlink="">
      <xdr:nvSpPr>
        <xdr:cNvPr id="561" name="楕円 560">
          <a:extLst>
            <a:ext uri="{FF2B5EF4-FFF2-40B4-BE49-F238E27FC236}">
              <a16:creationId xmlns:a16="http://schemas.microsoft.com/office/drawing/2014/main" id="{00000000-0008-0000-0100-000031020000}"/>
            </a:ext>
          </a:extLst>
        </xdr:cNvPr>
        <xdr:cNvSpPr/>
      </xdr:nvSpPr>
      <xdr:spPr>
        <a:xfrm>
          <a:off x="12804140" y="16838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125186</xdr:rowOff>
    </xdr:from>
    <xdr:to>
      <xdr:col>81</xdr:col>
      <xdr:colOff>50800</xdr:colOff>
      <xdr:row>100</xdr:row>
      <xdr:rowOff>161108</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2854940" y="16889186"/>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38463</xdr:rowOff>
    </xdr:from>
    <xdr:to>
      <xdr:col>72</xdr:col>
      <xdr:colOff>38100</xdr:colOff>
      <xdr:row>100</xdr:row>
      <xdr:rowOff>140063</xdr:rowOff>
    </xdr:to>
    <xdr:sp macro="" textlink="">
      <xdr:nvSpPr>
        <xdr:cNvPr id="563" name="楕円 562">
          <a:extLst>
            <a:ext uri="{FF2B5EF4-FFF2-40B4-BE49-F238E27FC236}">
              <a16:creationId xmlns:a16="http://schemas.microsoft.com/office/drawing/2014/main" id="{00000000-0008-0000-0100-000033020000}"/>
            </a:ext>
          </a:extLst>
        </xdr:cNvPr>
        <xdr:cNvSpPr/>
      </xdr:nvSpPr>
      <xdr:spPr>
        <a:xfrm>
          <a:off x="12029440" y="168024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89263</xdr:rowOff>
    </xdr:from>
    <xdr:to>
      <xdr:col>76</xdr:col>
      <xdr:colOff>114300</xdr:colOff>
      <xdr:row>100</xdr:row>
      <xdr:rowOff>125186</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2072620" y="16853263"/>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11991</xdr:rowOff>
    </xdr:from>
    <xdr:ext cx="405111" cy="259045"/>
    <xdr:sp macro="" textlink="">
      <xdr:nvSpPr>
        <xdr:cNvPr id="565" name="n_1aveValue【公民館】&#10;有形固定資産減価償却率">
          <a:extLst>
            <a:ext uri="{FF2B5EF4-FFF2-40B4-BE49-F238E27FC236}">
              <a16:creationId xmlns:a16="http://schemas.microsoft.com/office/drawing/2014/main" id="{00000000-0008-0000-0100-000035020000}"/>
            </a:ext>
          </a:extLst>
        </xdr:cNvPr>
        <xdr:cNvSpPr txBox="1"/>
      </xdr:nvSpPr>
      <xdr:spPr>
        <a:xfrm>
          <a:off x="13437244" y="1778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566" name="n_2aveValue【公民館】&#10;有形固定資産減価償却率">
          <a:extLst>
            <a:ext uri="{FF2B5EF4-FFF2-40B4-BE49-F238E27FC236}">
              <a16:creationId xmlns:a16="http://schemas.microsoft.com/office/drawing/2014/main" id="{00000000-0008-0000-0100-000036020000}"/>
            </a:ext>
          </a:extLst>
        </xdr:cNvPr>
        <xdr:cNvSpPr txBox="1"/>
      </xdr:nvSpPr>
      <xdr:spPr>
        <a:xfrm>
          <a:off x="126752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567" name="n_3aveValue【公民館】&#10;有形固定資産減価償却率">
          <a:extLst>
            <a:ext uri="{FF2B5EF4-FFF2-40B4-BE49-F238E27FC236}">
              <a16:creationId xmlns:a16="http://schemas.microsoft.com/office/drawing/2014/main" id="{00000000-0008-0000-0100-000037020000}"/>
            </a:ext>
          </a:extLst>
        </xdr:cNvPr>
        <xdr:cNvSpPr txBox="1"/>
      </xdr:nvSpPr>
      <xdr:spPr>
        <a:xfrm>
          <a:off x="11900544" y="1778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568" name="n_4aveValue【公民館】&#10;有形固定資産減価償却率">
          <a:extLst>
            <a:ext uri="{FF2B5EF4-FFF2-40B4-BE49-F238E27FC236}">
              <a16:creationId xmlns:a16="http://schemas.microsoft.com/office/drawing/2014/main" id="{00000000-0008-0000-0100-000038020000}"/>
            </a:ext>
          </a:extLst>
        </xdr:cNvPr>
        <xdr:cNvSpPr txBox="1"/>
      </xdr:nvSpPr>
      <xdr:spPr>
        <a:xfrm>
          <a:off x="11102984" y="1749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56985</xdr:rowOff>
    </xdr:from>
    <xdr:ext cx="405111" cy="259045"/>
    <xdr:sp macro="" textlink="">
      <xdr:nvSpPr>
        <xdr:cNvPr id="569" name="n_1mainValue【公民館】&#10;有形固定資産減価償却率">
          <a:extLst>
            <a:ext uri="{FF2B5EF4-FFF2-40B4-BE49-F238E27FC236}">
              <a16:creationId xmlns:a16="http://schemas.microsoft.com/office/drawing/2014/main" id="{00000000-0008-0000-0100-000039020000}"/>
            </a:ext>
          </a:extLst>
        </xdr:cNvPr>
        <xdr:cNvSpPr txBox="1"/>
      </xdr:nvSpPr>
      <xdr:spPr>
        <a:xfrm>
          <a:off x="13437244" y="16653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21063</xdr:rowOff>
    </xdr:from>
    <xdr:ext cx="405111" cy="259045"/>
    <xdr:sp macro="" textlink="">
      <xdr:nvSpPr>
        <xdr:cNvPr id="570" name="n_2mainValue【公民館】&#10;有形固定資産減価償却率">
          <a:extLst>
            <a:ext uri="{FF2B5EF4-FFF2-40B4-BE49-F238E27FC236}">
              <a16:creationId xmlns:a16="http://schemas.microsoft.com/office/drawing/2014/main" id="{00000000-0008-0000-0100-00003A020000}"/>
            </a:ext>
          </a:extLst>
        </xdr:cNvPr>
        <xdr:cNvSpPr txBox="1"/>
      </xdr:nvSpPr>
      <xdr:spPr>
        <a:xfrm>
          <a:off x="12675244" y="16617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156590</xdr:rowOff>
    </xdr:from>
    <xdr:ext cx="340478" cy="259045"/>
    <xdr:sp macro="" textlink="">
      <xdr:nvSpPr>
        <xdr:cNvPr id="571" name="n_3mainValue【公民館】&#10;有形固定資産減価償却率">
          <a:extLst>
            <a:ext uri="{FF2B5EF4-FFF2-40B4-BE49-F238E27FC236}">
              <a16:creationId xmlns:a16="http://schemas.microsoft.com/office/drawing/2014/main" id="{00000000-0008-0000-0100-00003B020000}"/>
            </a:ext>
          </a:extLst>
        </xdr:cNvPr>
        <xdr:cNvSpPr txBox="1"/>
      </xdr:nvSpPr>
      <xdr:spPr>
        <a:xfrm>
          <a:off x="11910001" y="16585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全ての分野において平均値を下回っているが、今後は有形固定資産減価償却率の上昇は避けられない。維持管理も含めた改修工事等については計画的に進めるとともに施設単位で減価償却率を捉え、村民ニーズに合わせながら公共施設等総合管理計画と連携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4,686
4,624
230.13
18,673,376
18,002,286
450,974
2,957,782
2,527,676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00000000-0008-0000-0200-000039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00000000-0008-0000-0200-00003A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00000000-0008-0000-0200-00003B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00000000-0008-0000-0200-00003C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00000000-0008-0000-0200-00003D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0000000-0008-0000-0200-00003E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00000000-0008-0000-0200-00003F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00000000-0008-0000-0200-000040000000}"/>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00000000-0008-0000-0200-000041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00000000-0008-0000-0200-000042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00000000-0008-0000-0200-000043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00000000-0008-0000-0200-000044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00000000-0008-0000-0200-000045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00000000-0008-0000-0200-000046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00000000-0008-0000-0200-000047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00000000-0008-0000-0200-00004800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00000000-0008-0000-0200-000049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00000000-0008-0000-0200-00004A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00000000-0008-0000-0200-00004B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00000000-0008-0000-0200-00004C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00000000-0008-0000-0200-00004D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00000000-0008-0000-0200-00004E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00000000-0008-0000-0200-00004F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00000000-0008-0000-0200-00005000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00000000-0008-0000-0200-00005100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00000000-0008-0000-0200-00005200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00000000-0008-0000-0200-00006400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21" name="【一般廃棄物処理施設】&#10;有形固定資産減価償却率グラフ枠">
          <a:extLst>
            <a:ext uri="{FF2B5EF4-FFF2-40B4-BE49-F238E27FC236}">
              <a16:creationId xmlns:a16="http://schemas.microsoft.com/office/drawing/2014/main" id="{00000000-0008-0000-0200-00007900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flipV="1">
          <a:off x="14375764" y="560015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123" name="【一般廃棄物処理施設】&#10;有形固定資産減価償却率最小値テキスト">
          <a:extLst>
            <a:ext uri="{FF2B5EF4-FFF2-40B4-BE49-F238E27FC236}">
              <a16:creationId xmlns:a16="http://schemas.microsoft.com/office/drawing/2014/main" id="{00000000-0008-0000-0200-00007B00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125" name="【一般廃棄物処理施設】&#10;有形固定資産減価償却率最大値テキスト">
          <a:extLst>
            <a:ext uri="{FF2B5EF4-FFF2-40B4-BE49-F238E27FC236}">
              <a16:creationId xmlns:a16="http://schemas.microsoft.com/office/drawing/2014/main" id="{00000000-0008-0000-0200-00007D000000}"/>
            </a:ext>
          </a:extLst>
        </xdr:cNvPr>
        <xdr:cNvSpPr txBox="1"/>
      </xdr:nvSpPr>
      <xdr:spPr>
        <a:xfrm>
          <a:off x="14414500" y="5379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14287500" y="560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127" name="【一般廃棄物処理施設】&#10;有形固定資産減価償却率平均値テキスト">
          <a:extLst>
            <a:ext uri="{FF2B5EF4-FFF2-40B4-BE49-F238E27FC236}">
              <a16:creationId xmlns:a16="http://schemas.microsoft.com/office/drawing/2014/main" id="{00000000-0008-0000-0200-00007F000000}"/>
            </a:ext>
          </a:extLst>
        </xdr:cNvPr>
        <xdr:cNvSpPr txBox="1"/>
      </xdr:nvSpPr>
      <xdr:spPr>
        <a:xfrm>
          <a:off x="14414500" y="6439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14325600" y="64610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129" name="フローチャート: 判断 128">
          <a:extLst>
            <a:ext uri="{FF2B5EF4-FFF2-40B4-BE49-F238E27FC236}">
              <a16:creationId xmlns:a16="http://schemas.microsoft.com/office/drawing/2014/main" id="{00000000-0008-0000-0200-000081000000}"/>
            </a:ext>
          </a:extLst>
        </xdr:cNvPr>
        <xdr:cNvSpPr/>
      </xdr:nvSpPr>
      <xdr:spPr>
        <a:xfrm>
          <a:off x="13578840" y="6451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130" name="フローチャート: 判断 129">
          <a:extLst>
            <a:ext uri="{FF2B5EF4-FFF2-40B4-BE49-F238E27FC236}">
              <a16:creationId xmlns:a16="http://schemas.microsoft.com/office/drawing/2014/main" id="{00000000-0008-0000-0200-000082000000}"/>
            </a:ext>
          </a:extLst>
        </xdr:cNvPr>
        <xdr:cNvSpPr/>
      </xdr:nvSpPr>
      <xdr:spPr>
        <a:xfrm>
          <a:off x="12804140" y="638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131" name="フローチャート: 判断 130">
          <a:extLst>
            <a:ext uri="{FF2B5EF4-FFF2-40B4-BE49-F238E27FC236}">
              <a16:creationId xmlns:a16="http://schemas.microsoft.com/office/drawing/2014/main" id="{00000000-0008-0000-0200-000083000000}"/>
            </a:ext>
          </a:extLst>
        </xdr:cNvPr>
        <xdr:cNvSpPr/>
      </xdr:nvSpPr>
      <xdr:spPr>
        <a:xfrm>
          <a:off x="12029440" y="6405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132" name="フローチャート: 判断 131">
          <a:extLst>
            <a:ext uri="{FF2B5EF4-FFF2-40B4-BE49-F238E27FC236}">
              <a16:creationId xmlns:a16="http://schemas.microsoft.com/office/drawing/2014/main" id="{00000000-0008-0000-0200-000084000000}"/>
            </a:ext>
          </a:extLst>
        </xdr:cNvPr>
        <xdr:cNvSpPr/>
      </xdr:nvSpPr>
      <xdr:spPr>
        <a:xfrm>
          <a:off x="1123188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138" name="楕円 137">
          <a:extLst>
            <a:ext uri="{FF2B5EF4-FFF2-40B4-BE49-F238E27FC236}">
              <a16:creationId xmlns:a16="http://schemas.microsoft.com/office/drawing/2014/main" id="{00000000-0008-0000-0200-00008A000000}"/>
            </a:ext>
          </a:extLst>
        </xdr:cNvPr>
        <xdr:cNvSpPr/>
      </xdr:nvSpPr>
      <xdr:spPr>
        <a:xfrm>
          <a:off x="14325600" y="637775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30316</xdr:rowOff>
    </xdr:from>
    <xdr:ext cx="405111" cy="259045"/>
    <xdr:sp macro="" textlink="">
      <xdr:nvSpPr>
        <xdr:cNvPr id="139" name="【一般廃棄物処理施設】&#10;有形固定資産減価償却率該当値テキスト">
          <a:extLst>
            <a:ext uri="{FF2B5EF4-FFF2-40B4-BE49-F238E27FC236}">
              <a16:creationId xmlns:a16="http://schemas.microsoft.com/office/drawing/2014/main" id="{00000000-0008-0000-0200-00008B000000}"/>
            </a:ext>
          </a:extLst>
        </xdr:cNvPr>
        <xdr:cNvSpPr txBox="1"/>
      </xdr:nvSpPr>
      <xdr:spPr>
        <a:xfrm>
          <a:off x="14414500" y="623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146231</xdr:rowOff>
    </xdr:from>
    <xdr:to>
      <xdr:col>81</xdr:col>
      <xdr:colOff>101600</xdr:colOff>
      <xdr:row>38</xdr:row>
      <xdr:rowOff>76381</xdr:rowOff>
    </xdr:to>
    <xdr:sp macro="" textlink="">
      <xdr:nvSpPr>
        <xdr:cNvPr id="140" name="楕円 139">
          <a:extLst>
            <a:ext uri="{FF2B5EF4-FFF2-40B4-BE49-F238E27FC236}">
              <a16:creationId xmlns:a16="http://schemas.microsoft.com/office/drawing/2014/main" id="{00000000-0008-0000-0200-00008C000000}"/>
            </a:ext>
          </a:extLst>
        </xdr:cNvPr>
        <xdr:cNvSpPr/>
      </xdr:nvSpPr>
      <xdr:spPr>
        <a:xfrm>
          <a:off x="13578840" y="6348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25581</xdr:rowOff>
    </xdr:from>
    <xdr:to>
      <xdr:col>85</xdr:col>
      <xdr:colOff>127000</xdr:colOff>
      <xdr:row>38</xdr:row>
      <xdr:rowOff>58238</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a:off x="13629640" y="6395901"/>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113574</xdr:rowOff>
    </xdr:from>
    <xdr:to>
      <xdr:col>76</xdr:col>
      <xdr:colOff>165100</xdr:colOff>
      <xdr:row>38</xdr:row>
      <xdr:rowOff>43724</xdr:rowOff>
    </xdr:to>
    <xdr:sp macro="" textlink="">
      <xdr:nvSpPr>
        <xdr:cNvPr id="142" name="楕円 141">
          <a:extLst>
            <a:ext uri="{FF2B5EF4-FFF2-40B4-BE49-F238E27FC236}">
              <a16:creationId xmlns:a16="http://schemas.microsoft.com/office/drawing/2014/main" id="{00000000-0008-0000-0200-00008E000000}"/>
            </a:ext>
          </a:extLst>
        </xdr:cNvPr>
        <xdr:cNvSpPr/>
      </xdr:nvSpPr>
      <xdr:spPr>
        <a:xfrm>
          <a:off x="12804140" y="63162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164374</xdr:rowOff>
    </xdr:from>
    <xdr:to>
      <xdr:col>81</xdr:col>
      <xdr:colOff>50800</xdr:colOff>
      <xdr:row>38</xdr:row>
      <xdr:rowOff>25581</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a:off x="12854940" y="6367054"/>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80917</xdr:rowOff>
    </xdr:from>
    <xdr:to>
      <xdr:col>72</xdr:col>
      <xdr:colOff>38100</xdr:colOff>
      <xdr:row>38</xdr:row>
      <xdr:rowOff>11068</xdr:rowOff>
    </xdr:to>
    <xdr:sp macro="" textlink="">
      <xdr:nvSpPr>
        <xdr:cNvPr id="144" name="楕円 143">
          <a:extLst>
            <a:ext uri="{FF2B5EF4-FFF2-40B4-BE49-F238E27FC236}">
              <a16:creationId xmlns:a16="http://schemas.microsoft.com/office/drawing/2014/main" id="{00000000-0008-0000-0200-000090000000}"/>
            </a:ext>
          </a:extLst>
        </xdr:cNvPr>
        <xdr:cNvSpPr/>
      </xdr:nvSpPr>
      <xdr:spPr>
        <a:xfrm>
          <a:off x="12029440" y="6283597"/>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131717</xdr:rowOff>
    </xdr:from>
    <xdr:to>
      <xdr:col>76</xdr:col>
      <xdr:colOff>114300</xdr:colOff>
      <xdr:row>37</xdr:row>
      <xdr:rowOff>164374</xdr:rowOff>
    </xdr:to>
    <xdr:cxnSp macro="">
      <xdr:nvCxnSpPr>
        <xdr:cNvPr id="145" name="直線コネクタ 144">
          <a:extLst>
            <a:ext uri="{FF2B5EF4-FFF2-40B4-BE49-F238E27FC236}">
              <a16:creationId xmlns:a16="http://schemas.microsoft.com/office/drawing/2014/main" id="{00000000-0008-0000-0200-000091000000}"/>
            </a:ext>
          </a:extLst>
        </xdr:cNvPr>
        <xdr:cNvCxnSpPr/>
      </xdr:nvCxnSpPr>
      <xdr:spPr>
        <a:xfrm>
          <a:off x="12072620" y="633439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2194</xdr:rowOff>
    </xdr:from>
    <xdr:ext cx="405111" cy="259045"/>
    <xdr:sp macro="" textlink="">
      <xdr:nvSpPr>
        <xdr:cNvPr id="146" name="n_1aveValue【一般廃棄物処理施設】&#10;有形固定資産減価償却率">
          <a:extLst>
            <a:ext uri="{FF2B5EF4-FFF2-40B4-BE49-F238E27FC236}">
              <a16:creationId xmlns:a16="http://schemas.microsoft.com/office/drawing/2014/main" id="{00000000-0008-0000-0200-000092000000}"/>
            </a:ext>
          </a:extLst>
        </xdr:cNvPr>
        <xdr:cNvSpPr txBox="1"/>
      </xdr:nvSpPr>
      <xdr:spPr>
        <a:xfrm>
          <a:off x="134372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111596</xdr:rowOff>
    </xdr:from>
    <xdr:ext cx="405111" cy="259045"/>
    <xdr:sp macro="" textlink="">
      <xdr:nvSpPr>
        <xdr:cNvPr id="147" name="n_2aveValue【一般廃棄物処理施設】&#10;有形固定資産減価償却率">
          <a:extLst>
            <a:ext uri="{FF2B5EF4-FFF2-40B4-BE49-F238E27FC236}">
              <a16:creationId xmlns:a16="http://schemas.microsoft.com/office/drawing/2014/main" id="{00000000-0008-0000-0200-000093000000}"/>
            </a:ext>
          </a:extLst>
        </xdr:cNvPr>
        <xdr:cNvSpPr txBox="1"/>
      </xdr:nvSpPr>
      <xdr:spPr>
        <a:xfrm>
          <a:off x="12675244" y="648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148" name="n_3aveValue【一般廃棄物処理施設】&#10;有形固定資産減価償却率">
          <a:extLst>
            <a:ext uri="{FF2B5EF4-FFF2-40B4-BE49-F238E27FC236}">
              <a16:creationId xmlns:a16="http://schemas.microsoft.com/office/drawing/2014/main" id="{00000000-0008-0000-0200-000094000000}"/>
            </a:ext>
          </a:extLst>
        </xdr:cNvPr>
        <xdr:cNvSpPr txBox="1"/>
      </xdr:nvSpPr>
      <xdr:spPr>
        <a:xfrm>
          <a:off x="11900544" y="6498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149" name="n_4aveValue【一般廃棄物処理施設】&#10;有形固定資産減価償却率">
          <a:extLst>
            <a:ext uri="{FF2B5EF4-FFF2-40B4-BE49-F238E27FC236}">
              <a16:creationId xmlns:a16="http://schemas.microsoft.com/office/drawing/2014/main" id="{00000000-0008-0000-0200-000095000000}"/>
            </a:ext>
          </a:extLst>
        </xdr:cNvPr>
        <xdr:cNvSpPr txBox="1"/>
      </xdr:nvSpPr>
      <xdr:spPr>
        <a:xfrm>
          <a:off x="1110298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92908</xdr:rowOff>
    </xdr:from>
    <xdr:ext cx="405111" cy="259045"/>
    <xdr:sp macro="" textlink="">
      <xdr:nvSpPr>
        <xdr:cNvPr id="150" name="n_1mainValue【一般廃棄物処理施設】&#10;有形固定資産減価償却率">
          <a:extLst>
            <a:ext uri="{FF2B5EF4-FFF2-40B4-BE49-F238E27FC236}">
              <a16:creationId xmlns:a16="http://schemas.microsoft.com/office/drawing/2014/main" id="{00000000-0008-0000-0200-000096000000}"/>
            </a:ext>
          </a:extLst>
        </xdr:cNvPr>
        <xdr:cNvSpPr txBox="1"/>
      </xdr:nvSpPr>
      <xdr:spPr>
        <a:xfrm>
          <a:off x="13437244" y="612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60251</xdr:rowOff>
    </xdr:from>
    <xdr:ext cx="405111" cy="259045"/>
    <xdr:sp macro="" textlink="">
      <xdr:nvSpPr>
        <xdr:cNvPr id="151" name="n_2mainValue【一般廃棄物処理施設】&#10;有形固定資産減価償却率">
          <a:extLst>
            <a:ext uri="{FF2B5EF4-FFF2-40B4-BE49-F238E27FC236}">
              <a16:creationId xmlns:a16="http://schemas.microsoft.com/office/drawing/2014/main" id="{00000000-0008-0000-0200-000097000000}"/>
            </a:ext>
          </a:extLst>
        </xdr:cNvPr>
        <xdr:cNvSpPr txBox="1"/>
      </xdr:nvSpPr>
      <xdr:spPr>
        <a:xfrm>
          <a:off x="126752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27594</xdr:rowOff>
    </xdr:from>
    <xdr:ext cx="405111" cy="259045"/>
    <xdr:sp macro="" textlink="">
      <xdr:nvSpPr>
        <xdr:cNvPr id="152" name="n_3mainValue【一般廃棄物処理施設】&#10;有形固定資産減価償却率">
          <a:extLst>
            <a:ext uri="{FF2B5EF4-FFF2-40B4-BE49-F238E27FC236}">
              <a16:creationId xmlns:a16="http://schemas.microsoft.com/office/drawing/2014/main" id="{00000000-0008-0000-0200-000098000000}"/>
            </a:ext>
          </a:extLst>
        </xdr:cNvPr>
        <xdr:cNvSpPr txBox="1"/>
      </xdr:nvSpPr>
      <xdr:spPr>
        <a:xfrm>
          <a:off x="119005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15499308" y="571538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15499308" y="53964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77" name="【一般廃棄物処理施設】&#10;一人当たり有形固定資産（償却資産）額グラフ枠">
          <a:extLst>
            <a:ext uri="{FF2B5EF4-FFF2-40B4-BE49-F238E27FC236}">
              <a16:creationId xmlns:a16="http://schemas.microsoft.com/office/drawing/2014/main" id="{00000000-0008-0000-0200-0000B100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flipV="1">
          <a:off x="19509104" y="5676722"/>
          <a:ext cx="0" cy="145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179" name="【一般廃棄物処理施設】&#10;一人当たり有形固定資産（償却資産）額最小値テキスト">
          <a:extLst>
            <a:ext uri="{FF2B5EF4-FFF2-40B4-BE49-F238E27FC236}">
              <a16:creationId xmlns:a16="http://schemas.microsoft.com/office/drawing/2014/main" id="{00000000-0008-0000-0200-0000B3000000}"/>
            </a:ext>
          </a:extLst>
        </xdr:cNvPr>
        <xdr:cNvSpPr txBox="1"/>
      </xdr:nvSpPr>
      <xdr:spPr>
        <a:xfrm>
          <a:off x="19547840" y="71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19443700" y="7131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181" name="【一般廃棄物処理施設】&#10;一人当たり有形固定資産（償却資産）額最大値テキスト">
          <a:extLst>
            <a:ext uri="{FF2B5EF4-FFF2-40B4-BE49-F238E27FC236}">
              <a16:creationId xmlns:a16="http://schemas.microsoft.com/office/drawing/2014/main" id="{00000000-0008-0000-0200-0000B5000000}"/>
            </a:ext>
          </a:extLst>
        </xdr:cNvPr>
        <xdr:cNvSpPr txBox="1"/>
      </xdr:nvSpPr>
      <xdr:spPr>
        <a:xfrm>
          <a:off x="19547840" y="5455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19443700" y="56767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183" name="【一般廃棄物処理施設】&#10;一人当たり有形固定資産（償却資産）額平均値テキスト">
          <a:extLst>
            <a:ext uri="{FF2B5EF4-FFF2-40B4-BE49-F238E27FC236}">
              <a16:creationId xmlns:a16="http://schemas.microsoft.com/office/drawing/2014/main" id="{00000000-0008-0000-0200-0000B7000000}"/>
            </a:ext>
          </a:extLst>
        </xdr:cNvPr>
        <xdr:cNvSpPr txBox="1"/>
      </xdr:nvSpPr>
      <xdr:spPr>
        <a:xfrm>
          <a:off x="19547840" y="6850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9458940" y="6872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18735040" y="6886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17937480" y="689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187" name="フローチャート: 判断 186">
          <a:extLst>
            <a:ext uri="{FF2B5EF4-FFF2-40B4-BE49-F238E27FC236}">
              <a16:creationId xmlns:a16="http://schemas.microsoft.com/office/drawing/2014/main" id="{00000000-0008-0000-0200-0000BB000000}"/>
            </a:ext>
          </a:extLst>
        </xdr:cNvPr>
        <xdr:cNvSpPr/>
      </xdr:nvSpPr>
      <xdr:spPr>
        <a:xfrm>
          <a:off x="17162780" y="691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188" name="フローチャート: 判断 187">
          <a:extLst>
            <a:ext uri="{FF2B5EF4-FFF2-40B4-BE49-F238E27FC236}">
              <a16:creationId xmlns:a16="http://schemas.microsoft.com/office/drawing/2014/main" id="{00000000-0008-0000-0200-0000BC000000}"/>
            </a:ext>
          </a:extLst>
        </xdr:cNvPr>
        <xdr:cNvSpPr/>
      </xdr:nvSpPr>
      <xdr:spPr>
        <a:xfrm>
          <a:off x="16388080" y="69146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38160</xdr:rowOff>
    </xdr:from>
    <xdr:to>
      <xdr:col>116</xdr:col>
      <xdr:colOff>114300</xdr:colOff>
      <xdr:row>39</xdr:row>
      <xdr:rowOff>139760</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9458940" y="65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61037</xdr:rowOff>
    </xdr:from>
    <xdr:ext cx="599010" cy="259045"/>
    <xdr:sp macro="" textlink="">
      <xdr:nvSpPr>
        <xdr:cNvPr id="195" name="【一般廃棄物処理施設】&#10;一人当たり有形固定資産（償却資産）額該当値テキスト">
          <a:extLst>
            <a:ext uri="{FF2B5EF4-FFF2-40B4-BE49-F238E27FC236}">
              <a16:creationId xmlns:a16="http://schemas.microsoft.com/office/drawing/2014/main" id="{00000000-0008-0000-0200-0000C3000000}"/>
            </a:ext>
          </a:extLst>
        </xdr:cNvPr>
        <xdr:cNvSpPr txBox="1"/>
      </xdr:nvSpPr>
      <xdr:spPr>
        <a:xfrm>
          <a:off x="19547840" y="643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52976</xdr:rowOff>
    </xdr:from>
    <xdr:to>
      <xdr:col>112</xdr:col>
      <xdr:colOff>38100</xdr:colOff>
      <xdr:row>39</xdr:row>
      <xdr:rowOff>154576</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8735040" y="65909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88960</xdr:rowOff>
    </xdr:from>
    <xdr:to>
      <xdr:col>116</xdr:col>
      <xdr:colOff>63500</xdr:colOff>
      <xdr:row>39</xdr:row>
      <xdr:rowOff>103776</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flipV="1">
          <a:off x="18778220" y="6626920"/>
          <a:ext cx="731520" cy="1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70296</xdr:rowOff>
    </xdr:from>
    <xdr:to>
      <xdr:col>107</xdr:col>
      <xdr:colOff>101600</xdr:colOff>
      <xdr:row>40</xdr:row>
      <xdr:rowOff>446</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7937480" y="66082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103776</xdr:rowOff>
    </xdr:from>
    <xdr:to>
      <xdr:col>111</xdr:col>
      <xdr:colOff>177800</xdr:colOff>
      <xdr:row>39</xdr:row>
      <xdr:rowOff>121096</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flipV="1">
          <a:off x="17988280" y="6641736"/>
          <a:ext cx="789940" cy="1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93446</xdr:rowOff>
    </xdr:from>
    <xdr:to>
      <xdr:col>102</xdr:col>
      <xdr:colOff>165100</xdr:colOff>
      <xdr:row>40</xdr:row>
      <xdr:rowOff>23596</xdr:rowOff>
    </xdr:to>
    <xdr:sp macro="" textlink="">
      <xdr:nvSpPr>
        <xdr:cNvPr id="200" name="楕円 199">
          <a:extLst>
            <a:ext uri="{FF2B5EF4-FFF2-40B4-BE49-F238E27FC236}">
              <a16:creationId xmlns:a16="http://schemas.microsoft.com/office/drawing/2014/main" id="{00000000-0008-0000-0200-0000C8000000}"/>
            </a:ext>
          </a:extLst>
        </xdr:cNvPr>
        <xdr:cNvSpPr/>
      </xdr:nvSpPr>
      <xdr:spPr>
        <a:xfrm>
          <a:off x="17162780" y="66314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121096</xdr:rowOff>
    </xdr:from>
    <xdr:to>
      <xdr:col>107</xdr:col>
      <xdr:colOff>50800</xdr:colOff>
      <xdr:row>39</xdr:row>
      <xdr:rowOff>144246</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flipV="1">
          <a:off x="17213580" y="6659056"/>
          <a:ext cx="774700" cy="2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202" name="n_1aveValue【一般廃棄物処理施設】&#10;一人当たり有形固定資産（償却資産）額">
          <a:extLst>
            <a:ext uri="{FF2B5EF4-FFF2-40B4-BE49-F238E27FC236}">
              <a16:creationId xmlns:a16="http://schemas.microsoft.com/office/drawing/2014/main" id="{00000000-0008-0000-0200-0000CA000000}"/>
            </a:ext>
          </a:extLst>
        </xdr:cNvPr>
        <xdr:cNvSpPr txBox="1"/>
      </xdr:nvSpPr>
      <xdr:spPr>
        <a:xfrm>
          <a:off x="18496495" y="697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114316</xdr:rowOff>
    </xdr:from>
    <xdr:ext cx="599010" cy="259045"/>
    <xdr:sp macro="" textlink="">
      <xdr:nvSpPr>
        <xdr:cNvPr id="203" name="n_2aveValue【一般廃棄物処理施設】&#10;一人当たり有形固定資産（償却資産）額">
          <a:extLst>
            <a:ext uri="{FF2B5EF4-FFF2-40B4-BE49-F238E27FC236}">
              <a16:creationId xmlns:a16="http://schemas.microsoft.com/office/drawing/2014/main" id="{00000000-0008-0000-0200-0000CB000000}"/>
            </a:ext>
          </a:extLst>
        </xdr:cNvPr>
        <xdr:cNvSpPr txBox="1"/>
      </xdr:nvSpPr>
      <xdr:spPr>
        <a:xfrm>
          <a:off x="17734495" y="698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204" name="n_3aveValue【一般廃棄物処理施設】&#10;一人当たり有形固定資産（償却資産）額">
          <a:extLst>
            <a:ext uri="{FF2B5EF4-FFF2-40B4-BE49-F238E27FC236}">
              <a16:creationId xmlns:a16="http://schemas.microsoft.com/office/drawing/2014/main" id="{00000000-0008-0000-0200-0000CC000000}"/>
            </a:ext>
          </a:extLst>
        </xdr:cNvPr>
        <xdr:cNvSpPr txBox="1"/>
      </xdr:nvSpPr>
      <xdr:spPr>
        <a:xfrm>
          <a:off x="16936935" y="700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205" name="n_4aveValue【一般廃棄物処理施設】&#10;一人当たり有形固定資産（償却資産）額">
          <a:extLst>
            <a:ext uri="{FF2B5EF4-FFF2-40B4-BE49-F238E27FC236}">
              <a16:creationId xmlns:a16="http://schemas.microsoft.com/office/drawing/2014/main" id="{00000000-0008-0000-0200-0000CD000000}"/>
            </a:ext>
          </a:extLst>
        </xdr:cNvPr>
        <xdr:cNvSpPr txBox="1"/>
      </xdr:nvSpPr>
      <xdr:spPr>
        <a:xfrm>
          <a:off x="16162235" y="669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171103</xdr:rowOff>
    </xdr:from>
    <xdr:ext cx="599010" cy="259045"/>
    <xdr:sp macro="" textlink="">
      <xdr:nvSpPr>
        <xdr:cNvPr id="206" name="n_1mainValue【一般廃棄物処理施設】&#10;一人当たり有形固定資産（償却資産）額">
          <a:extLst>
            <a:ext uri="{FF2B5EF4-FFF2-40B4-BE49-F238E27FC236}">
              <a16:creationId xmlns:a16="http://schemas.microsoft.com/office/drawing/2014/main" id="{00000000-0008-0000-0200-0000CE000000}"/>
            </a:ext>
          </a:extLst>
        </xdr:cNvPr>
        <xdr:cNvSpPr txBox="1"/>
      </xdr:nvSpPr>
      <xdr:spPr>
        <a:xfrm>
          <a:off x="18496495" y="6373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16973</xdr:rowOff>
    </xdr:from>
    <xdr:ext cx="599010" cy="259045"/>
    <xdr:sp macro="" textlink="">
      <xdr:nvSpPr>
        <xdr:cNvPr id="207" name="n_2mainValue【一般廃棄物処理施設】&#10;一人当たり有形固定資産（償却資産）額">
          <a:extLst>
            <a:ext uri="{FF2B5EF4-FFF2-40B4-BE49-F238E27FC236}">
              <a16:creationId xmlns:a16="http://schemas.microsoft.com/office/drawing/2014/main" id="{00000000-0008-0000-0200-0000CF000000}"/>
            </a:ext>
          </a:extLst>
        </xdr:cNvPr>
        <xdr:cNvSpPr txBox="1"/>
      </xdr:nvSpPr>
      <xdr:spPr>
        <a:xfrm>
          <a:off x="17734495" y="638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40123</xdr:rowOff>
    </xdr:from>
    <xdr:ext cx="599010" cy="259045"/>
    <xdr:sp macro="" textlink="">
      <xdr:nvSpPr>
        <xdr:cNvPr id="208" name="n_3mainValue【一般廃棄物処理施設】&#10;一人当たり有形固定資産（償却資産）額">
          <a:extLst>
            <a:ext uri="{FF2B5EF4-FFF2-40B4-BE49-F238E27FC236}">
              <a16:creationId xmlns:a16="http://schemas.microsoft.com/office/drawing/2014/main" id="{00000000-0008-0000-0200-0000D0000000}"/>
            </a:ext>
          </a:extLst>
        </xdr:cNvPr>
        <xdr:cNvSpPr txBox="1"/>
      </xdr:nvSpPr>
      <xdr:spPr>
        <a:xfrm>
          <a:off x="16936935" y="641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19" name="正方形/長方形 218">
          <a:extLst>
            <a:ext uri="{FF2B5EF4-FFF2-40B4-BE49-F238E27FC236}">
              <a16:creationId xmlns:a16="http://schemas.microsoft.com/office/drawing/2014/main" id="{00000000-0008-0000-0200-0000DB00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2" name="正方形/長方形 231">
          <a:extLst>
            <a:ext uri="{FF2B5EF4-FFF2-40B4-BE49-F238E27FC236}">
              <a16:creationId xmlns:a16="http://schemas.microsoft.com/office/drawing/2014/main" id="{00000000-0008-0000-0200-0000E800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49" name="【消防施設】&#10;有形固定資産減価償却率グラフ枠">
          <a:extLst>
            <a:ext uri="{FF2B5EF4-FFF2-40B4-BE49-F238E27FC236}">
              <a16:creationId xmlns:a16="http://schemas.microsoft.com/office/drawing/2014/main" id="{00000000-0008-0000-0200-0000F900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14375764" y="13050882"/>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251" name="【消防施設】&#10;有形固定資産減価償却率最小値テキスト">
          <a:extLst>
            <a:ext uri="{FF2B5EF4-FFF2-40B4-BE49-F238E27FC236}">
              <a16:creationId xmlns:a16="http://schemas.microsoft.com/office/drawing/2014/main" id="{00000000-0008-0000-0200-0000FB00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253" name="【消防施設】&#10;有形固定資産減価償却率最大値テキスト">
          <a:extLst>
            <a:ext uri="{FF2B5EF4-FFF2-40B4-BE49-F238E27FC236}">
              <a16:creationId xmlns:a16="http://schemas.microsoft.com/office/drawing/2014/main" id="{00000000-0008-0000-0200-0000FD000000}"/>
            </a:ext>
          </a:extLst>
        </xdr:cNvPr>
        <xdr:cNvSpPr txBox="1"/>
      </xdr:nvSpPr>
      <xdr:spPr>
        <a:xfrm>
          <a:off x="14414500" y="128299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14287500" y="13050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255" name="【消防施設】&#10;有形固定資産減価償却率平均値テキスト">
          <a:extLst>
            <a:ext uri="{FF2B5EF4-FFF2-40B4-BE49-F238E27FC236}">
              <a16:creationId xmlns:a16="http://schemas.microsoft.com/office/drawing/2014/main" id="{00000000-0008-0000-0200-0000FF000000}"/>
            </a:ext>
          </a:extLst>
        </xdr:cNvPr>
        <xdr:cNvSpPr txBox="1"/>
      </xdr:nvSpPr>
      <xdr:spPr>
        <a:xfrm>
          <a:off x="14414500" y="139141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256" name="フローチャート: 判断 255">
          <a:extLst>
            <a:ext uri="{FF2B5EF4-FFF2-40B4-BE49-F238E27FC236}">
              <a16:creationId xmlns:a16="http://schemas.microsoft.com/office/drawing/2014/main" id="{00000000-0008-0000-0200-000000010000}"/>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257" name="フローチャート: 判断 256">
          <a:extLst>
            <a:ext uri="{FF2B5EF4-FFF2-40B4-BE49-F238E27FC236}">
              <a16:creationId xmlns:a16="http://schemas.microsoft.com/office/drawing/2014/main" id="{00000000-0008-0000-0200-000001010000}"/>
            </a:ext>
          </a:extLst>
        </xdr:cNvPr>
        <xdr:cNvSpPr/>
      </xdr:nvSpPr>
      <xdr:spPr>
        <a:xfrm>
          <a:off x="13578840" y="13901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258" name="フローチャート: 判断 257">
          <a:extLst>
            <a:ext uri="{FF2B5EF4-FFF2-40B4-BE49-F238E27FC236}">
              <a16:creationId xmlns:a16="http://schemas.microsoft.com/office/drawing/2014/main" id="{00000000-0008-0000-0200-000002010000}"/>
            </a:ext>
          </a:extLst>
        </xdr:cNvPr>
        <xdr:cNvSpPr/>
      </xdr:nvSpPr>
      <xdr:spPr>
        <a:xfrm>
          <a:off x="1280414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259" name="フローチャート: 判断 258">
          <a:extLst>
            <a:ext uri="{FF2B5EF4-FFF2-40B4-BE49-F238E27FC236}">
              <a16:creationId xmlns:a16="http://schemas.microsoft.com/office/drawing/2014/main" id="{00000000-0008-0000-0200-000003010000}"/>
            </a:ext>
          </a:extLst>
        </xdr:cNvPr>
        <xdr:cNvSpPr/>
      </xdr:nvSpPr>
      <xdr:spPr>
        <a:xfrm>
          <a:off x="1202944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260" name="フローチャート: 判断 259">
          <a:extLst>
            <a:ext uri="{FF2B5EF4-FFF2-40B4-BE49-F238E27FC236}">
              <a16:creationId xmlns:a16="http://schemas.microsoft.com/office/drawing/2014/main" id="{00000000-0008-0000-0200-000004010000}"/>
            </a:ext>
          </a:extLst>
        </xdr:cNvPr>
        <xdr:cNvSpPr/>
      </xdr:nvSpPr>
      <xdr:spPr>
        <a:xfrm>
          <a:off x="11231880" y="1393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200-00000801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108131</xdr:rowOff>
    </xdr:from>
    <xdr:to>
      <xdr:col>85</xdr:col>
      <xdr:colOff>177800</xdr:colOff>
      <xdr:row>79</xdr:row>
      <xdr:rowOff>38281</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14325600" y="1318405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131008</xdr:rowOff>
    </xdr:from>
    <xdr:ext cx="405111" cy="259045"/>
    <xdr:sp macro="" textlink="">
      <xdr:nvSpPr>
        <xdr:cNvPr id="267" name="【消防施設】&#10;有形固定資産減価償却率該当値テキスト">
          <a:extLst>
            <a:ext uri="{FF2B5EF4-FFF2-40B4-BE49-F238E27FC236}">
              <a16:creationId xmlns:a16="http://schemas.microsoft.com/office/drawing/2014/main" id="{00000000-0008-0000-0200-00000B010000}"/>
            </a:ext>
          </a:extLst>
        </xdr:cNvPr>
        <xdr:cNvSpPr txBox="1"/>
      </xdr:nvSpPr>
      <xdr:spPr>
        <a:xfrm>
          <a:off x="14414500" y="1303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72208</xdr:rowOff>
    </xdr:from>
    <xdr:to>
      <xdr:col>81</xdr:col>
      <xdr:colOff>101600</xdr:colOff>
      <xdr:row>79</xdr:row>
      <xdr:rowOff>2358</xdr:rowOff>
    </xdr:to>
    <xdr:sp macro="" textlink="">
      <xdr:nvSpPr>
        <xdr:cNvPr id="268" name="楕円 267">
          <a:extLst>
            <a:ext uri="{FF2B5EF4-FFF2-40B4-BE49-F238E27FC236}">
              <a16:creationId xmlns:a16="http://schemas.microsoft.com/office/drawing/2014/main" id="{00000000-0008-0000-0200-00000C010000}"/>
            </a:ext>
          </a:extLst>
        </xdr:cNvPr>
        <xdr:cNvSpPr/>
      </xdr:nvSpPr>
      <xdr:spPr>
        <a:xfrm>
          <a:off x="13578840" y="131481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123008</xdr:rowOff>
    </xdr:from>
    <xdr:to>
      <xdr:col>85</xdr:col>
      <xdr:colOff>127000</xdr:colOff>
      <xdr:row>78</xdr:row>
      <xdr:rowOff>158931</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13629640" y="13198928"/>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36286</xdr:rowOff>
    </xdr:from>
    <xdr:to>
      <xdr:col>76</xdr:col>
      <xdr:colOff>165100</xdr:colOff>
      <xdr:row>78</xdr:row>
      <xdr:rowOff>137886</xdr:rowOff>
    </xdr:to>
    <xdr:sp macro="" textlink="">
      <xdr:nvSpPr>
        <xdr:cNvPr id="270" name="楕円 269">
          <a:extLst>
            <a:ext uri="{FF2B5EF4-FFF2-40B4-BE49-F238E27FC236}">
              <a16:creationId xmlns:a16="http://schemas.microsoft.com/office/drawing/2014/main" id="{00000000-0008-0000-0200-00000E010000}"/>
            </a:ext>
          </a:extLst>
        </xdr:cNvPr>
        <xdr:cNvSpPr/>
      </xdr:nvSpPr>
      <xdr:spPr>
        <a:xfrm>
          <a:off x="12804140" y="1311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87086</xdr:rowOff>
    </xdr:from>
    <xdr:to>
      <xdr:col>81</xdr:col>
      <xdr:colOff>50800</xdr:colOff>
      <xdr:row>78</xdr:row>
      <xdr:rowOff>123008</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12854940" y="13163006"/>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50981</xdr:rowOff>
    </xdr:from>
    <xdr:to>
      <xdr:col>72</xdr:col>
      <xdr:colOff>38100</xdr:colOff>
      <xdr:row>79</xdr:row>
      <xdr:rowOff>152581</xdr:rowOff>
    </xdr:to>
    <xdr:sp macro="" textlink="">
      <xdr:nvSpPr>
        <xdr:cNvPr id="272" name="楕円 271">
          <a:extLst>
            <a:ext uri="{FF2B5EF4-FFF2-40B4-BE49-F238E27FC236}">
              <a16:creationId xmlns:a16="http://schemas.microsoft.com/office/drawing/2014/main" id="{00000000-0008-0000-0200-000010010000}"/>
            </a:ext>
          </a:extLst>
        </xdr:cNvPr>
        <xdr:cNvSpPr/>
      </xdr:nvSpPr>
      <xdr:spPr>
        <a:xfrm>
          <a:off x="12029440" y="132945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87086</xdr:rowOff>
    </xdr:from>
    <xdr:to>
      <xdr:col>76</xdr:col>
      <xdr:colOff>114300</xdr:colOff>
      <xdr:row>79</xdr:row>
      <xdr:rowOff>101781</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flipV="1">
          <a:off x="12072620" y="13163006"/>
          <a:ext cx="782320" cy="18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274" name="n_1aveValue【消防施設】&#10;有形固定資産減価償却率">
          <a:extLst>
            <a:ext uri="{FF2B5EF4-FFF2-40B4-BE49-F238E27FC236}">
              <a16:creationId xmlns:a16="http://schemas.microsoft.com/office/drawing/2014/main" id="{00000000-0008-0000-0200-000012010000}"/>
            </a:ext>
          </a:extLst>
        </xdr:cNvPr>
        <xdr:cNvSpPr txBox="1"/>
      </xdr:nvSpPr>
      <xdr:spPr>
        <a:xfrm>
          <a:off x="13437244" y="1399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275" name="n_2aveValue【消防施設】&#10;有形固定資産減価償却率">
          <a:extLst>
            <a:ext uri="{FF2B5EF4-FFF2-40B4-BE49-F238E27FC236}">
              <a16:creationId xmlns:a16="http://schemas.microsoft.com/office/drawing/2014/main" id="{00000000-0008-0000-0200-000013010000}"/>
            </a:ext>
          </a:extLst>
        </xdr:cNvPr>
        <xdr:cNvSpPr txBox="1"/>
      </xdr:nvSpPr>
      <xdr:spPr>
        <a:xfrm>
          <a:off x="12675244" y="1395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276" name="n_3aveValue【消防施設】&#10;有形固定資産減価償却率">
          <a:extLst>
            <a:ext uri="{FF2B5EF4-FFF2-40B4-BE49-F238E27FC236}">
              <a16:creationId xmlns:a16="http://schemas.microsoft.com/office/drawing/2014/main" id="{00000000-0008-0000-0200-000014010000}"/>
            </a:ext>
          </a:extLst>
        </xdr:cNvPr>
        <xdr:cNvSpPr txBox="1"/>
      </xdr:nvSpPr>
      <xdr:spPr>
        <a:xfrm>
          <a:off x="1190054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277" name="n_4aveValue【消防施設】&#10;有形固定資産減価償却率">
          <a:extLst>
            <a:ext uri="{FF2B5EF4-FFF2-40B4-BE49-F238E27FC236}">
              <a16:creationId xmlns:a16="http://schemas.microsoft.com/office/drawing/2014/main" id="{00000000-0008-0000-0200-000015010000}"/>
            </a:ext>
          </a:extLst>
        </xdr:cNvPr>
        <xdr:cNvSpPr txBox="1"/>
      </xdr:nvSpPr>
      <xdr:spPr>
        <a:xfrm>
          <a:off x="11102984" y="1372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18885</xdr:rowOff>
    </xdr:from>
    <xdr:ext cx="405111" cy="259045"/>
    <xdr:sp macro="" textlink="">
      <xdr:nvSpPr>
        <xdr:cNvPr id="278" name="n_1mainValue【消防施設】&#10;有形固定資産減価償却率">
          <a:extLst>
            <a:ext uri="{FF2B5EF4-FFF2-40B4-BE49-F238E27FC236}">
              <a16:creationId xmlns:a16="http://schemas.microsoft.com/office/drawing/2014/main" id="{00000000-0008-0000-0200-000016010000}"/>
            </a:ext>
          </a:extLst>
        </xdr:cNvPr>
        <xdr:cNvSpPr txBox="1"/>
      </xdr:nvSpPr>
      <xdr:spPr>
        <a:xfrm>
          <a:off x="13437244" y="1292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154413</xdr:rowOff>
    </xdr:from>
    <xdr:ext cx="405111" cy="259045"/>
    <xdr:sp macro="" textlink="">
      <xdr:nvSpPr>
        <xdr:cNvPr id="279" name="n_2mainValue【消防施設】&#10;有形固定資産減価償却率">
          <a:extLst>
            <a:ext uri="{FF2B5EF4-FFF2-40B4-BE49-F238E27FC236}">
              <a16:creationId xmlns:a16="http://schemas.microsoft.com/office/drawing/2014/main" id="{00000000-0008-0000-0200-000017010000}"/>
            </a:ext>
          </a:extLst>
        </xdr:cNvPr>
        <xdr:cNvSpPr txBox="1"/>
      </xdr:nvSpPr>
      <xdr:spPr>
        <a:xfrm>
          <a:off x="12675244" y="1289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169108</xdr:rowOff>
    </xdr:from>
    <xdr:ext cx="405111" cy="259045"/>
    <xdr:sp macro="" textlink="">
      <xdr:nvSpPr>
        <xdr:cNvPr id="280" name="n_3mainValue【消防施設】&#10;有形固定資産減価償却率">
          <a:extLst>
            <a:ext uri="{FF2B5EF4-FFF2-40B4-BE49-F238E27FC236}">
              <a16:creationId xmlns:a16="http://schemas.microsoft.com/office/drawing/2014/main" id="{00000000-0008-0000-0200-000018010000}"/>
            </a:ext>
          </a:extLst>
        </xdr:cNvPr>
        <xdr:cNvSpPr txBox="1"/>
      </xdr:nvSpPr>
      <xdr:spPr>
        <a:xfrm>
          <a:off x="11900544" y="1307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13" name="【庁舎】&#10;有形固定資産減価償却率グラフ枠">
          <a:extLst>
            <a:ext uri="{FF2B5EF4-FFF2-40B4-BE49-F238E27FC236}">
              <a16:creationId xmlns:a16="http://schemas.microsoft.com/office/drawing/2014/main" id="{00000000-0008-0000-0200-00003901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flipV="1">
          <a:off x="14375764" y="16760734"/>
          <a:ext cx="0" cy="154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15" name="【庁舎】&#10;有形固定資産減価償却率最小値テキスト">
          <a:extLst>
            <a:ext uri="{FF2B5EF4-FFF2-40B4-BE49-F238E27FC236}">
              <a16:creationId xmlns:a16="http://schemas.microsoft.com/office/drawing/2014/main" id="{00000000-0008-0000-0200-00003B01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317" name="【庁舎】&#10;有形固定資産減価償却率最大値テキスト">
          <a:extLst>
            <a:ext uri="{FF2B5EF4-FFF2-40B4-BE49-F238E27FC236}">
              <a16:creationId xmlns:a16="http://schemas.microsoft.com/office/drawing/2014/main" id="{00000000-0008-0000-0200-00003D010000}"/>
            </a:ext>
          </a:extLst>
        </xdr:cNvPr>
        <xdr:cNvSpPr txBox="1"/>
      </xdr:nvSpPr>
      <xdr:spPr>
        <a:xfrm>
          <a:off x="14414500" y="165397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4287500" y="16760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319" name="【庁舎】&#10;有形固定資産減価償却率平均値テキスト">
          <a:extLst>
            <a:ext uri="{FF2B5EF4-FFF2-40B4-BE49-F238E27FC236}">
              <a16:creationId xmlns:a16="http://schemas.microsoft.com/office/drawing/2014/main" id="{00000000-0008-0000-0200-00003F010000}"/>
            </a:ext>
          </a:extLst>
        </xdr:cNvPr>
        <xdr:cNvSpPr txBox="1"/>
      </xdr:nvSpPr>
      <xdr:spPr>
        <a:xfrm>
          <a:off x="14414500" y="175004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320" name="フローチャート: 判断 319">
          <a:extLst>
            <a:ext uri="{FF2B5EF4-FFF2-40B4-BE49-F238E27FC236}">
              <a16:creationId xmlns:a16="http://schemas.microsoft.com/office/drawing/2014/main" id="{00000000-0008-0000-0200-000040010000}"/>
            </a:ext>
          </a:extLst>
        </xdr:cNvPr>
        <xdr:cNvSpPr/>
      </xdr:nvSpPr>
      <xdr:spPr>
        <a:xfrm>
          <a:off x="14325600" y="175220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321" name="フローチャート: 判断 320">
          <a:extLst>
            <a:ext uri="{FF2B5EF4-FFF2-40B4-BE49-F238E27FC236}">
              <a16:creationId xmlns:a16="http://schemas.microsoft.com/office/drawing/2014/main" id="{00000000-0008-0000-0200-000041010000}"/>
            </a:ext>
          </a:extLst>
        </xdr:cNvPr>
        <xdr:cNvSpPr/>
      </xdr:nvSpPr>
      <xdr:spPr>
        <a:xfrm>
          <a:off x="1357884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128041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323" name="フローチャート: 判断 322">
          <a:extLst>
            <a:ext uri="{FF2B5EF4-FFF2-40B4-BE49-F238E27FC236}">
              <a16:creationId xmlns:a16="http://schemas.microsoft.com/office/drawing/2014/main" id="{00000000-0008-0000-0200-000043010000}"/>
            </a:ext>
          </a:extLst>
        </xdr:cNvPr>
        <xdr:cNvSpPr/>
      </xdr:nvSpPr>
      <xdr:spPr>
        <a:xfrm>
          <a:off x="12029440" y="175922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1123188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46627</xdr:rowOff>
    </xdr:from>
    <xdr:to>
      <xdr:col>85</xdr:col>
      <xdr:colOff>177800</xdr:colOff>
      <xdr:row>104</xdr:row>
      <xdr:rowOff>148227</xdr:rowOff>
    </xdr:to>
    <xdr:sp macro="" textlink="">
      <xdr:nvSpPr>
        <xdr:cNvPr id="330" name="楕円 329">
          <a:extLst>
            <a:ext uri="{FF2B5EF4-FFF2-40B4-BE49-F238E27FC236}">
              <a16:creationId xmlns:a16="http://schemas.microsoft.com/office/drawing/2014/main" id="{00000000-0008-0000-0200-00004A010000}"/>
            </a:ext>
          </a:extLst>
        </xdr:cNvPr>
        <xdr:cNvSpPr/>
      </xdr:nvSpPr>
      <xdr:spPr>
        <a:xfrm>
          <a:off x="14325600" y="1748118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69504</xdr:rowOff>
    </xdr:from>
    <xdr:ext cx="405111" cy="259045"/>
    <xdr:sp macro="" textlink="">
      <xdr:nvSpPr>
        <xdr:cNvPr id="331" name="【庁舎】&#10;有形固定資産減価償却率該当値テキスト">
          <a:extLst>
            <a:ext uri="{FF2B5EF4-FFF2-40B4-BE49-F238E27FC236}">
              <a16:creationId xmlns:a16="http://schemas.microsoft.com/office/drawing/2014/main" id="{00000000-0008-0000-0200-00004B010000}"/>
            </a:ext>
          </a:extLst>
        </xdr:cNvPr>
        <xdr:cNvSpPr txBox="1"/>
      </xdr:nvSpPr>
      <xdr:spPr>
        <a:xfrm>
          <a:off x="14414500" y="1733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18869</xdr:rowOff>
    </xdr:from>
    <xdr:to>
      <xdr:col>81</xdr:col>
      <xdr:colOff>101600</xdr:colOff>
      <xdr:row>104</xdr:row>
      <xdr:rowOff>120469</xdr:rowOff>
    </xdr:to>
    <xdr:sp macro="" textlink="">
      <xdr:nvSpPr>
        <xdr:cNvPr id="332" name="楕円 331">
          <a:extLst>
            <a:ext uri="{FF2B5EF4-FFF2-40B4-BE49-F238E27FC236}">
              <a16:creationId xmlns:a16="http://schemas.microsoft.com/office/drawing/2014/main" id="{00000000-0008-0000-0200-00004C010000}"/>
            </a:ext>
          </a:extLst>
        </xdr:cNvPr>
        <xdr:cNvSpPr/>
      </xdr:nvSpPr>
      <xdr:spPr>
        <a:xfrm>
          <a:off x="13578840" y="174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69669</xdr:rowOff>
    </xdr:from>
    <xdr:to>
      <xdr:col>85</xdr:col>
      <xdr:colOff>127000</xdr:colOff>
      <xdr:row>104</xdr:row>
      <xdr:rowOff>97427</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13629640" y="17504229"/>
          <a:ext cx="74676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167458</xdr:rowOff>
    </xdr:from>
    <xdr:to>
      <xdr:col>76</xdr:col>
      <xdr:colOff>165100</xdr:colOff>
      <xdr:row>104</xdr:row>
      <xdr:rowOff>97608</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12804140" y="17434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46808</xdr:rowOff>
    </xdr:from>
    <xdr:to>
      <xdr:col>81</xdr:col>
      <xdr:colOff>50800</xdr:colOff>
      <xdr:row>104</xdr:row>
      <xdr:rowOff>69669</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12854940" y="17481368"/>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141332</xdr:rowOff>
    </xdr:from>
    <xdr:to>
      <xdr:col>72</xdr:col>
      <xdr:colOff>38100</xdr:colOff>
      <xdr:row>104</xdr:row>
      <xdr:rowOff>71482</xdr:rowOff>
    </xdr:to>
    <xdr:sp macro="" textlink="">
      <xdr:nvSpPr>
        <xdr:cNvPr id="336" name="楕円 335">
          <a:extLst>
            <a:ext uri="{FF2B5EF4-FFF2-40B4-BE49-F238E27FC236}">
              <a16:creationId xmlns:a16="http://schemas.microsoft.com/office/drawing/2014/main" id="{00000000-0008-0000-0200-000050010000}"/>
            </a:ext>
          </a:extLst>
        </xdr:cNvPr>
        <xdr:cNvSpPr/>
      </xdr:nvSpPr>
      <xdr:spPr>
        <a:xfrm>
          <a:off x="12029440" y="174082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20682</xdr:rowOff>
    </xdr:from>
    <xdr:to>
      <xdr:col>76</xdr:col>
      <xdr:colOff>114300</xdr:colOff>
      <xdr:row>104</xdr:row>
      <xdr:rowOff>46808</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12072620" y="17455242"/>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338" name="n_1aveValue【庁舎】&#10;有形固定資産減価償却率">
          <a:extLst>
            <a:ext uri="{FF2B5EF4-FFF2-40B4-BE49-F238E27FC236}">
              <a16:creationId xmlns:a16="http://schemas.microsoft.com/office/drawing/2014/main" id="{00000000-0008-0000-0200-000052010000}"/>
            </a:ext>
          </a:extLst>
        </xdr:cNvPr>
        <xdr:cNvSpPr txBox="1"/>
      </xdr:nvSpPr>
      <xdr:spPr>
        <a:xfrm>
          <a:off x="134372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339" name="n_2aveValue【庁舎】&#10;有形固定資産減価償却率">
          <a:extLst>
            <a:ext uri="{FF2B5EF4-FFF2-40B4-BE49-F238E27FC236}">
              <a16:creationId xmlns:a16="http://schemas.microsoft.com/office/drawing/2014/main" id="{00000000-0008-0000-0200-000053010000}"/>
            </a:ext>
          </a:extLst>
        </xdr:cNvPr>
        <xdr:cNvSpPr txBox="1"/>
      </xdr:nvSpPr>
      <xdr:spPr>
        <a:xfrm>
          <a:off x="12675244"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340" name="n_3aveValue【庁舎】&#10;有形固定資産減価償却率">
          <a:extLst>
            <a:ext uri="{FF2B5EF4-FFF2-40B4-BE49-F238E27FC236}">
              <a16:creationId xmlns:a16="http://schemas.microsoft.com/office/drawing/2014/main" id="{00000000-0008-0000-0200-000054010000}"/>
            </a:ext>
          </a:extLst>
        </xdr:cNvPr>
        <xdr:cNvSpPr txBox="1"/>
      </xdr:nvSpPr>
      <xdr:spPr>
        <a:xfrm>
          <a:off x="11900544" y="1768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341" name="n_4aveValue【庁舎】&#10;有形固定資産減価償却率">
          <a:extLst>
            <a:ext uri="{FF2B5EF4-FFF2-40B4-BE49-F238E27FC236}">
              <a16:creationId xmlns:a16="http://schemas.microsoft.com/office/drawing/2014/main" id="{00000000-0008-0000-0200-000055010000}"/>
            </a:ext>
          </a:extLst>
        </xdr:cNvPr>
        <xdr:cNvSpPr txBox="1"/>
      </xdr:nvSpPr>
      <xdr:spPr>
        <a:xfrm>
          <a:off x="11102984" y="1740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136996</xdr:rowOff>
    </xdr:from>
    <xdr:ext cx="405111" cy="259045"/>
    <xdr:sp macro="" textlink="">
      <xdr:nvSpPr>
        <xdr:cNvPr id="342" name="n_1mainValue【庁舎】&#10;有形固定資産減価償却率">
          <a:extLst>
            <a:ext uri="{FF2B5EF4-FFF2-40B4-BE49-F238E27FC236}">
              <a16:creationId xmlns:a16="http://schemas.microsoft.com/office/drawing/2014/main" id="{00000000-0008-0000-0200-000056010000}"/>
            </a:ext>
          </a:extLst>
        </xdr:cNvPr>
        <xdr:cNvSpPr txBox="1"/>
      </xdr:nvSpPr>
      <xdr:spPr>
        <a:xfrm>
          <a:off x="13437244" y="1723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114135</xdr:rowOff>
    </xdr:from>
    <xdr:ext cx="405111" cy="259045"/>
    <xdr:sp macro="" textlink="">
      <xdr:nvSpPr>
        <xdr:cNvPr id="343" name="n_2mainValue【庁舎】&#10;有形固定資産減価償却率">
          <a:extLst>
            <a:ext uri="{FF2B5EF4-FFF2-40B4-BE49-F238E27FC236}">
              <a16:creationId xmlns:a16="http://schemas.microsoft.com/office/drawing/2014/main" id="{00000000-0008-0000-0200-000057010000}"/>
            </a:ext>
          </a:extLst>
        </xdr:cNvPr>
        <xdr:cNvSpPr txBox="1"/>
      </xdr:nvSpPr>
      <xdr:spPr>
        <a:xfrm>
          <a:off x="1267524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88009</xdr:rowOff>
    </xdr:from>
    <xdr:ext cx="405111" cy="259045"/>
    <xdr:sp macro="" textlink="">
      <xdr:nvSpPr>
        <xdr:cNvPr id="344" name="n_3mainValue【庁舎】&#10;有形固定資産減価償却率">
          <a:extLst>
            <a:ext uri="{FF2B5EF4-FFF2-40B4-BE49-F238E27FC236}">
              <a16:creationId xmlns:a16="http://schemas.microsoft.com/office/drawing/2014/main" id="{00000000-0008-0000-0200-000058010000}"/>
            </a:ext>
          </a:extLst>
        </xdr:cNvPr>
        <xdr:cNvSpPr txBox="1"/>
      </xdr:nvSpPr>
      <xdr:spPr>
        <a:xfrm>
          <a:off x="11900544" y="17187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67" name="【庁舎】&#10;一人当たり面積グラフ枠">
          <a:extLst>
            <a:ext uri="{FF2B5EF4-FFF2-40B4-BE49-F238E27FC236}">
              <a16:creationId xmlns:a16="http://schemas.microsoft.com/office/drawing/2014/main" id="{00000000-0008-0000-0200-00006F01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flipV="1">
          <a:off x="19509104" y="16848582"/>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369" name="【庁舎】&#10;一人当たり面積最小値テキスト">
          <a:extLst>
            <a:ext uri="{FF2B5EF4-FFF2-40B4-BE49-F238E27FC236}">
              <a16:creationId xmlns:a16="http://schemas.microsoft.com/office/drawing/2014/main" id="{00000000-0008-0000-0200-000071010000}"/>
            </a:ext>
          </a:extLst>
        </xdr:cNvPr>
        <xdr:cNvSpPr txBox="1"/>
      </xdr:nvSpPr>
      <xdr:spPr>
        <a:xfrm>
          <a:off x="19547840" y="1814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9443700" y="18136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371" name="【庁舎】&#10;一人当たり面積最大値テキスト">
          <a:extLst>
            <a:ext uri="{FF2B5EF4-FFF2-40B4-BE49-F238E27FC236}">
              <a16:creationId xmlns:a16="http://schemas.microsoft.com/office/drawing/2014/main" id="{00000000-0008-0000-0200-000073010000}"/>
            </a:ext>
          </a:extLst>
        </xdr:cNvPr>
        <xdr:cNvSpPr txBox="1"/>
      </xdr:nvSpPr>
      <xdr:spPr>
        <a:xfrm>
          <a:off x="19547840" y="1662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9443700" y="16848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373" name="【庁舎】&#10;一人当たり面積平均値テキスト">
          <a:extLst>
            <a:ext uri="{FF2B5EF4-FFF2-40B4-BE49-F238E27FC236}">
              <a16:creationId xmlns:a16="http://schemas.microsoft.com/office/drawing/2014/main" id="{00000000-0008-0000-0200-000075010000}"/>
            </a:ext>
          </a:extLst>
        </xdr:cNvPr>
        <xdr:cNvSpPr txBox="1"/>
      </xdr:nvSpPr>
      <xdr:spPr>
        <a:xfrm>
          <a:off x="19547840" y="17676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374" name="フローチャート: 判断 373">
          <a:extLst>
            <a:ext uri="{FF2B5EF4-FFF2-40B4-BE49-F238E27FC236}">
              <a16:creationId xmlns:a16="http://schemas.microsoft.com/office/drawing/2014/main" id="{00000000-0008-0000-0200-000076010000}"/>
            </a:ext>
          </a:extLst>
        </xdr:cNvPr>
        <xdr:cNvSpPr/>
      </xdr:nvSpPr>
      <xdr:spPr>
        <a:xfrm>
          <a:off x="19458940" y="1782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375" name="フローチャート: 判断 374">
          <a:extLst>
            <a:ext uri="{FF2B5EF4-FFF2-40B4-BE49-F238E27FC236}">
              <a16:creationId xmlns:a16="http://schemas.microsoft.com/office/drawing/2014/main" id="{00000000-0008-0000-0200-000077010000}"/>
            </a:ext>
          </a:extLst>
        </xdr:cNvPr>
        <xdr:cNvSpPr/>
      </xdr:nvSpPr>
      <xdr:spPr>
        <a:xfrm>
          <a:off x="18735040" y="178253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376" name="フローチャート: 判断 375">
          <a:extLst>
            <a:ext uri="{FF2B5EF4-FFF2-40B4-BE49-F238E27FC236}">
              <a16:creationId xmlns:a16="http://schemas.microsoft.com/office/drawing/2014/main" id="{00000000-0008-0000-0200-000078010000}"/>
            </a:ext>
          </a:extLst>
        </xdr:cNvPr>
        <xdr:cNvSpPr/>
      </xdr:nvSpPr>
      <xdr:spPr>
        <a:xfrm>
          <a:off x="17937480" y="17847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377" name="フローチャート: 判断 376">
          <a:extLst>
            <a:ext uri="{FF2B5EF4-FFF2-40B4-BE49-F238E27FC236}">
              <a16:creationId xmlns:a16="http://schemas.microsoft.com/office/drawing/2014/main" id="{00000000-0008-0000-0200-000079010000}"/>
            </a:ext>
          </a:extLst>
        </xdr:cNvPr>
        <xdr:cNvSpPr/>
      </xdr:nvSpPr>
      <xdr:spPr>
        <a:xfrm>
          <a:off x="171627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378" name="フローチャート: 判断 377">
          <a:extLst>
            <a:ext uri="{FF2B5EF4-FFF2-40B4-BE49-F238E27FC236}">
              <a16:creationId xmlns:a16="http://schemas.microsoft.com/office/drawing/2014/main" id="{00000000-0008-0000-0200-00007A010000}"/>
            </a:ext>
          </a:extLst>
        </xdr:cNvPr>
        <xdr:cNvSpPr/>
      </xdr:nvSpPr>
      <xdr:spPr>
        <a:xfrm>
          <a:off x="16388080" y="1787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129032</xdr:rowOff>
    </xdr:from>
    <xdr:to>
      <xdr:col>116</xdr:col>
      <xdr:colOff>114300</xdr:colOff>
      <xdr:row>107</xdr:row>
      <xdr:rowOff>59182</xdr:rowOff>
    </xdr:to>
    <xdr:sp macro="" textlink="">
      <xdr:nvSpPr>
        <xdr:cNvPr id="384" name="楕円 383">
          <a:extLst>
            <a:ext uri="{FF2B5EF4-FFF2-40B4-BE49-F238E27FC236}">
              <a16:creationId xmlns:a16="http://schemas.microsoft.com/office/drawing/2014/main" id="{00000000-0008-0000-0200-000080010000}"/>
            </a:ext>
          </a:extLst>
        </xdr:cNvPr>
        <xdr:cNvSpPr/>
      </xdr:nvSpPr>
      <xdr:spPr>
        <a:xfrm>
          <a:off x="19458940" y="17898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107459</xdr:rowOff>
    </xdr:from>
    <xdr:ext cx="469744" cy="259045"/>
    <xdr:sp macro="" textlink="">
      <xdr:nvSpPr>
        <xdr:cNvPr id="385" name="【庁舎】&#10;一人当たり面積該当値テキスト">
          <a:extLst>
            <a:ext uri="{FF2B5EF4-FFF2-40B4-BE49-F238E27FC236}">
              <a16:creationId xmlns:a16="http://schemas.microsoft.com/office/drawing/2014/main" id="{00000000-0008-0000-0200-000081010000}"/>
            </a:ext>
          </a:extLst>
        </xdr:cNvPr>
        <xdr:cNvSpPr txBox="1"/>
      </xdr:nvSpPr>
      <xdr:spPr>
        <a:xfrm>
          <a:off x="19547840" y="1787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138176</xdr:rowOff>
    </xdr:from>
    <xdr:to>
      <xdr:col>112</xdr:col>
      <xdr:colOff>38100</xdr:colOff>
      <xdr:row>107</xdr:row>
      <xdr:rowOff>68326</xdr:rowOff>
    </xdr:to>
    <xdr:sp macro="" textlink="">
      <xdr:nvSpPr>
        <xdr:cNvPr id="386" name="楕円 385">
          <a:extLst>
            <a:ext uri="{FF2B5EF4-FFF2-40B4-BE49-F238E27FC236}">
              <a16:creationId xmlns:a16="http://schemas.microsoft.com/office/drawing/2014/main" id="{00000000-0008-0000-0200-000082010000}"/>
            </a:ext>
          </a:extLst>
        </xdr:cNvPr>
        <xdr:cNvSpPr/>
      </xdr:nvSpPr>
      <xdr:spPr>
        <a:xfrm>
          <a:off x="18735040" y="179080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8382</xdr:rowOff>
    </xdr:from>
    <xdr:to>
      <xdr:col>116</xdr:col>
      <xdr:colOff>63500</xdr:colOff>
      <xdr:row>107</xdr:row>
      <xdr:rowOff>17526</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flipV="1">
          <a:off x="18778220" y="17945862"/>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148462</xdr:rowOff>
    </xdr:from>
    <xdr:to>
      <xdr:col>107</xdr:col>
      <xdr:colOff>101600</xdr:colOff>
      <xdr:row>107</xdr:row>
      <xdr:rowOff>78612</xdr:rowOff>
    </xdr:to>
    <xdr:sp macro="" textlink="">
      <xdr:nvSpPr>
        <xdr:cNvPr id="388" name="楕円 387">
          <a:extLst>
            <a:ext uri="{FF2B5EF4-FFF2-40B4-BE49-F238E27FC236}">
              <a16:creationId xmlns:a16="http://schemas.microsoft.com/office/drawing/2014/main" id="{00000000-0008-0000-0200-000084010000}"/>
            </a:ext>
          </a:extLst>
        </xdr:cNvPr>
        <xdr:cNvSpPr/>
      </xdr:nvSpPr>
      <xdr:spPr>
        <a:xfrm>
          <a:off x="17937480" y="179183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17526</xdr:rowOff>
    </xdr:from>
    <xdr:to>
      <xdr:col>111</xdr:col>
      <xdr:colOff>177800</xdr:colOff>
      <xdr:row>107</xdr:row>
      <xdr:rowOff>27812</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flipV="1">
          <a:off x="17988280" y="17955006"/>
          <a:ext cx="78994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390" name="楕円 389">
          <a:extLst>
            <a:ext uri="{FF2B5EF4-FFF2-40B4-BE49-F238E27FC236}">
              <a16:creationId xmlns:a16="http://schemas.microsoft.com/office/drawing/2014/main" id="{00000000-0008-0000-0200-000086010000}"/>
            </a:ext>
          </a:extLst>
        </xdr:cNvPr>
        <xdr:cNvSpPr/>
      </xdr:nvSpPr>
      <xdr:spPr>
        <a:xfrm>
          <a:off x="17162780" y="1793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27812</xdr:rowOff>
    </xdr:from>
    <xdr:to>
      <xdr:col>107</xdr:col>
      <xdr:colOff>50800</xdr:colOff>
      <xdr:row>107</xdr:row>
      <xdr:rowOff>41911</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flipV="1">
          <a:off x="17213580" y="17965292"/>
          <a:ext cx="774700" cy="1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392" name="n_1aveValue【庁舎】&#10;一人当たり面積">
          <a:extLst>
            <a:ext uri="{FF2B5EF4-FFF2-40B4-BE49-F238E27FC236}">
              <a16:creationId xmlns:a16="http://schemas.microsoft.com/office/drawing/2014/main" id="{00000000-0008-0000-0200-000088010000}"/>
            </a:ext>
          </a:extLst>
        </xdr:cNvPr>
        <xdr:cNvSpPr txBox="1"/>
      </xdr:nvSpPr>
      <xdr:spPr>
        <a:xfrm>
          <a:off x="18561127" y="1760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393" name="n_2aveValue【庁舎】&#10;一人当たり面積">
          <a:extLst>
            <a:ext uri="{FF2B5EF4-FFF2-40B4-BE49-F238E27FC236}">
              <a16:creationId xmlns:a16="http://schemas.microsoft.com/office/drawing/2014/main" id="{00000000-0008-0000-0200-000089010000}"/>
            </a:ext>
          </a:extLst>
        </xdr:cNvPr>
        <xdr:cNvSpPr txBox="1"/>
      </xdr:nvSpPr>
      <xdr:spPr>
        <a:xfrm>
          <a:off x="17776267" y="176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394" name="n_3aveValue【庁舎】&#10;一人当たり面積">
          <a:extLst>
            <a:ext uri="{FF2B5EF4-FFF2-40B4-BE49-F238E27FC236}">
              <a16:creationId xmlns:a16="http://schemas.microsoft.com/office/drawing/2014/main" id="{00000000-0008-0000-0200-00008A010000}"/>
            </a:ext>
          </a:extLst>
        </xdr:cNvPr>
        <xdr:cNvSpPr txBox="1"/>
      </xdr:nvSpPr>
      <xdr:spPr>
        <a:xfrm>
          <a:off x="1700156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395" name="n_4aveValue【庁舎】&#10;一人当たり面積">
          <a:extLst>
            <a:ext uri="{FF2B5EF4-FFF2-40B4-BE49-F238E27FC236}">
              <a16:creationId xmlns:a16="http://schemas.microsoft.com/office/drawing/2014/main" id="{00000000-0008-0000-0200-00008B010000}"/>
            </a:ext>
          </a:extLst>
        </xdr:cNvPr>
        <xdr:cNvSpPr txBox="1"/>
      </xdr:nvSpPr>
      <xdr:spPr>
        <a:xfrm>
          <a:off x="16226867"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59453</xdr:rowOff>
    </xdr:from>
    <xdr:ext cx="469744" cy="259045"/>
    <xdr:sp macro="" textlink="">
      <xdr:nvSpPr>
        <xdr:cNvPr id="396" name="n_1mainValue【庁舎】&#10;一人当たり面積">
          <a:extLst>
            <a:ext uri="{FF2B5EF4-FFF2-40B4-BE49-F238E27FC236}">
              <a16:creationId xmlns:a16="http://schemas.microsoft.com/office/drawing/2014/main" id="{00000000-0008-0000-0200-00008C010000}"/>
            </a:ext>
          </a:extLst>
        </xdr:cNvPr>
        <xdr:cNvSpPr txBox="1"/>
      </xdr:nvSpPr>
      <xdr:spPr>
        <a:xfrm>
          <a:off x="18561127" y="1799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69739</xdr:rowOff>
    </xdr:from>
    <xdr:ext cx="469744" cy="259045"/>
    <xdr:sp macro="" textlink="">
      <xdr:nvSpPr>
        <xdr:cNvPr id="397" name="n_2mainValue【庁舎】&#10;一人当たり面積">
          <a:extLst>
            <a:ext uri="{FF2B5EF4-FFF2-40B4-BE49-F238E27FC236}">
              <a16:creationId xmlns:a16="http://schemas.microsoft.com/office/drawing/2014/main" id="{00000000-0008-0000-0200-00008D010000}"/>
            </a:ext>
          </a:extLst>
        </xdr:cNvPr>
        <xdr:cNvSpPr txBox="1"/>
      </xdr:nvSpPr>
      <xdr:spPr>
        <a:xfrm>
          <a:off x="17776267" y="1800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398" name="n_3mainValue【庁舎】&#10;一人当たり面積">
          <a:extLst>
            <a:ext uri="{FF2B5EF4-FFF2-40B4-BE49-F238E27FC236}">
              <a16:creationId xmlns:a16="http://schemas.microsoft.com/office/drawing/2014/main" id="{00000000-0008-0000-0200-00008E010000}"/>
            </a:ext>
          </a:extLst>
        </xdr:cNvPr>
        <xdr:cNvSpPr txBox="1"/>
      </xdr:nvSpPr>
      <xdr:spPr>
        <a:xfrm>
          <a:off x="1700156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様々な分類から見ても庁舎の減価償却率は一回り高く推移している。庁舎は村の防災機能等も備える意味で、今後の対策は必要である。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4,686
4,624
230.13
18,673,376
18,002,286
450,974
2,957,782
2,527,676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財政の自立度を示す財政力指数は、東日本大震災による人口減少、産業衰退等の影響を受けて、年々減少している。</a:t>
          </a:r>
          <a:endParaRPr lang="ja-JP" altLang="ja-JP" sz="1300">
            <a:effectLst/>
          </a:endParaRPr>
        </a:p>
        <a:p>
          <a:r>
            <a:rPr kumimoji="1" lang="ja-JP" altLang="ja-JP" sz="1300">
              <a:solidFill>
                <a:schemeClr val="dk1"/>
              </a:solidFill>
              <a:effectLst/>
              <a:latin typeface="+mn-lt"/>
              <a:ea typeface="+mn-ea"/>
              <a:cs typeface="+mn-cs"/>
            </a:rPr>
            <a:t>　復興事業による人口増加・産業振興施策等を通して収入の増加を図り、経常経費の節減を通して支出の削減に努め、財政力指数の改善を目指す。</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85725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4640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45508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51452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106485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6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経常収支比率は類似団体平均を下回って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前年度</a:t>
          </a:r>
          <a:r>
            <a:rPr kumimoji="1" lang="ja-JP" altLang="en-US" sz="1300">
              <a:solidFill>
                <a:schemeClr val="dk1"/>
              </a:solidFill>
              <a:effectLst/>
              <a:latin typeface="+mn-lt"/>
              <a:ea typeface="+mn-ea"/>
              <a:cs typeface="+mn-cs"/>
            </a:rPr>
            <a:t>より</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改善</a:t>
          </a:r>
          <a:r>
            <a:rPr kumimoji="1" lang="ja-JP" altLang="ja-JP" sz="1300">
              <a:solidFill>
                <a:schemeClr val="dk1"/>
              </a:solidFill>
              <a:effectLst/>
              <a:latin typeface="+mn-lt"/>
              <a:ea typeface="+mn-ea"/>
              <a:cs typeface="+mn-cs"/>
            </a:rPr>
            <a:t>した。</a:t>
          </a:r>
          <a:endParaRPr lang="ja-JP" altLang="ja-JP" sz="1300">
            <a:effectLst/>
          </a:endParaRPr>
        </a:p>
        <a:p>
          <a:r>
            <a:rPr kumimoji="1" lang="ja-JP" altLang="ja-JP" sz="1300">
              <a:solidFill>
                <a:schemeClr val="dk1"/>
              </a:solidFill>
              <a:effectLst/>
              <a:latin typeface="+mn-lt"/>
              <a:ea typeface="+mn-ea"/>
              <a:cs typeface="+mn-cs"/>
            </a:rPr>
            <a:t>　今後は、復興事業で整備された公共施設の維持等に要する支出額が増加することが予想され、経常収支比率は悪化する見通しだが、全庁的な支出削減の取組みを通して、</a:t>
          </a:r>
          <a:r>
            <a:rPr kumimoji="1" lang="ja-JP" altLang="en-US" sz="1300">
              <a:solidFill>
                <a:schemeClr val="dk1"/>
              </a:solidFill>
              <a:effectLst/>
              <a:latin typeface="+mn-lt"/>
              <a:ea typeface="+mn-ea"/>
              <a:cs typeface="+mn-cs"/>
            </a:rPr>
            <a:t>更なる</a:t>
          </a:r>
          <a:r>
            <a:rPr kumimoji="1" lang="ja-JP" altLang="ja-JP" sz="1300">
              <a:solidFill>
                <a:schemeClr val="dk1"/>
              </a:solidFill>
              <a:effectLst/>
              <a:latin typeface="+mn-lt"/>
              <a:ea typeface="+mn-ea"/>
              <a:cs typeface="+mn-cs"/>
            </a:rPr>
            <a:t>改善に努める。</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76623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5022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2752</xdr:rowOff>
    </xdr:from>
    <xdr:to>
      <xdr:col>19</xdr:col>
      <xdr:colOff>133350</xdr:colOff>
      <xdr:row>62</xdr:row>
      <xdr:rowOff>20320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61202"/>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2752</xdr:rowOff>
    </xdr:from>
    <xdr:to>
      <xdr:col>15</xdr:col>
      <xdr:colOff>82550</xdr:colOff>
      <xdr:row>61</xdr:row>
      <xdr:rowOff>135467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461202"/>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135467</xdr:rowOff>
    </xdr:from>
    <xdr:to>
      <xdr:col>11</xdr:col>
      <xdr:colOff>31750</xdr:colOff>
      <xdr:row>64</xdr:row>
      <xdr:rowOff>15240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9391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42350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123402</xdr:rowOff>
    </xdr:from>
    <xdr:to>
      <xdr:col>15</xdr:col>
      <xdr:colOff>133350</xdr:colOff>
      <xdr:row>61</xdr:row>
      <xdr:rowOff>53552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63729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84667</xdr:rowOff>
    </xdr:from>
    <xdr:to>
      <xdr:col>11</xdr:col>
      <xdr:colOff>82550</xdr:colOff>
      <xdr:row>62</xdr:row>
      <xdr:rowOff>14817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[613,102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復興事業の影響により、人口</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人当たり人件費・物件費等決算額は類似団体平均を上回っている。</a:t>
          </a:r>
          <a:endParaRPr lang="ja-JP" altLang="ja-JP" sz="1300">
            <a:effectLst/>
          </a:endParaRPr>
        </a:p>
        <a:p>
          <a:r>
            <a:rPr kumimoji="1" lang="ja-JP" altLang="ja-JP" sz="1300">
              <a:solidFill>
                <a:schemeClr val="dk1"/>
              </a:solidFill>
              <a:effectLst/>
              <a:latin typeface="+mn-lt"/>
              <a:ea typeface="+mn-ea"/>
              <a:cs typeface="+mn-cs"/>
            </a:rPr>
            <a:t>　復興創生期間が継続する間はこの傾向が続くことが予想されるが、そうした状況下でもコスト削減を意識した復興事業の実施に努める。</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63455</xdr:rowOff>
    </xdr:from>
    <xdr:to>
      <xdr:col>23</xdr:col>
      <xdr:colOff>133350</xdr:colOff>
      <xdr:row>83</xdr:row>
      <xdr:rowOff>141627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93805"/>
          <a:ext cx="838200" cy="7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141627</xdr:rowOff>
    </xdr:from>
    <xdr:to>
      <xdr:col>19</xdr:col>
      <xdr:colOff>133350</xdr:colOff>
      <xdr:row>84</xdr:row>
      <xdr:rowOff>25107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371977"/>
          <a:ext cx="889000" cy="5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25107</xdr:rowOff>
    </xdr:from>
    <xdr:to>
      <xdr:col>15</xdr:col>
      <xdr:colOff>82550</xdr:colOff>
      <xdr:row>84</xdr:row>
      <xdr:rowOff>163578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426907"/>
          <a:ext cx="889000" cy="13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14216</xdr:rowOff>
    </xdr:from>
    <xdr:to>
      <xdr:col>11</xdr:col>
      <xdr:colOff>31750</xdr:colOff>
      <xdr:row>84</xdr:row>
      <xdr:rowOff>163578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16016"/>
          <a:ext cx="889000" cy="14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12655</xdr:rowOff>
    </xdr:from>
    <xdr:to>
      <xdr:col>23</xdr:col>
      <xdr:colOff>184150</xdr:colOff>
      <xdr:row>83</xdr:row>
      <xdr:rowOff>114255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4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156182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1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90827</xdr:rowOff>
    </xdr:from>
    <xdr:to>
      <xdr:col>19</xdr:col>
      <xdr:colOff>184150</xdr:colOff>
      <xdr:row>84</xdr:row>
      <xdr:rowOff>20977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2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5754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07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145757</xdr:rowOff>
    </xdr:from>
    <xdr:to>
      <xdr:col>15</xdr:col>
      <xdr:colOff>133350</xdr:colOff>
      <xdr:row>84</xdr:row>
      <xdr:rowOff>75907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60684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6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112778</xdr:rowOff>
    </xdr:from>
    <xdr:to>
      <xdr:col>11</xdr:col>
      <xdr:colOff>82550</xdr:colOff>
      <xdr:row>85</xdr:row>
      <xdr:rowOff>42928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27705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0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134866</xdr:rowOff>
    </xdr:from>
    <xdr:to>
      <xdr:col>7</xdr:col>
      <xdr:colOff>31750</xdr:colOff>
      <xdr:row>84</xdr:row>
      <xdr:rowOff>65016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6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49793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5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ラスパイレス指数は、職員の高齢化等により、類似団体平均を上回っている。</a:t>
          </a:r>
          <a:endParaRPr lang="ja-JP" altLang="ja-JP" sz="1300">
            <a:effectLst/>
          </a:endParaRPr>
        </a:p>
        <a:p>
          <a:r>
            <a:rPr kumimoji="1" lang="ja-JP" altLang="ja-JP" sz="1300">
              <a:solidFill>
                <a:schemeClr val="dk1"/>
              </a:solidFill>
              <a:effectLst/>
              <a:latin typeface="+mn-lt"/>
              <a:ea typeface="+mn-ea"/>
              <a:cs typeface="+mn-cs"/>
            </a:rPr>
            <a:t>　今後も引き続き、給与水準の適正化に努める。</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72389</xdr:rowOff>
    </xdr:from>
    <xdr:to>
      <xdr:col>81</xdr:col>
      <xdr:colOff>44450</xdr:colOff>
      <xdr:row>88</xdr:row>
      <xdr:rowOff>96520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15998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96520</xdr:rowOff>
    </xdr:from>
    <xdr:to>
      <xdr:col>77</xdr:col>
      <xdr:colOff>44450</xdr:colOff>
      <xdr:row>88</xdr:row>
      <xdr:rowOff>96520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18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96520</xdr:rowOff>
    </xdr:from>
    <xdr:to>
      <xdr:col>72</xdr:col>
      <xdr:colOff>203200</xdr:colOff>
      <xdr:row>88</xdr:row>
      <xdr:rowOff>150813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18412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150813</xdr:rowOff>
    </xdr:from>
    <xdr:to>
      <xdr:col>68</xdr:col>
      <xdr:colOff>152400</xdr:colOff>
      <xdr:row>89</xdr:row>
      <xdr:rowOff>21589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238413"/>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21589</xdr:rowOff>
    </xdr:from>
    <xdr:to>
      <xdr:col>81</xdr:col>
      <xdr:colOff>95250</xdr:colOff>
      <xdr:row>88</xdr:row>
      <xdr:rowOff>123189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88916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00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45720</xdr:rowOff>
    </xdr:from>
    <xdr:to>
      <xdr:col>77</xdr:col>
      <xdr:colOff>95250</xdr:colOff>
      <xdr:row>88</xdr:row>
      <xdr:rowOff>147320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132097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45720</xdr:rowOff>
    </xdr:from>
    <xdr:to>
      <xdr:col>73</xdr:col>
      <xdr:colOff>44450</xdr:colOff>
      <xdr:row>88</xdr:row>
      <xdr:rowOff>147320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132097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100013</xdr:rowOff>
    </xdr:from>
    <xdr:to>
      <xdr:col>68</xdr:col>
      <xdr:colOff>203200</xdr:colOff>
      <xdr:row>89</xdr:row>
      <xdr:rowOff>30163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14940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27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142239</xdr:rowOff>
    </xdr:from>
    <xdr:to>
      <xdr:col>64</xdr:col>
      <xdr:colOff>152400</xdr:colOff>
      <xdr:row>89</xdr:row>
      <xdr:rowOff>72389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57166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人口</a:t>
          </a:r>
          <a:r>
            <a:rPr kumimoji="1" lang="en-US" altLang="ja-JP" sz="1300">
              <a:solidFill>
                <a:schemeClr val="dk1"/>
              </a:solidFill>
              <a:effectLst/>
              <a:latin typeface="+mn-lt"/>
              <a:ea typeface="+mn-ea"/>
              <a:cs typeface="+mn-cs"/>
            </a:rPr>
            <a:t>1,000</a:t>
          </a:r>
          <a:r>
            <a:rPr kumimoji="1" lang="ja-JP" altLang="ja-JP" sz="1300">
              <a:solidFill>
                <a:schemeClr val="dk1"/>
              </a:solidFill>
              <a:effectLst/>
              <a:latin typeface="+mn-lt"/>
              <a:ea typeface="+mn-ea"/>
              <a:cs typeface="+mn-cs"/>
            </a:rPr>
            <a:t>人当たり職員数は類似団体平均を大きく下回っている。</a:t>
          </a:r>
          <a:endParaRPr lang="ja-JP" altLang="ja-JP" sz="1300">
            <a:effectLst/>
          </a:endParaRPr>
        </a:p>
        <a:p>
          <a:r>
            <a:rPr kumimoji="1" lang="ja-JP" altLang="ja-JP" sz="1300">
              <a:solidFill>
                <a:schemeClr val="dk1"/>
              </a:solidFill>
              <a:effectLst/>
              <a:latin typeface="+mn-lt"/>
              <a:ea typeface="+mn-ea"/>
              <a:cs typeface="+mn-cs"/>
            </a:rPr>
            <a:t>　しかし、この職員数には復興事業のために臨時的に採用した任期付職員や会計年度任用職員は含まれておらず、これを含めると人口</a:t>
          </a:r>
          <a:r>
            <a:rPr kumimoji="1" lang="en-US" altLang="ja-JP" sz="1300">
              <a:solidFill>
                <a:schemeClr val="dk1"/>
              </a:solidFill>
              <a:effectLst/>
              <a:latin typeface="+mn-lt"/>
              <a:ea typeface="+mn-ea"/>
              <a:cs typeface="+mn-cs"/>
            </a:rPr>
            <a:t>1,000</a:t>
          </a:r>
          <a:r>
            <a:rPr kumimoji="1" lang="ja-JP" altLang="ja-JP" sz="1300">
              <a:solidFill>
                <a:schemeClr val="dk1"/>
              </a:solidFill>
              <a:effectLst/>
              <a:latin typeface="+mn-lt"/>
              <a:ea typeface="+mn-ea"/>
              <a:cs typeface="+mn-cs"/>
            </a:rPr>
            <a:t>人当たり職員数は類似団体平均と同等となる見込みである。</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94653</xdr:rowOff>
    </xdr:from>
    <xdr:to>
      <xdr:col>81</xdr:col>
      <xdr:colOff>44450</xdr:colOff>
      <xdr:row>67</xdr:row>
      <xdr:rowOff>96418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381653"/>
          <a:ext cx="0" cy="1201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68495</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55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96418</xdr:rowOff>
    </xdr:from>
    <xdr:to>
      <xdr:col>81</xdr:col>
      <xdr:colOff>133350</xdr:colOff>
      <xdr:row>67</xdr:row>
      <xdr:rowOff>96418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58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9580</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1012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94653</xdr:rowOff>
    </xdr:from>
    <xdr:to>
      <xdr:col>81</xdr:col>
      <xdr:colOff>133350</xdr:colOff>
      <xdr:row>60</xdr:row>
      <xdr:rowOff>94653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38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104305</xdr:rowOff>
    </xdr:from>
    <xdr:to>
      <xdr:col>81</xdr:col>
      <xdr:colOff>44450</xdr:colOff>
      <xdr:row>60</xdr:row>
      <xdr:rowOff>108407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391305"/>
          <a:ext cx="8382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119080</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577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93205</xdr:rowOff>
    </xdr:from>
    <xdr:to>
      <xdr:col>77</xdr:col>
      <xdr:colOff>44450</xdr:colOff>
      <xdr:row>60</xdr:row>
      <xdr:rowOff>104305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380205"/>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137592</xdr:rowOff>
    </xdr:from>
    <xdr:to>
      <xdr:col>77</xdr:col>
      <xdr:colOff>95250</xdr:colOff>
      <xdr:row>62</xdr:row>
      <xdr:rowOff>67742</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5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52519</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68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78486</xdr:rowOff>
    </xdr:from>
    <xdr:to>
      <xdr:col>72</xdr:col>
      <xdr:colOff>203200</xdr:colOff>
      <xdr:row>60</xdr:row>
      <xdr:rowOff>93205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365486"/>
          <a:ext cx="889000" cy="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120218</xdr:rowOff>
    </xdr:from>
    <xdr:to>
      <xdr:col>73</xdr:col>
      <xdr:colOff>44450</xdr:colOff>
      <xdr:row>62</xdr:row>
      <xdr:rowOff>50368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5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35145</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66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78486</xdr:rowOff>
    </xdr:from>
    <xdr:to>
      <xdr:col>68</xdr:col>
      <xdr:colOff>152400</xdr:colOff>
      <xdr:row>60</xdr:row>
      <xdr:rowOff>79934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3512800" y="1036548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101397</xdr:rowOff>
    </xdr:from>
    <xdr:to>
      <xdr:col>64</xdr:col>
      <xdr:colOff>152400</xdr:colOff>
      <xdr:row>62</xdr:row>
      <xdr:rowOff>31547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16324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646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57607</xdr:rowOff>
    </xdr:from>
    <xdr:to>
      <xdr:col>81</xdr:col>
      <xdr:colOff>95250</xdr:colOff>
      <xdr:row>60</xdr:row>
      <xdr:rowOff>159207</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3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150334</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26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53505</xdr:rowOff>
    </xdr:from>
    <xdr:to>
      <xdr:col>77</xdr:col>
      <xdr:colOff>95250</xdr:colOff>
      <xdr:row>60</xdr:row>
      <xdr:rowOff>155105</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34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165282</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09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42405</xdr:rowOff>
    </xdr:from>
    <xdr:to>
      <xdr:col>73</xdr:col>
      <xdr:colOff>44450</xdr:colOff>
      <xdr:row>60</xdr:row>
      <xdr:rowOff>144005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32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154182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09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27686</xdr:rowOff>
    </xdr:from>
    <xdr:to>
      <xdr:col>68</xdr:col>
      <xdr:colOff>203200</xdr:colOff>
      <xdr:row>60</xdr:row>
      <xdr:rowOff>129286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139463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29134</xdr:rowOff>
    </xdr:from>
    <xdr:to>
      <xdr:col>64</xdr:col>
      <xdr:colOff>152400</xdr:colOff>
      <xdr:row>60</xdr:row>
      <xdr:rowOff>130734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3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140911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8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実質公債費比率は類似団体平均を下回って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、前年度</a:t>
          </a:r>
          <a:r>
            <a:rPr kumimoji="1" lang="ja-JP" altLang="en-US" sz="1300">
              <a:solidFill>
                <a:schemeClr val="dk1"/>
              </a:solidFill>
              <a:effectLst/>
              <a:latin typeface="+mn-lt"/>
              <a:ea typeface="+mn-ea"/>
              <a:cs typeface="+mn-cs"/>
            </a:rPr>
            <a:t>より</a:t>
          </a:r>
          <a:r>
            <a:rPr kumimoji="1" lang="en-US" altLang="ja-JP" sz="1300">
              <a:solidFill>
                <a:schemeClr val="dk1"/>
              </a:solidFill>
              <a:effectLst/>
              <a:latin typeface="+mn-lt"/>
              <a:ea typeface="+mn-ea"/>
              <a:cs typeface="+mn-cs"/>
            </a:rPr>
            <a:t>0.2</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改善</a:t>
          </a:r>
          <a:r>
            <a:rPr kumimoji="1" lang="ja-JP" altLang="ja-JP" sz="1300">
              <a:solidFill>
                <a:schemeClr val="dk1"/>
              </a:solidFill>
              <a:effectLst/>
              <a:latin typeface="+mn-lt"/>
              <a:ea typeface="+mn-ea"/>
              <a:cs typeface="+mn-cs"/>
            </a:rPr>
            <a:t>した。</a:t>
          </a:r>
          <a:endParaRPr lang="ja-JP" altLang="ja-JP" sz="1300">
            <a:effectLst/>
          </a:endParaRPr>
        </a:p>
        <a:p>
          <a:r>
            <a:rPr kumimoji="1" lang="ja-JP" altLang="ja-JP" sz="1300">
              <a:solidFill>
                <a:schemeClr val="dk1"/>
              </a:solidFill>
              <a:effectLst/>
              <a:latin typeface="+mn-lt"/>
              <a:ea typeface="+mn-ea"/>
              <a:cs typeface="+mn-cs"/>
            </a:rPr>
            <a:t>　今後も引き続き、収入確保や支出精査等により、公債費負担が過大にならないように努める。</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68" name="公債費負担の状況最小値テキスト">
          <a:extLst>
            <a:ext uri="{FF2B5EF4-FFF2-40B4-BE49-F238E27FC236}">
              <a16:creationId xmlns:a16="http://schemas.microsoft.com/office/drawing/2014/main" id="{00000000-0008-0000-0300-000070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0" name="公債費負担の状況最大値テキスト">
          <a:extLst>
            <a:ext uri="{FF2B5EF4-FFF2-40B4-BE49-F238E27FC236}">
              <a16:creationId xmlns:a16="http://schemas.microsoft.com/office/drawing/2014/main" id="{00000000-0008-0000-0300-000072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84244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6179800" y="70976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73" name="公債費負担の状況平均値テキスト">
          <a:extLst>
            <a:ext uri="{FF2B5EF4-FFF2-40B4-BE49-F238E27FC236}">
              <a16:creationId xmlns:a16="http://schemas.microsoft.com/office/drawing/2014/main" id="{00000000-0008-0000-0300-000075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84244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290800" y="70976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68156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4401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44027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3512800" y="70654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392" name="公債費負担の状況該当値テキスト">
          <a:extLst>
            <a:ext uri="{FF2B5EF4-FFF2-40B4-BE49-F238E27FC236}">
              <a16:creationId xmlns:a16="http://schemas.microsoft.com/office/drawing/2014/main" id="{00000000-0008-0000-0300-000088010000}"/>
            </a:ext>
          </a:extLst>
        </xdr:cNvPr>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充当可能基金等の充当可能財源が、地方債現在高等の将来負担額を上回っているため、将来負担比率は算定されなかった。</a:t>
          </a:r>
          <a:endParaRPr lang="ja-JP" altLang="ja-JP" sz="1300">
            <a:effectLst/>
          </a:endParaRPr>
        </a:p>
        <a:p>
          <a:r>
            <a:rPr kumimoji="1" lang="ja-JP" altLang="ja-JP" sz="1300">
              <a:solidFill>
                <a:schemeClr val="dk1"/>
              </a:solidFill>
              <a:effectLst/>
              <a:latin typeface="+mn-lt"/>
              <a:ea typeface="+mn-ea"/>
              <a:cs typeface="+mn-cs"/>
            </a:rPr>
            <a:t>　今後も収入確保や支出精査等により、将来負担が過大にならないように努める。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4,686
4,624
230.13
18,673,376
18,002,286
450,974
2,957,782
2,527,676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経常的な人件費の支出の割合は、類似団体平均を下回って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、前年度から</a:t>
          </a:r>
          <a:r>
            <a:rPr kumimoji="1" lang="en-US" altLang="ja-JP" sz="1300">
              <a:solidFill>
                <a:schemeClr val="dk1"/>
              </a:solidFill>
              <a:effectLst/>
              <a:latin typeface="+mn-lt"/>
              <a:ea typeface="+mn-ea"/>
              <a:cs typeface="+mn-cs"/>
            </a:rPr>
            <a:t>0.2</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改善</a:t>
          </a:r>
          <a:r>
            <a:rPr kumimoji="1" lang="ja-JP" altLang="ja-JP" sz="1300">
              <a:solidFill>
                <a:schemeClr val="dk1"/>
              </a:solidFill>
              <a:effectLst/>
              <a:latin typeface="+mn-lt"/>
              <a:ea typeface="+mn-ea"/>
              <a:cs typeface="+mn-cs"/>
            </a:rPr>
            <a:t>した。</a:t>
          </a:r>
          <a:endParaRPr lang="ja-JP" altLang="ja-JP" sz="1300">
            <a:effectLst/>
          </a:endParaRPr>
        </a:p>
        <a:p>
          <a:r>
            <a:rPr kumimoji="1" lang="ja-JP" altLang="ja-JP" sz="1300">
              <a:solidFill>
                <a:schemeClr val="dk1"/>
              </a:solidFill>
              <a:effectLst/>
              <a:latin typeface="+mn-lt"/>
              <a:ea typeface="+mn-ea"/>
              <a:cs typeface="+mn-cs"/>
            </a:rPr>
            <a:t>　人件費は他の項目に比べて削減が困難であるが、業務の効率化等の取組みにより、削減に努める。</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36</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0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152146</xdr:rowOff>
    </xdr:from>
    <xdr:to>
      <xdr:col>19</xdr:col>
      <xdr:colOff>187325</xdr:colOff>
      <xdr:row>36</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528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152146</xdr:rowOff>
    </xdr:from>
    <xdr:to>
      <xdr:col>15</xdr:col>
      <xdr:colOff>98425</xdr:colOff>
      <xdr:row>36</xdr:row>
      <xdr:rowOff>85852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528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37</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5805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101346</xdr:rowOff>
    </xdr:from>
    <xdr:to>
      <xdr:col>15</xdr:col>
      <xdr:colOff>149225</xdr:colOff>
      <xdr:row>36</xdr:row>
      <xdr:rowOff>31496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41673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132859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経常的な物件費の支出の割合は、類似団体平均を下回って</a:t>
          </a:r>
          <a:r>
            <a:rPr kumimoji="1" lang="ja-JP" altLang="en-US" sz="1300">
              <a:solidFill>
                <a:schemeClr val="dk1"/>
              </a:solidFill>
              <a:effectLst/>
              <a:latin typeface="+mn-lt"/>
              <a:ea typeface="+mn-ea"/>
              <a:cs typeface="+mn-cs"/>
            </a:rPr>
            <a:t>いるが、</a:t>
          </a:r>
          <a:r>
            <a:rPr kumimoji="1" lang="ja-JP" altLang="ja-JP" sz="1300">
              <a:solidFill>
                <a:schemeClr val="dk1"/>
              </a:solidFill>
              <a:effectLst/>
              <a:latin typeface="+mn-lt"/>
              <a:ea typeface="+mn-ea"/>
              <a:cs typeface="+mn-cs"/>
            </a:rPr>
            <a:t>前年度</a:t>
          </a:r>
          <a:r>
            <a:rPr kumimoji="1" lang="ja-JP" altLang="en-US" sz="1300">
              <a:solidFill>
                <a:schemeClr val="dk1"/>
              </a:solidFill>
              <a:effectLst/>
              <a:latin typeface="+mn-lt"/>
              <a:ea typeface="+mn-ea"/>
              <a:cs typeface="+mn-cs"/>
            </a:rPr>
            <a:t>より</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悪化</a:t>
          </a:r>
          <a:r>
            <a:rPr kumimoji="1" lang="ja-JP" altLang="ja-JP" sz="1300">
              <a:solidFill>
                <a:schemeClr val="dk1"/>
              </a:solidFill>
              <a:effectLst/>
              <a:latin typeface="+mn-lt"/>
              <a:ea typeface="+mn-ea"/>
              <a:cs typeface="+mn-cs"/>
            </a:rPr>
            <a:t>した。</a:t>
          </a:r>
          <a:endParaRPr lang="ja-JP" altLang="ja-JP" sz="1300">
            <a:effectLst/>
          </a:endParaRPr>
        </a:p>
        <a:p>
          <a:r>
            <a:rPr kumimoji="1" lang="ja-JP" altLang="ja-JP" sz="1300">
              <a:solidFill>
                <a:schemeClr val="dk1"/>
              </a:solidFill>
              <a:effectLst/>
              <a:latin typeface="+mn-lt"/>
              <a:ea typeface="+mn-ea"/>
              <a:cs typeface="+mn-cs"/>
            </a:rPr>
            <a:t>　物件費の支出が過大にならないよう経費の節減に努める。</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17</xdr:row>
      <xdr:rowOff>14986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839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140716</xdr:rowOff>
    </xdr:from>
    <xdr:to>
      <xdr:col>78</xdr:col>
      <xdr:colOff>69850</xdr:colOff>
      <xdr:row>17</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883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85852</xdr:rowOff>
    </xdr:from>
    <xdr:to>
      <xdr:col>73</xdr:col>
      <xdr:colOff>180975</xdr:colOff>
      <xdr:row>17</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8290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85852</xdr:rowOff>
    </xdr:from>
    <xdr:to>
      <xdr:col>69</xdr:col>
      <xdr:colOff>92075</xdr:colOff>
      <xdr:row>17</xdr:row>
      <xdr:rowOff>14986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8290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152163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2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35052</xdr:rowOff>
    </xdr:from>
    <xdr:to>
      <xdr:col>69</xdr:col>
      <xdr:colOff>142875</xdr:colOff>
      <xdr:row>16</xdr:row>
      <xdr:rowOff>136652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経常的な扶助費の支出の割合は、類似団体平均を下回っているものの、前年度から</a:t>
          </a:r>
          <a:r>
            <a:rPr kumimoji="1" lang="en-US" altLang="ja-JP" sz="1300">
              <a:solidFill>
                <a:schemeClr val="dk1"/>
              </a:solidFill>
              <a:effectLst/>
              <a:latin typeface="+mn-lt"/>
              <a:ea typeface="+mn-ea"/>
              <a:cs typeface="+mn-cs"/>
            </a:rPr>
            <a:t>0.1</a:t>
          </a:r>
          <a:r>
            <a:rPr kumimoji="1" lang="ja-JP" altLang="ja-JP" sz="1300">
              <a:solidFill>
                <a:schemeClr val="dk1"/>
              </a:solidFill>
              <a:effectLst/>
              <a:latin typeface="+mn-lt"/>
              <a:ea typeface="+mn-ea"/>
              <a:cs typeface="+mn-cs"/>
            </a:rPr>
            <a:t>ポイント悪化した。</a:t>
          </a:r>
          <a:endParaRPr lang="ja-JP" altLang="ja-JP" sz="1300">
            <a:effectLst/>
          </a:endParaRPr>
        </a:p>
        <a:p>
          <a:r>
            <a:rPr kumimoji="1" lang="ja-JP" altLang="ja-JP" sz="1300">
              <a:solidFill>
                <a:schemeClr val="dk1"/>
              </a:solidFill>
              <a:effectLst/>
              <a:latin typeface="+mn-lt"/>
              <a:ea typeface="+mn-ea"/>
              <a:cs typeface="+mn-cs"/>
            </a:rPr>
            <a:t>　これは、障害福祉に関する支出が増加したこと等によるものである。</a:t>
          </a:r>
          <a:endParaRPr lang="ja-JP" altLang="ja-JP" sz="1300">
            <a:effectLst/>
          </a:endParaRPr>
        </a:p>
        <a:p>
          <a:r>
            <a:rPr kumimoji="1" lang="ja-JP" altLang="ja-JP" sz="1300">
              <a:solidFill>
                <a:schemeClr val="dk1"/>
              </a:solidFill>
              <a:effectLst/>
              <a:latin typeface="+mn-lt"/>
              <a:ea typeface="+mn-ea"/>
              <a:cs typeface="+mn-cs"/>
            </a:rPr>
            <a:t>　引き続き、資格審査の適正化に努め、扶助費の適正な支出に努める。</a:t>
          </a:r>
          <a:endParaRPr lang="ja-JP" altLang="ja-JP" sz="13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28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281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村道の維持補修費用の増加等により、維持補修費を含むその他の経常的な支出の割合は、前年度から</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ポイント悪化した。</a:t>
          </a:r>
          <a:endParaRPr lang="ja-JP" altLang="ja-JP" sz="1300">
            <a:effectLst/>
          </a:endParaRPr>
        </a:p>
        <a:p>
          <a:r>
            <a:rPr kumimoji="1" lang="ja-JP" altLang="ja-JP" sz="1300">
              <a:solidFill>
                <a:schemeClr val="dk1"/>
              </a:solidFill>
              <a:effectLst/>
              <a:latin typeface="+mn-lt"/>
              <a:ea typeface="+mn-ea"/>
              <a:cs typeface="+mn-cs"/>
            </a:rPr>
            <a:t>　工法等の精査により、維持補修費の支出が抑制されるよう努める。</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144145</xdr:rowOff>
    </xdr:from>
    <xdr:to>
      <xdr:col>82</xdr:col>
      <xdr:colOff>107950</xdr:colOff>
      <xdr:row>58</xdr:row>
      <xdr:rowOff>46990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91679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144145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81964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58</xdr:row>
      <xdr:rowOff>29845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81964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29845</xdr:rowOff>
    </xdr:from>
    <xdr:to>
      <xdr:col>69</xdr:col>
      <xdr:colOff>92075</xdr:colOff>
      <xdr:row>58</xdr:row>
      <xdr:rowOff>144145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97394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167640</xdr:rowOff>
    </xdr:from>
    <xdr:to>
      <xdr:col>82</xdr:col>
      <xdr:colOff>158750</xdr:colOff>
      <xdr:row>58</xdr:row>
      <xdr:rowOff>97790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139717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91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93345</xdr:rowOff>
    </xdr:from>
    <xdr:to>
      <xdr:col>78</xdr:col>
      <xdr:colOff>120650</xdr:colOff>
      <xdr:row>58</xdr:row>
      <xdr:rowOff>23495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8272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52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150495</xdr:rowOff>
    </xdr:from>
    <xdr:to>
      <xdr:col>69</xdr:col>
      <xdr:colOff>142875</xdr:colOff>
      <xdr:row>58</xdr:row>
      <xdr:rowOff>80645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65422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93345</xdr:rowOff>
    </xdr:from>
    <xdr:to>
      <xdr:col>65</xdr:col>
      <xdr:colOff>53975</xdr:colOff>
      <xdr:row>59</xdr:row>
      <xdr:rowOff>23495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8272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2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経常的な補助費等の支出の割合は、類似団体平均を下回っているものの、前年度から</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ポイント悪化した。</a:t>
          </a:r>
          <a:endParaRPr lang="ja-JP" altLang="ja-JP" sz="1300">
            <a:effectLst/>
          </a:endParaRPr>
        </a:p>
        <a:p>
          <a:r>
            <a:rPr kumimoji="1" lang="ja-JP" altLang="ja-JP" sz="1300">
              <a:solidFill>
                <a:schemeClr val="dk1"/>
              </a:solidFill>
              <a:effectLst/>
              <a:latin typeface="+mn-lt"/>
              <a:ea typeface="+mn-ea"/>
              <a:cs typeface="+mn-cs"/>
            </a:rPr>
            <a:t>　これは、相馬地方広域市町村圏組合負担金の増加や訪問診療事業等によるものである。</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168148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2809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108712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2214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76708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221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108712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2489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経常的な公債費の支出の割合は、類似団体平均を下回っており、前年度から</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ポイント改善した。</a:t>
          </a:r>
          <a:endParaRPr lang="ja-JP" altLang="ja-JP" sz="1300">
            <a:effectLst/>
          </a:endParaRPr>
        </a:p>
        <a:p>
          <a:r>
            <a:rPr kumimoji="1" lang="ja-JP" altLang="ja-JP" sz="1300">
              <a:solidFill>
                <a:schemeClr val="dk1"/>
              </a:solidFill>
              <a:effectLst/>
              <a:latin typeface="+mn-lt"/>
              <a:ea typeface="+mn-ea"/>
              <a:cs typeface="+mn-cs"/>
            </a:rPr>
            <a:t>　今後も、収入確保や支出精査に努め、公債費支出の適正化に努める。</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153670</xdr:rowOff>
    </xdr:from>
    <xdr:to>
      <xdr:col>24</xdr:col>
      <xdr:colOff>25400</xdr:colOff>
      <xdr:row>76</xdr:row>
      <xdr:rowOff>77470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01242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77470</xdr:rowOff>
    </xdr:from>
    <xdr:to>
      <xdr:col>19</xdr:col>
      <xdr:colOff>187325</xdr:colOff>
      <xdr:row>76</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098800" y="13107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107950</xdr:rowOff>
    </xdr:from>
    <xdr:to>
      <xdr:col>15</xdr:col>
      <xdr:colOff>98425</xdr:colOff>
      <xdr:row>76</xdr:row>
      <xdr:rowOff>119380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1381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76</xdr:row>
      <xdr:rowOff>119380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149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102870</xdr:rowOff>
    </xdr:from>
    <xdr:to>
      <xdr:col>24</xdr:col>
      <xdr:colOff>76200</xdr:colOff>
      <xdr:row>76</xdr:row>
      <xdr:rowOff>33020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119397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26670</xdr:rowOff>
    </xdr:from>
    <xdr:to>
      <xdr:col>20</xdr:col>
      <xdr:colOff>38100</xdr:colOff>
      <xdr:row>76</xdr:row>
      <xdr:rowOff>128270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57150</xdr:rowOff>
    </xdr:from>
    <xdr:to>
      <xdr:col>15</xdr:col>
      <xdr:colOff>149225</xdr:colOff>
      <xdr:row>76</xdr:row>
      <xdr:rowOff>158750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168927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人件費や維持補修費等の増加により、公債費以外の経常的な支出の割合は、前年度から</a:t>
          </a:r>
          <a:r>
            <a:rPr kumimoji="1" lang="en-US" altLang="ja-JP" sz="1300">
              <a:solidFill>
                <a:schemeClr val="dk1"/>
              </a:solidFill>
              <a:effectLst/>
              <a:latin typeface="+mn-lt"/>
              <a:ea typeface="+mn-ea"/>
              <a:cs typeface="+mn-cs"/>
            </a:rPr>
            <a:t>3.9</a:t>
          </a:r>
          <a:r>
            <a:rPr kumimoji="1" lang="ja-JP" altLang="ja-JP" sz="1300">
              <a:solidFill>
                <a:schemeClr val="dk1"/>
              </a:solidFill>
              <a:effectLst/>
              <a:latin typeface="+mn-lt"/>
              <a:ea typeface="+mn-ea"/>
              <a:cs typeface="+mn-cs"/>
            </a:rPr>
            <a:t>ポイント悪化した。</a:t>
          </a:r>
          <a:endParaRPr lang="ja-JP" altLang="ja-JP" sz="1300">
            <a:effectLst/>
          </a:endParaRPr>
        </a:p>
        <a:p>
          <a:r>
            <a:rPr kumimoji="1" lang="ja-JP" altLang="ja-JP" sz="1300">
              <a:solidFill>
                <a:schemeClr val="dk1"/>
              </a:solidFill>
              <a:effectLst/>
              <a:latin typeface="+mn-lt"/>
              <a:ea typeface="+mn-ea"/>
              <a:cs typeface="+mn-cs"/>
            </a:rPr>
            <a:t>　しかし、類似団体平均を下回っているため、今後も支出の適正化に努める。</a:t>
          </a:r>
          <a:endParaRPr lang="ja-JP" altLang="ja-JP" sz="13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96520</xdr:rowOff>
    </xdr:from>
    <xdr:to>
      <xdr:col>82</xdr:col>
      <xdr:colOff>107950</xdr:colOff>
      <xdr:row>78</xdr:row>
      <xdr:rowOff>73661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298170"/>
          <a:ext cx="8382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77</xdr:row>
      <xdr:rowOff>96520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08862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77</xdr:row>
      <xdr:rowOff>1270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0886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79</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20292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22861</xdr:rowOff>
    </xdr:from>
    <xdr:to>
      <xdr:col>82</xdr:col>
      <xdr:colOff>158750</xdr:colOff>
      <xdr:row>78</xdr:row>
      <xdr:rowOff>124461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39388</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45720</xdr:rowOff>
    </xdr:from>
    <xdr:to>
      <xdr:col>78</xdr:col>
      <xdr:colOff>120650</xdr:colOff>
      <xdr:row>77</xdr:row>
      <xdr:rowOff>147320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157497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1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152400</xdr:rowOff>
    </xdr:from>
    <xdr:to>
      <xdr:col>65</xdr:col>
      <xdr:colOff>53975</xdr:colOff>
      <xdr:row>79</xdr:row>
      <xdr:rowOff>82550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67327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116014</xdr:rowOff>
    </xdr:from>
    <xdr:to>
      <xdr:col>29</xdr:col>
      <xdr:colOff>127000</xdr:colOff>
      <xdr:row>17</xdr:row>
      <xdr:rowOff>133001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78289"/>
          <a:ext cx="647700" cy="16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133001</xdr:rowOff>
    </xdr:from>
    <xdr:to>
      <xdr:col>26</xdr:col>
      <xdr:colOff>50800</xdr:colOff>
      <xdr:row>17</xdr:row>
      <xdr:rowOff>170025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95276"/>
          <a:ext cx="698500" cy="37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170025</xdr:rowOff>
    </xdr:from>
    <xdr:to>
      <xdr:col>22</xdr:col>
      <xdr:colOff>114300</xdr:colOff>
      <xdr:row>18</xdr:row>
      <xdr:rowOff>29180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32300"/>
          <a:ext cx="698500" cy="30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29180</xdr:rowOff>
    </xdr:from>
    <xdr:to>
      <xdr:col>18</xdr:col>
      <xdr:colOff>177800</xdr:colOff>
      <xdr:row>18</xdr:row>
      <xdr:rowOff>29527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62905"/>
          <a:ext cx="698500" cy="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65214</xdr:rowOff>
    </xdr:from>
    <xdr:to>
      <xdr:col>29</xdr:col>
      <xdr:colOff>177800</xdr:colOff>
      <xdr:row>17</xdr:row>
      <xdr:rowOff>166814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27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37291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82201</xdr:rowOff>
    </xdr:from>
    <xdr:to>
      <xdr:col>26</xdr:col>
      <xdr:colOff>101600</xdr:colOff>
      <xdr:row>18</xdr:row>
      <xdr:rowOff>12351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44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168578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3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119225</xdr:rowOff>
    </xdr:from>
    <xdr:to>
      <xdr:col>22</xdr:col>
      <xdr:colOff>165100</xdr:colOff>
      <xdr:row>18</xdr:row>
      <xdr:rowOff>49375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81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34152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6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149830</xdr:rowOff>
    </xdr:from>
    <xdr:to>
      <xdr:col>19</xdr:col>
      <xdr:colOff>38100</xdr:colOff>
      <xdr:row>18</xdr:row>
      <xdr:rowOff>79980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12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64757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9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150177</xdr:rowOff>
    </xdr:from>
    <xdr:to>
      <xdr:col>15</xdr:col>
      <xdr:colOff>101600</xdr:colOff>
      <xdr:row>18</xdr:row>
      <xdr:rowOff>80327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1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65104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9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243371</xdr:rowOff>
    </xdr:from>
    <xdr:to>
      <xdr:col>29</xdr:col>
      <xdr:colOff>127000</xdr:colOff>
      <xdr:row>35</xdr:row>
      <xdr:rowOff>266894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853721"/>
          <a:ext cx="647700" cy="23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243371</xdr:rowOff>
    </xdr:from>
    <xdr:to>
      <xdr:col>26</xdr:col>
      <xdr:colOff>50800</xdr:colOff>
      <xdr:row>35</xdr:row>
      <xdr:rowOff>243477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53721"/>
          <a:ext cx="698500" cy="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243477</xdr:rowOff>
    </xdr:from>
    <xdr:to>
      <xdr:col>22</xdr:col>
      <xdr:colOff>114300</xdr:colOff>
      <xdr:row>35</xdr:row>
      <xdr:rowOff>271366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53827"/>
          <a:ext cx="698500" cy="27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271366</xdr:rowOff>
    </xdr:from>
    <xdr:to>
      <xdr:col>18</xdr:col>
      <xdr:colOff>177800</xdr:colOff>
      <xdr:row>35</xdr:row>
      <xdr:rowOff>292150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81716"/>
          <a:ext cx="698500" cy="20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216094</xdr:rowOff>
    </xdr:from>
    <xdr:to>
      <xdr:col>29</xdr:col>
      <xdr:colOff>177800</xdr:colOff>
      <xdr:row>35</xdr:row>
      <xdr:rowOff>317694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26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188171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192571</xdr:rowOff>
    </xdr:from>
    <xdr:to>
      <xdr:col>26</xdr:col>
      <xdr:colOff>101600</xdr:colOff>
      <xdr:row>35</xdr:row>
      <xdr:rowOff>294171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0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278948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89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192677</xdr:rowOff>
    </xdr:from>
    <xdr:to>
      <xdr:col>22</xdr:col>
      <xdr:colOff>165100</xdr:colOff>
      <xdr:row>35</xdr:row>
      <xdr:rowOff>294277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03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279054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89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220566</xdr:rowOff>
    </xdr:from>
    <xdr:to>
      <xdr:col>19</xdr:col>
      <xdr:colOff>38100</xdr:colOff>
      <xdr:row>35</xdr:row>
      <xdr:rowOff>322166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30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306943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1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241350</xdr:rowOff>
    </xdr:from>
    <xdr:to>
      <xdr:col>15</xdr:col>
      <xdr:colOff>101600</xdr:colOff>
      <xdr:row>36</xdr:row>
      <xdr:rowOff>50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51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327727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4,686
4,624
230.13
18,673,376
18,002,286
450,974
2,957,782
2,527,676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150640</xdr:rowOff>
    </xdr:from>
    <xdr:to>
      <xdr:col>24</xdr:col>
      <xdr:colOff>63500</xdr:colOff>
      <xdr:row>36</xdr:row>
      <xdr:rowOff>165711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22840"/>
          <a:ext cx="838200" cy="1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165711</xdr:rowOff>
    </xdr:from>
    <xdr:to>
      <xdr:col>19</xdr:col>
      <xdr:colOff>177800</xdr:colOff>
      <xdr:row>37</xdr:row>
      <xdr:rowOff>243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37911"/>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243</xdr:rowOff>
    </xdr:from>
    <xdr:to>
      <xdr:col>15</xdr:col>
      <xdr:colOff>50800</xdr:colOff>
      <xdr:row>37</xdr:row>
      <xdr:rowOff>38057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43893"/>
          <a:ext cx="889000" cy="3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38057</xdr:rowOff>
    </xdr:from>
    <xdr:to>
      <xdr:col>10</xdr:col>
      <xdr:colOff>114300</xdr:colOff>
      <xdr:row>37</xdr:row>
      <xdr:rowOff>78708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81707"/>
          <a:ext cx="889000" cy="4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99840</xdr:rowOff>
    </xdr:from>
    <xdr:to>
      <xdr:col>24</xdr:col>
      <xdr:colOff>114300</xdr:colOff>
      <xdr:row>37</xdr:row>
      <xdr:rowOff>29990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78267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5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114911</xdr:rowOff>
    </xdr:from>
    <xdr:to>
      <xdr:col>20</xdr:col>
      <xdr:colOff>38100</xdr:colOff>
      <xdr:row>37</xdr:row>
      <xdr:rowOff>45061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8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36188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79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120893</xdr:rowOff>
    </xdr:from>
    <xdr:to>
      <xdr:col>15</xdr:col>
      <xdr:colOff>101600</xdr:colOff>
      <xdr:row>37</xdr:row>
      <xdr:rowOff>51043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9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42170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158707</xdr:rowOff>
    </xdr:from>
    <xdr:to>
      <xdr:col>10</xdr:col>
      <xdr:colOff>165100</xdr:colOff>
      <xdr:row>37</xdr:row>
      <xdr:rowOff>88857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3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79984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2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27908</xdr:rowOff>
    </xdr:from>
    <xdr:to>
      <xdr:col>6</xdr:col>
      <xdr:colOff>38100</xdr:colOff>
      <xdr:row>37</xdr:row>
      <xdr:rowOff>129508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7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120635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6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118499</xdr:rowOff>
    </xdr:from>
    <xdr:to>
      <xdr:col>24</xdr:col>
      <xdr:colOff>63500</xdr:colOff>
      <xdr:row>56</xdr:row>
      <xdr:rowOff>129258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19699"/>
          <a:ext cx="838200" cy="1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118499</xdr:rowOff>
    </xdr:from>
    <xdr:to>
      <xdr:col>19</xdr:col>
      <xdr:colOff>177800</xdr:colOff>
      <xdr:row>57</xdr:row>
      <xdr:rowOff>26715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19699"/>
          <a:ext cx="889000" cy="7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14160</xdr:rowOff>
    </xdr:from>
    <xdr:to>
      <xdr:col>15</xdr:col>
      <xdr:colOff>50800</xdr:colOff>
      <xdr:row>57</xdr:row>
      <xdr:rowOff>26715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615360"/>
          <a:ext cx="889000" cy="18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14160</xdr:rowOff>
    </xdr:from>
    <xdr:to>
      <xdr:col>10</xdr:col>
      <xdr:colOff>114300</xdr:colOff>
      <xdr:row>56</xdr:row>
      <xdr:rowOff>91760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15360"/>
          <a:ext cx="889000" cy="7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78458</xdr:rowOff>
    </xdr:from>
    <xdr:to>
      <xdr:col>24</xdr:col>
      <xdr:colOff>114300</xdr:colOff>
      <xdr:row>57</xdr:row>
      <xdr:rowOff>8608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7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101335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67699</xdr:rowOff>
    </xdr:from>
    <xdr:to>
      <xdr:col>20</xdr:col>
      <xdr:colOff>38100</xdr:colOff>
      <xdr:row>56</xdr:row>
      <xdr:rowOff>169299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6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14376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4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147365</xdr:rowOff>
    </xdr:from>
    <xdr:to>
      <xdr:col>15</xdr:col>
      <xdr:colOff>101600</xdr:colOff>
      <xdr:row>57</xdr:row>
      <xdr:rowOff>77515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94042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2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134810</xdr:rowOff>
    </xdr:from>
    <xdr:to>
      <xdr:col>10</xdr:col>
      <xdr:colOff>165100</xdr:colOff>
      <xdr:row>56</xdr:row>
      <xdr:rowOff>64960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81487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33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40960</xdr:rowOff>
    </xdr:from>
    <xdr:to>
      <xdr:col>6</xdr:col>
      <xdr:colOff>38100</xdr:colOff>
      <xdr:row>56</xdr:row>
      <xdr:rowOff>142560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159087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1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4315</xdr:rowOff>
    </xdr:from>
    <xdr:to>
      <xdr:col>24</xdr:col>
      <xdr:colOff>62865</xdr:colOff>
      <xdr:row>79</xdr:row>
      <xdr:rowOff>42427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691615"/>
          <a:ext cx="1270" cy="89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46254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42427</xdr:rowOff>
    </xdr:from>
    <xdr:to>
      <xdr:col>24</xdr:col>
      <xdr:colOff>152400</xdr:colOff>
      <xdr:row>79</xdr:row>
      <xdr:rowOff>42427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6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122442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46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74</xdr:row>
      <xdr:rowOff>4315</xdr:rowOff>
    </xdr:from>
    <xdr:to>
      <xdr:col>24</xdr:col>
      <xdr:colOff>152400</xdr:colOff>
      <xdr:row>74</xdr:row>
      <xdr:rowOff>4315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69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127047</xdr:rowOff>
    </xdr:from>
    <xdr:to>
      <xdr:col>24</xdr:col>
      <xdr:colOff>63500</xdr:colOff>
      <xdr:row>77</xdr:row>
      <xdr:rowOff>149039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985797"/>
          <a:ext cx="838200" cy="36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161754</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363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11877</xdr:rowOff>
    </xdr:from>
    <xdr:to>
      <xdr:col>24</xdr:col>
      <xdr:colOff>114300</xdr:colOff>
      <xdr:row>78</xdr:row>
      <xdr:rowOff>113477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8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80832</xdr:rowOff>
    </xdr:from>
    <xdr:to>
      <xdr:col>19</xdr:col>
      <xdr:colOff>177800</xdr:colOff>
      <xdr:row>75</xdr:row>
      <xdr:rowOff>127047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425232"/>
          <a:ext cx="889000" cy="56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16194</xdr:rowOff>
    </xdr:from>
    <xdr:to>
      <xdr:col>20</xdr:col>
      <xdr:colOff>38100</xdr:colOff>
      <xdr:row>78</xdr:row>
      <xdr:rowOff>117794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8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108921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83865</xdr:rowOff>
    </xdr:from>
    <xdr:to>
      <xdr:col>15</xdr:col>
      <xdr:colOff>50800</xdr:colOff>
      <xdr:row>72</xdr:row>
      <xdr:rowOff>80832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2256815"/>
          <a:ext cx="889000" cy="16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25433</xdr:rowOff>
    </xdr:from>
    <xdr:to>
      <xdr:col>15</xdr:col>
      <xdr:colOff>101600</xdr:colOff>
      <xdr:row>78</xdr:row>
      <xdr:rowOff>127033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118160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83865</xdr:rowOff>
    </xdr:from>
    <xdr:to>
      <xdr:col>10</xdr:col>
      <xdr:colOff>114300</xdr:colOff>
      <xdr:row>73</xdr:row>
      <xdr:rowOff>145107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256815"/>
          <a:ext cx="889000" cy="40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40501</xdr:rowOff>
    </xdr:from>
    <xdr:to>
      <xdr:col>10</xdr:col>
      <xdr:colOff>165100</xdr:colOff>
      <xdr:row>78</xdr:row>
      <xdr:rowOff>142101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133228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5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70255</xdr:rowOff>
    </xdr:from>
    <xdr:to>
      <xdr:col>6</xdr:col>
      <xdr:colOff>38100</xdr:colOff>
      <xdr:row>79</xdr:row>
      <xdr:rowOff>405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162982</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53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98239</xdr:rowOff>
    </xdr:from>
    <xdr:to>
      <xdr:col>24</xdr:col>
      <xdr:colOff>114300</xdr:colOff>
      <xdr:row>78</xdr:row>
      <xdr:rowOff>28389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121116</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5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76247</xdr:rowOff>
    </xdr:from>
    <xdr:to>
      <xdr:col>20</xdr:col>
      <xdr:colOff>38100</xdr:colOff>
      <xdr:row>76</xdr:row>
      <xdr:rowOff>6397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3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22924</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71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30032</xdr:rowOff>
    </xdr:from>
    <xdr:to>
      <xdr:col>15</xdr:col>
      <xdr:colOff>101600</xdr:colOff>
      <xdr:row>72</xdr:row>
      <xdr:rowOff>131632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37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148159</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08795" y="1214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33065</xdr:rowOff>
    </xdr:from>
    <xdr:to>
      <xdr:col>10</xdr:col>
      <xdr:colOff>165100</xdr:colOff>
      <xdr:row>71</xdr:row>
      <xdr:rowOff>134665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20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151192</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19795" y="1198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94307</xdr:rowOff>
    </xdr:from>
    <xdr:to>
      <xdr:col>6</xdr:col>
      <xdr:colOff>38100</xdr:colOff>
      <xdr:row>74</xdr:row>
      <xdr:rowOff>24457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6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40984</xdr:rowOff>
    </xdr:from>
    <xdr:ext cx="599010"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30795" y="1238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135868</xdr:rowOff>
    </xdr:from>
    <xdr:to>
      <xdr:col>24</xdr:col>
      <xdr:colOff>63500</xdr:colOff>
      <xdr:row>96</xdr:row>
      <xdr:rowOff>136065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23618"/>
          <a:ext cx="838200" cy="17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44359</xdr:rowOff>
    </xdr:from>
    <xdr:to>
      <xdr:col>19</xdr:col>
      <xdr:colOff>177800</xdr:colOff>
      <xdr:row>96</xdr:row>
      <xdr:rowOff>136065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03559"/>
          <a:ext cx="889000" cy="9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44359</xdr:rowOff>
    </xdr:from>
    <xdr:to>
      <xdr:col>15</xdr:col>
      <xdr:colOff>50800</xdr:colOff>
      <xdr:row>97</xdr:row>
      <xdr:rowOff>47437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03559"/>
          <a:ext cx="889000" cy="17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47437</xdr:rowOff>
    </xdr:from>
    <xdr:to>
      <xdr:col>10</xdr:col>
      <xdr:colOff>114300</xdr:colOff>
      <xdr:row>97</xdr:row>
      <xdr:rowOff>64140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78087"/>
          <a:ext cx="889000" cy="1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85068</xdr:rowOff>
    </xdr:from>
    <xdr:to>
      <xdr:col>24</xdr:col>
      <xdr:colOff>114300</xdr:colOff>
      <xdr:row>96</xdr:row>
      <xdr:rowOff>15218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7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63495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5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85265</xdr:rowOff>
    </xdr:from>
    <xdr:to>
      <xdr:col>20</xdr:col>
      <xdr:colOff>38100</xdr:colOff>
      <xdr:row>97</xdr:row>
      <xdr:rowOff>15415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6542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3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165009</xdr:rowOff>
    </xdr:from>
    <xdr:to>
      <xdr:col>15</xdr:col>
      <xdr:colOff>101600</xdr:colOff>
      <xdr:row>96</xdr:row>
      <xdr:rowOff>95159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5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86286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4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168087</xdr:rowOff>
    </xdr:from>
    <xdr:to>
      <xdr:col>10</xdr:col>
      <xdr:colOff>165100</xdr:colOff>
      <xdr:row>97</xdr:row>
      <xdr:rowOff>98237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2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89364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2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13340</xdr:rowOff>
    </xdr:from>
    <xdr:to>
      <xdr:col>6</xdr:col>
      <xdr:colOff>38100</xdr:colOff>
      <xdr:row>97</xdr:row>
      <xdr:rowOff>114940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4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106067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134429</xdr:rowOff>
    </xdr:from>
    <xdr:to>
      <xdr:col>55</xdr:col>
      <xdr:colOff>0</xdr:colOff>
      <xdr:row>36</xdr:row>
      <xdr:rowOff>141786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06629"/>
          <a:ext cx="838200" cy="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132711</xdr:rowOff>
    </xdr:from>
    <xdr:to>
      <xdr:col>50</xdr:col>
      <xdr:colOff>114300</xdr:colOff>
      <xdr:row>36</xdr:row>
      <xdr:rowOff>141786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304911"/>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80205</xdr:rowOff>
    </xdr:from>
    <xdr:to>
      <xdr:col>45</xdr:col>
      <xdr:colOff>177800</xdr:colOff>
      <xdr:row>36</xdr:row>
      <xdr:rowOff>132711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080955"/>
          <a:ext cx="889000" cy="22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80205</xdr:rowOff>
    </xdr:from>
    <xdr:to>
      <xdr:col>41</xdr:col>
      <xdr:colOff>50800</xdr:colOff>
      <xdr:row>36</xdr:row>
      <xdr:rowOff>71440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080955"/>
          <a:ext cx="889000" cy="16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83629</xdr:rowOff>
    </xdr:from>
    <xdr:to>
      <xdr:col>55</xdr:col>
      <xdr:colOff>50800</xdr:colOff>
      <xdr:row>37</xdr:row>
      <xdr:rowOff>13779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5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62056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90986</xdr:rowOff>
    </xdr:from>
    <xdr:to>
      <xdr:col>50</xdr:col>
      <xdr:colOff>165100</xdr:colOff>
      <xdr:row>37</xdr:row>
      <xdr:rowOff>21136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6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12263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35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81911</xdr:rowOff>
    </xdr:from>
    <xdr:to>
      <xdr:col>46</xdr:col>
      <xdr:colOff>38100</xdr:colOff>
      <xdr:row>37</xdr:row>
      <xdr:rowOff>12061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5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3188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34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29405</xdr:rowOff>
    </xdr:from>
    <xdr:to>
      <xdr:col>41</xdr:col>
      <xdr:colOff>101600</xdr:colOff>
      <xdr:row>35</xdr:row>
      <xdr:rowOff>131005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03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147532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80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20640</xdr:rowOff>
    </xdr:from>
    <xdr:to>
      <xdr:col>36</xdr:col>
      <xdr:colOff>165100</xdr:colOff>
      <xdr:row>36</xdr:row>
      <xdr:rowOff>122240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9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138767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96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75465</xdr:rowOff>
    </xdr:from>
    <xdr:to>
      <xdr:col>55</xdr:col>
      <xdr:colOff>0</xdr:colOff>
      <xdr:row>55</xdr:row>
      <xdr:rowOff>38905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8647965"/>
          <a:ext cx="838200" cy="82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38905</xdr:rowOff>
    </xdr:from>
    <xdr:to>
      <xdr:col>50</xdr:col>
      <xdr:colOff>114300</xdr:colOff>
      <xdr:row>56</xdr:row>
      <xdr:rowOff>83876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468655"/>
          <a:ext cx="889000" cy="2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63754</xdr:rowOff>
    </xdr:from>
    <xdr:to>
      <xdr:col>45</xdr:col>
      <xdr:colOff>177800</xdr:colOff>
      <xdr:row>56</xdr:row>
      <xdr:rowOff>83876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322054"/>
          <a:ext cx="889000" cy="36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63754</xdr:rowOff>
    </xdr:from>
    <xdr:to>
      <xdr:col>41</xdr:col>
      <xdr:colOff>50800</xdr:colOff>
      <xdr:row>56</xdr:row>
      <xdr:rowOff>143983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322054"/>
          <a:ext cx="889000" cy="42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24665</xdr:rowOff>
    </xdr:from>
    <xdr:to>
      <xdr:col>55</xdr:col>
      <xdr:colOff>50800</xdr:colOff>
      <xdr:row>50</xdr:row>
      <xdr:rowOff>126265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859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149142</xdr:rowOff>
    </xdr:from>
    <xdr:ext cx="690189"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8550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159555</xdr:rowOff>
    </xdr:from>
    <xdr:to>
      <xdr:col>50</xdr:col>
      <xdr:colOff>165100</xdr:colOff>
      <xdr:row>55</xdr:row>
      <xdr:rowOff>89705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106232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19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33076</xdr:rowOff>
    </xdr:from>
    <xdr:to>
      <xdr:col>46</xdr:col>
      <xdr:colOff>38100</xdr:colOff>
      <xdr:row>56</xdr:row>
      <xdr:rowOff>134676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151203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40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12954</xdr:rowOff>
    </xdr:from>
    <xdr:to>
      <xdr:col>41</xdr:col>
      <xdr:colOff>101600</xdr:colOff>
      <xdr:row>54</xdr:row>
      <xdr:rowOff>114554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27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52</xdr:row>
      <xdr:rowOff>131081</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16205" y="90464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93183</xdr:rowOff>
    </xdr:from>
    <xdr:to>
      <xdr:col>36</xdr:col>
      <xdr:colOff>165100</xdr:colOff>
      <xdr:row>57</xdr:row>
      <xdr:rowOff>23333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9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39860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46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49169</xdr:rowOff>
    </xdr:from>
    <xdr:to>
      <xdr:col>55</xdr:col>
      <xdr:colOff>0</xdr:colOff>
      <xdr:row>78</xdr:row>
      <xdr:rowOff>22856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50819"/>
          <a:ext cx="838200" cy="14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9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22856</xdr:rowOff>
    </xdr:from>
    <xdr:to>
      <xdr:col>50</xdr:col>
      <xdr:colOff>114300</xdr:colOff>
      <xdr:row>78</xdr:row>
      <xdr:rowOff>118294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95956"/>
          <a:ext cx="889000" cy="9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139416</xdr:rowOff>
    </xdr:from>
    <xdr:to>
      <xdr:col>45</xdr:col>
      <xdr:colOff>177800</xdr:colOff>
      <xdr:row>78</xdr:row>
      <xdr:rowOff>118294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998166"/>
          <a:ext cx="889000" cy="49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139416</xdr:rowOff>
    </xdr:from>
    <xdr:to>
      <xdr:col>41</xdr:col>
      <xdr:colOff>50800</xdr:colOff>
      <xdr:row>78</xdr:row>
      <xdr:rowOff>33258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998166"/>
          <a:ext cx="889000" cy="40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169819</xdr:rowOff>
    </xdr:from>
    <xdr:to>
      <xdr:col>55</xdr:col>
      <xdr:colOff>50800</xdr:colOff>
      <xdr:row>77</xdr:row>
      <xdr:rowOff>99969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21246</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5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143506</xdr:rowOff>
    </xdr:from>
    <xdr:to>
      <xdr:col>50</xdr:col>
      <xdr:colOff>165100</xdr:colOff>
      <xdr:row>78</xdr:row>
      <xdr:rowOff>73656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90183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2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67494</xdr:rowOff>
    </xdr:from>
    <xdr:to>
      <xdr:col>46</xdr:col>
      <xdr:colOff>38100</xdr:colOff>
      <xdr:row>78</xdr:row>
      <xdr:rowOff>169094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14171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2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88616</xdr:rowOff>
    </xdr:from>
    <xdr:to>
      <xdr:col>41</xdr:col>
      <xdr:colOff>101600</xdr:colOff>
      <xdr:row>76</xdr:row>
      <xdr:rowOff>18765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47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35293</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72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153908</xdr:rowOff>
    </xdr:from>
    <xdr:to>
      <xdr:col>36</xdr:col>
      <xdr:colOff>165100</xdr:colOff>
      <xdr:row>78</xdr:row>
      <xdr:rowOff>84058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5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100585</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3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141334</xdr:rowOff>
    </xdr:from>
    <xdr:to>
      <xdr:col>55</xdr:col>
      <xdr:colOff>0</xdr:colOff>
      <xdr:row>96</xdr:row>
      <xdr:rowOff>33429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429084"/>
          <a:ext cx="838200" cy="6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33429</xdr:rowOff>
    </xdr:from>
    <xdr:to>
      <xdr:col>50</xdr:col>
      <xdr:colOff>114300</xdr:colOff>
      <xdr:row>96</xdr:row>
      <xdr:rowOff>119641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492629"/>
          <a:ext cx="889000" cy="8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80680</xdr:rowOff>
    </xdr:from>
    <xdr:to>
      <xdr:col>45</xdr:col>
      <xdr:colOff>177800</xdr:colOff>
      <xdr:row>96</xdr:row>
      <xdr:rowOff>119641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539880"/>
          <a:ext cx="889000" cy="3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80680</xdr:rowOff>
    </xdr:from>
    <xdr:to>
      <xdr:col>41</xdr:col>
      <xdr:colOff>50800</xdr:colOff>
      <xdr:row>97</xdr:row>
      <xdr:rowOff>117881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539880"/>
          <a:ext cx="889000" cy="20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90534</xdr:rowOff>
    </xdr:from>
    <xdr:to>
      <xdr:col>55</xdr:col>
      <xdr:colOff>50800</xdr:colOff>
      <xdr:row>96</xdr:row>
      <xdr:rowOff>20684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37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113411</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22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154079</xdr:rowOff>
    </xdr:from>
    <xdr:to>
      <xdr:col>50</xdr:col>
      <xdr:colOff>165100</xdr:colOff>
      <xdr:row>96</xdr:row>
      <xdr:rowOff>84229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44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100756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21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68841</xdr:rowOff>
    </xdr:from>
    <xdr:to>
      <xdr:col>46</xdr:col>
      <xdr:colOff>38100</xdr:colOff>
      <xdr:row>96</xdr:row>
      <xdr:rowOff>170441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5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15518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30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29880</xdr:rowOff>
    </xdr:from>
    <xdr:to>
      <xdr:col>41</xdr:col>
      <xdr:colOff>101600</xdr:colOff>
      <xdr:row>96</xdr:row>
      <xdr:rowOff>131480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48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148007</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264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67081</xdr:rowOff>
    </xdr:from>
    <xdr:to>
      <xdr:col>36</xdr:col>
      <xdr:colOff>165100</xdr:colOff>
      <xdr:row>97</xdr:row>
      <xdr:rowOff>168681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13758</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47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163717</xdr:rowOff>
    </xdr:from>
    <xdr:to>
      <xdr:col>85</xdr:col>
      <xdr:colOff>127000</xdr:colOff>
      <xdr:row>39</xdr:row>
      <xdr:rowOff>27567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678817"/>
          <a:ext cx="838200" cy="3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136042</xdr:rowOff>
    </xdr:from>
    <xdr:to>
      <xdr:col>81</xdr:col>
      <xdr:colOff>50800</xdr:colOff>
      <xdr:row>39</xdr:row>
      <xdr:rowOff>27567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51142"/>
          <a:ext cx="889000" cy="6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116416</xdr:rowOff>
    </xdr:from>
    <xdr:to>
      <xdr:col>76</xdr:col>
      <xdr:colOff>114300</xdr:colOff>
      <xdr:row>38</xdr:row>
      <xdr:rowOff>136042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31516"/>
          <a:ext cx="889000" cy="1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116416</xdr:rowOff>
    </xdr:from>
    <xdr:to>
      <xdr:col>71</xdr:col>
      <xdr:colOff>177800</xdr:colOff>
      <xdr:row>38</xdr:row>
      <xdr:rowOff>163854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631516"/>
          <a:ext cx="889000" cy="4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112917</xdr:rowOff>
    </xdr:from>
    <xdr:to>
      <xdr:col>85</xdr:col>
      <xdr:colOff>177800</xdr:colOff>
      <xdr:row>39</xdr:row>
      <xdr:rowOff>43067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2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72294</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41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148217</xdr:rowOff>
    </xdr:from>
    <xdr:to>
      <xdr:col>81</xdr:col>
      <xdr:colOff>101600</xdr:colOff>
      <xdr:row>39</xdr:row>
      <xdr:rowOff>78367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6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69494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675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85242</xdr:rowOff>
    </xdr:from>
    <xdr:to>
      <xdr:col>76</xdr:col>
      <xdr:colOff>165100</xdr:colOff>
      <xdr:row>39</xdr:row>
      <xdr:rowOff>15392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31919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37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65616</xdr:rowOff>
    </xdr:from>
    <xdr:to>
      <xdr:col>72</xdr:col>
      <xdr:colOff>38100</xdr:colOff>
      <xdr:row>38</xdr:row>
      <xdr:rowOff>167216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58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12293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3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113054</xdr:rowOff>
    </xdr:from>
    <xdr:to>
      <xdr:col>67</xdr:col>
      <xdr:colOff>101600</xdr:colOff>
      <xdr:row>39</xdr:row>
      <xdr:rowOff>43204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59731</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40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35010</xdr:rowOff>
    </xdr:from>
    <xdr:to>
      <xdr:col>85</xdr:col>
      <xdr:colOff>127000</xdr:colOff>
      <xdr:row>78</xdr:row>
      <xdr:rowOff>60466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408110"/>
          <a:ext cx="838200" cy="2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22980</xdr:rowOff>
    </xdr:from>
    <xdr:to>
      <xdr:col>81</xdr:col>
      <xdr:colOff>50800</xdr:colOff>
      <xdr:row>78</xdr:row>
      <xdr:rowOff>35010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396080"/>
          <a:ext cx="889000" cy="1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22980</xdr:rowOff>
    </xdr:from>
    <xdr:to>
      <xdr:col>76</xdr:col>
      <xdr:colOff>114300</xdr:colOff>
      <xdr:row>78</xdr:row>
      <xdr:rowOff>47752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96080"/>
          <a:ext cx="889000" cy="2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47752</xdr:rowOff>
    </xdr:from>
    <xdr:to>
      <xdr:col>71</xdr:col>
      <xdr:colOff>177800</xdr:colOff>
      <xdr:row>78</xdr:row>
      <xdr:rowOff>66849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420852"/>
          <a:ext cx="889000" cy="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9666</xdr:rowOff>
    </xdr:from>
    <xdr:to>
      <xdr:col>85</xdr:col>
      <xdr:colOff>177800</xdr:colOff>
      <xdr:row>78</xdr:row>
      <xdr:rowOff>111266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96043</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155660</xdr:rowOff>
    </xdr:from>
    <xdr:to>
      <xdr:col>81</xdr:col>
      <xdr:colOff>101600</xdr:colOff>
      <xdr:row>78</xdr:row>
      <xdr:rowOff>85810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5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76937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5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143630</xdr:rowOff>
    </xdr:from>
    <xdr:to>
      <xdr:col>76</xdr:col>
      <xdr:colOff>165100</xdr:colOff>
      <xdr:row>78</xdr:row>
      <xdr:rowOff>73780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64907</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438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168402</xdr:rowOff>
    </xdr:from>
    <xdr:to>
      <xdr:col>72</xdr:col>
      <xdr:colOff>38100</xdr:colOff>
      <xdr:row>78</xdr:row>
      <xdr:rowOff>98552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89679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6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16049</xdr:rowOff>
    </xdr:from>
    <xdr:to>
      <xdr:col>67</xdr:col>
      <xdr:colOff>101600</xdr:colOff>
      <xdr:row>78</xdr:row>
      <xdr:rowOff>117649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8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108776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144269</xdr:rowOff>
    </xdr:from>
    <xdr:to>
      <xdr:col>85</xdr:col>
      <xdr:colOff>127000</xdr:colOff>
      <xdr:row>95</xdr:row>
      <xdr:rowOff>68831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089119"/>
          <a:ext cx="838200" cy="2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92450</xdr:rowOff>
    </xdr:from>
    <xdr:to>
      <xdr:col>81</xdr:col>
      <xdr:colOff>50800</xdr:colOff>
      <xdr:row>95</xdr:row>
      <xdr:rowOff>68831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5522950"/>
          <a:ext cx="889000" cy="83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92450</xdr:rowOff>
    </xdr:from>
    <xdr:to>
      <xdr:col>76</xdr:col>
      <xdr:colOff>114300</xdr:colOff>
      <xdr:row>96</xdr:row>
      <xdr:rowOff>107956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5522950"/>
          <a:ext cx="889000" cy="104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107956</xdr:rowOff>
    </xdr:from>
    <xdr:to>
      <xdr:col>71</xdr:col>
      <xdr:colOff>177800</xdr:colOff>
      <xdr:row>97</xdr:row>
      <xdr:rowOff>38976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567156"/>
          <a:ext cx="889000" cy="10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93469</xdr:rowOff>
    </xdr:from>
    <xdr:to>
      <xdr:col>85</xdr:col>
      <xdr:colOff>177800</xdr:colOff>
      <xdr:row>94</xdr:row>
      <xdr:rowOff>23619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03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116346</xdr:rowOff>
    </xdr:from>
    <xdr:ext cx="599010"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588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18031</xdr:rowOff>
    </xdr:from>
    <xdr:to>
      <xdr:col>81</xdr:col>
      <xdr:colOff>101600</xdr:colOff>
      <xdr:row>95</xdr:row>
      <xdr:rowOff>119631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30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136158</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181795" y="1608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41650</xdr:rowOff>
    </xdr:from>
    <xdr:to>
      <xdr:col>76</xdr:col>
      <xdr:colOff>165100</xdr:colOff>
      <xdr:row>90</xdr:row>
      <xdr:rowOff>143250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54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88</xdr:row>
      <xdr:rowOff>159777</xdr:rowOff>
    </xdr:from>
    <xdr:ext cx="69018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247205" y="152473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57156</xdr:rowOff>
    </xdr:from>
    <xdr:to>
      <xdr:col>72</xdr:col>
      <xdr:colOff>38100</xdr:colOff>
      <xdr:row>96</xdr:row>
      <xdr:rowOff>158756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51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3833</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03795" y="1629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159626</xdr:rowOff>
    </xdr:from>
    <xdr:to>
      <xdr:col>67</xdr:col>
      <xdr:colOff>101600</xdr:colOff>
      <xdr:row>97</xdr:row>
      <xdr:rowOff>89776</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6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106303</xdr:rowOff>
    </xdr:from>
    <xdr:ext cx="599010"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14795" y="1639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131946</xdr:rowOff>
    </xdr:from>
    <xdr:to>
      <xdr:col>116</xdr:col>
      <xdr:colOff>63500</xdr:colOff>
      <xdr:row>58</xdr:row>
      <xdr:rowOff>133180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076046"/>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69922</xdr:rowOff>
    </xdr:from>
    <xdr:to>
      <xdr:col>111</xdr:col>
      <xdr:colOff>177800</xdr:colOff>
      <xdr:row>58</xdr:row>
      <xdr:rowOff>131946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9842572"/>
          <a:ext cx="889000" cy="2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69922</xdr:rowOff>
    </xdr:from>
    <xdr:to>
      <xdr:col>107</xdr:col>
      <xdr:colOff>50800</xdr:colOff>
      <xdr:row>57</xdr:row>
      <xdr:rowOff>80373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9842572"/>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80373</xdr:rowOff>
    </xdr:from>
    <xdr:to>
      <xdr:col>102</xdr:col>
      <xdr:colOff>114300</xdr:colOff>
      <xdr:row>57</xdr:row>
      <xdr:rowOff>89701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9853023"/>
          <a:ext cx="889000" cy="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82380</xdr:rowOff>
    </xdr:from>
    <xdr:to>
      <xdr:col>116</xdr:col>
      <xdr:colOff>114300</xdr:colOff>
      <xdr:row>59</xdr:row>
      <xdr:rowOff>12530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168757</xdr:rowOff>
    </xdr:from>
    <xdr:ext cx="378565"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41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81146</xdr:rowOff>
    </xdr:from>
    <xdr:to>
      <xdr:col>112</xdr:col>
      <xdr:colOff>38100</xdr:colOff>
      <xdr:row>59</xdr:row>
      <xdr:rowOff>11296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2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2423</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4017" y="10117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19122</xdr:rowOff>
    </xdr:from>
    <xdr:to>
      <xdr:col>107</xdr:col>
      <xdr:colOff>101600</xdr:colOff>
      <xdr:row>57</xdr:row>
      <xdr:rowOff>120722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79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137249</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67111" y="956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29573</xdr:rowOff>
    </xdr:from>
    <xdr:to>
      <xdr:col>102</xdr:col>
      <xdr:colOff>165100</xdr:colOff>
      <xdr:row>57</xdr:row>
      <xdr:rowOff>131173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80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147700</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278111" y="957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38901</xdr:rowOff>
    </xdr:from>
    <xdr:to>
      <xdr:col>98</xdr:col>
      <xdr:colOff>38100</xdr:colOff>
      <xdr:row>57</xdr:row>
      <xdr:rowOff>140501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81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157028</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389111" y="95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49220</xdr:rowOff>
    </xdr:from>
    <xdr:to>
      <xdr:col>116</xdr:col>
      <xdr:colOff>63500</xdr:colOff>
      <xdr:row>77</xdr:row>
      <xdr:rowOff>56547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250870"/>
          <a:ext cx="838200" cy="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49220</xdr:rowOff>
    </xdr:from>
    <xdr:to>
      <xdr:col>111</xdr:col>
      <xdr:colOff>177800</xdr:colOff>
      <xdr:row>77</xdr:row>
      <xdr:rowOff>59362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250870"/>
          <a:ext cx="889000" cy="1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66681</xdr:rowOff>
    </xdr:from>
    <xdr:to>
      <xdr:col>107</xdr:col>
      <xdr:colOff>50800</xdr:colOff>
      <xdr:row>77</xdr:row>
      <xdr:rowOff>59362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096881"/>
          <a:ext cx="889000" cy="16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170839</xdr:rowOff>
    </xdr:from>
    <xdr:to>
      <xdr:col>102</xdr:col>
      <xdr:colOff>114300</xdr:colOff>
      <xdr:row>76</xdr:row>
      <xdr:rowOff>66681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029589"/>
          <a:ext cx="889000" cy="6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5747</xdr:rowOff>
    </xdr:from>
    <xdr:to>
      <xdr:col>116</xdr:col>
      <xdr:colOff>114300</xdr:colOff>
      <xdr:row>77</xdr:row>
      <xdr:rowOff>107347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155624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8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169870</xdr:rowOff>
    </xdr:from>
    <xdr:to>
      <xdr:col>112</xdr:col>
      <xdr:colOff>38100</xdr:colOff>
      <xdr:row>77</xdr:row>
      <xdr:rowOff>100020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2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91147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9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8562</xdr:rowOff>
    </xdr:from>
    <xdr:to>
      <xdr:col>107</xdr:col>
      <xdr:colOff>101600</xdr:colOff>
      <xdr:row>77</xdr:row>
      <xdr:rowOff>110162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21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101289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3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15881</xdr:rowOff>
    </xdr:from>
    <xdr:to>
      <xdr:col>102</xdr:col>
      <xdr:colOff>165100</xdr:colOff>
      <xdr:row>76</xdr:row>
      <xdr:rowOff>117481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134008</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82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120039</xdr:rowOff>
    </xdr:from>
    <xdr:to>
      <xdr:col>98</xdr:col>
      <xdr:colOff>38100</xdr:colOff>
      <xdr:row>76</xdr:row>
      <xdr:rowOff>50189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66716</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75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復興事業によるハード整備等により、維持補修費、普通建設事業費ともに類似団体平均を大きく上回っている。</a:t>
          </a:r>
          <a:endParaRPr lang="ja-JP" altLang="ja-JP" sz="1300">
            <a:effectLst/>
          </a:endParaRPr>
        </a:p>
        <a:p>
          <a:r>
            <a:rPr kumimoji="1" lang="ja-JP" altLang="ja-JP" sz="1300">
              <a:solidFill>
                <a:schemeClr val="dk1"/>
              </a:solidFill>
              <a:effectLst/>
              <a:latin typeface="+mn-lt"/>
              <a:ea typeface="+mn-ea"/>
              <a:cs typeface="+mn-cs"/>
            </a:rPr>
            <a:t>　また、積立金は、復興事業に使用される福島再生加速化交付金の積立てにより、類似団体平均を大きく上回っている。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4,686
4,624
230.13
18,673,376
18,002,286
450,974
2,957,782
2,527,676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106229</xdr:rowOff>
    </xdr:from>
    <xdr:to>
      <xdr:col>24</xdr:col>
      <xdr:colOff>63500</xdr:colOff>
      <xdr:row>37</xdr:row>
      <xdr:rowOff>118345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49879"/>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118345</xdr:rowOff>
    </xdr:from>
    <xdr:to>
      <xdr:col>19</xdr:col>
      <xdr:colOff>177800</xdr:colOff>
      <xdr:row>37</xdr:row>
      <xdr:rowOff>136023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61995"/>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136023</xdr:rowOff>
    </xdr:from>
    <xdr:to>
      <xdr:col>15</xdr:col>
      <xdr:colOff>50800</xdr:colOff>
      <xdr:row>37</xdr:row>
      <xdr:rowOff>142805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79673"/>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142805</xdr:rowOff>
    </xdr:from>
    <xdr:to>
      <xdr:col>10</xdr:col>
      <xdr:colOff>114300</xdr:colOff>
      <xdr:row>37</xdr:row>
      <xdr:rowOff>155588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86455"/>
          <a:ext cx="8890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55429</xdr:rowOff>
    </xdr:from>
    <xdr:to>
      <xdr:col>24</xdr:col>
      <xdr:colOff>114300</xdr:colOff>
      <xdr:row>37</xdr:row>
      <xdr:rowOff>157029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141806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67545</xdr:rowOff>
    </xdr:from>
    <xdr:to>
      <xdr:col>20</xdr:col>
      <xdr:colOff>38100</xdr:colOff>
      <xdr:row>37</xdr:row>
      <xdr:rowOff>169145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1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160272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85223</xdr:rowOff>
    </xdr:from>
    <xdr:to>
      <xdr:col>15</xdr:col>
      <xdr:colOff>101600</xdr:colOff>
      <xdr:row>38</xdr:row>
      <xdr:rowOff>15373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6500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92005</xdr:rowOff>
    </xdr:from>
    <xdr:to>
      <xdr:col>10</xdr:col>
      <xdr:colOff>165100</xdr:colOff>
      <xdr:row>38</xdr:row>
      <xdr:rowOff>22155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13282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104788</xdr:rowOff>
    </xdr:from>
    <xdr:to>
      <xdr:col>6</xdr:col>
      <xdr:colOff>38100</xdr:colOff>
      <xdr:row>38</xdr:row>
      <xdr:rowOff>34937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8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26064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20555</xdr:rowOff>
    </xdr:from>
    <xdr:to>
      <xdr:col>24</xdr:col>
      <xdr:colOff>63500</xdr:colOff>
      <xdr:row>55</xdr:row>
      <xdr:rowOff>37939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450305"/>
          <a:ext cx="838200" cy="1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115031</xdr:rowOff>
    </xdr:from>
    <xdr:to>
      <xdr:col>19</xdr:col>
      <xdr:colOff>177800</xdr:colOff>
      <xdr:row>55</xdr:row>
      <xdr:rowOff>37939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201881"/>
          <a:ext cx="889000" cy="26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115031</xdr:rowOff>
    </xdr:from>
    <xdr:to>
      <xdr:col>15</xdr:col>
      <xdr:colOff>50800</xdr:colOff>
      <xdr:row>55</xdr:row>
      <xdr:rowOff>169675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201881"/>
          <a:ext cx="889000" cy="39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169675</xdr:rowOff>
    </xdr:from>
    <xdr:to>
      <xdr:col>10</xdr:col>
      <xdr:colOff>114300</xdr:colOff>
      <xdr:row>56</xdr:row>
      <xdr:rowOff>55432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599425"/>
          <a:ext cx="889000" cy="5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141205</xdr:rowOff>
    </xdr:from>
    <xdr:to>
      <xdr:col>24</xdr:col>
      <xdr:colOff>114300</xdr:colOff>
      <xdr:row>55</xdr:row>
      <xdr:rowOff>71355</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3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164082</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25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158589</xdr:rowOff>
    </xdr:from>
    <xdr:to>
      <xdr:col>20</xdr:col>
      <xdr:colOff>38100</xdr:colOff>
      <xdr:row>55</xdr:row>
      <xdr:rowOff>88739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4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105266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192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64231</xdr:rowOff>
    </xdr:from>
    <xdr:to>
      <xdr:col>15</xdr:col>
      <xdr:colOff>101600</xdr:colOff>
      <xdr:row>53</xdr:row>
      <xdr:rowOff>165831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15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52</xdr:row>
      <xdr:rowOff>10908</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563205" y="89263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118875</xdr:rowOff>
    </xdr:from>
    <xdr:to>
      <xdr:col>10</xdr:col>
      <xdr:colOff>165100</xdr:colOff>
      <xdr:row>56</xdr:row>
      <xdr:rowOff>49025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54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65552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32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4632</xdr:rowOff>
    </xdr:from>
    <xdr:to>
      <xdr:col>6</xdr:col>
      <xdr:colOff>38100</xdr:colOff>
      <xdr:row>56</xdr:row>
      <xdr:rowOff>106232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60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122759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38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109748</xdr:rowOff>
    </xdr:from>
    <xdr:to>
      <xdr:col>24</xdr:col>
      <xdr:colOff>63500</xdr:colOff>
      <xdr:row>76</xdr:row>
      <xdr:rowOff>162224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39948"/>
          <a:ext cx="838200" cy="5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125992</xdr:rowOff>
    </xdr:from>
    <xdr:to>
      <xdr:col>19</xdr:col>
      <xdr:colOff>177800</xdr:colOff>
      <xdr:row>76</xdr:row>
      <xdr:rowOff>162224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156192"/>
          <a:ext cx="889000" cy="3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138963</xdr:rowOff>
    </xdr:from>
    <xdr:to>
      <xdr:col>15</xdr:col>
      <xdr:colOff>50800</xdr:colOff>
      <xdr:row>76</xdr:row>
      <xdr:rowOff>125992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2997713"/>
          <a:ext cx="889000" cy="15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138963</xdr:rowOff>
    </xdr:from>
    <xdr:to>
      <xdr:col>10</xdr:col>
      <xdr:colOff>114300</xdr:colOff>
      <xdr:row>77</xdr:row>
      <xdr:rowOff>28387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997713"/>
          <a:ext cx="889000" cy="23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58948</xdr:rowOff>
    </xdr:from>
    <xdr:to>
      <xdr:col>24</xdr:col>
      <xdr:colOff>114300</xdr:colOff>
      <xdr:row>76</xdr:row>
      <xdr:rowOff>160548</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37375</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6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111424</xdr:rowOff>
    </xdr:from>
    <xdr:to>
      <xdr:col>20</xdr:col>
      <xdr:colOff>38100</xdr:colOff>
      <xdr:row>77</xdr:row>
      <xdr:rowOff>41574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4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3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75192</xdr:rowOff>
    </xdr:from>
    <xdr:to>
      <xdr:col>15</xdr:col>
      <xdr:colOff>101600</xdr:colOff>
      <xdr:row>77</xdr:row>
      <xdr:rowOff>5342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0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167919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9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88163</xdr:rowOff>
    </xdr:from>
    <xdr:to>
      <xdr:col>10</xdr:col>
      <xdr:colOff>165100</xdr:colOff>
      <xdr:row>76</xdr:row>
      <xdr:rowOff>18312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469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34840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72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149037</xdr:rowOff>
    </xdr:from>
    <xdr:to>
      <xdr:col>6</xdr:col>
      <xdr:colOff>38100</xdr:colOff>
      <xdr:row>77</xdr:row>
      <xdr:rowOff>79187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7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70314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7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6635</xdr:rowOff>
    </xdr:from>
    <xdr:to>
      <xdr:col>24</xdr:col>
      <xdr:colOff>63500</xdr:colOff>
      <xdr:row>98</xdr:row>
      <xdr:rowOff>25617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808735"/>
          <a:ext cx="838200" cy="1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25617</xdr:rowOff>
    </xdr:from>
    <xdr:to>
      <xdr:col>19</xdr:col>
      <xdr:colOff>177800</xdr:colOff>
      <xdr:row>98</xdr:row>
      <xdr:rowOff>47433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827717"/>
          <a:ext cx="889000" cy="2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104837</xdr:rowOff>
    </xdr:from>
    <xdr:to>
      <xdr:col>15</xdr:col>
      <xdr:colOff>50800</xdr:colOff>
      <xdr:row>98</xdr:row>
      <xdr:rowOff>47433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735487"/>
          <a:ext cx="889000" cy="11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104837</xdr:rowOff>
    </xdr:from>
    <xdr:to>
      <xdr:col>10</xdr:col>
      <xdr:colOff>114300</xdr:colOff>
      <xdr:row>98</xdr:row>
      <xdr:rowOff>14154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35487"/>
          <a:ext cx="889000" cy="8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127285</xdr:rowOff>
    </xdr:from>
    <xdr:to>
      <xdr:col>24</xdr:col>
      <xdr:colOff>114300</xdr:colOff>
      <xdr:row>98</xdr:row>
      <xdr:rowOff>57435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5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105712</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3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146267</xdr:rowOff>
    </xdr:from>
    <xdr:to>
      <xdr:col>20</xdr:col>
      <xdr:colOff>38100</xdr:colOff>
      <xdr:row>98</xdr:row>
      <xdr:rowOff>76417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7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67544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6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168083</xdr:rowOff>
    </xdr:from>
    <xdr:to>
      <xdr:col>15</xdr:col>
      <xdr:colOff>101600</xdr:colOff>
      <xdr:row>98</xdr:row>
      <xdr:rowOff>98233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9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89360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9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54037</xdr:rowOff>
    </xdr:from>
    <xdr:to>
      <xdr:col>10</xdr:col>
      <xdr:colOff>165100</xdr:colOff>
      <xdr:row>97</xdr:row>
      <xdr:rowOff>155637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8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714</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45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134804</xdr:rowOff>
    </xdr:from>
    <xdr:to>
      <xdr:col>6</xdr:col>
      <xdr:colOff>38100</xdr:colOff>
      <xdr:row>98</xdr:row>
      <xdr:rowOff>64954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56081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85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90497</xdr:rowOff>
    </xdr:from>
    <xdr:to>
      <xdr:col>55</xdr:col>
      <xdr:colOff>0</xdr:colOff>
      <xdr:row>39</xdr:row>
      <xdr:rowOff>90715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777047"/>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90715</xdr:rowOff>
    </xdr:from>
    <xdr:to>
      <xdr:col>50</xdr:col>
      <xdr:colOff>114300</xdr:colOff>
      <xdr:row>39</xdr:row>
      <xdr:rowOff>91041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777265"/>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91041</xdr:rowOff>
    </xdr:from>
    <xdr:to>
      <xdr:col>45</xdr:col>
      <xdr:colOff>177800</xdr:colOff>
      <xdr:row>39</xdr:row>
      <xdr:rowOff>91367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77759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91367</xdr:rowOff>
    </xdr:from>
    <xdr:to>
      <xdr:col>41</xdr:col>
      <xdr:colOff>50800</xdr:colOff>
      <xdr:row>39</xdr:row>
      <xdr:rowOff>91694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77791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39697</xdr:rowOff>
    </xdr:from>
    <xdr:to>
      <xdr:col>55</xdr:col>
      <xdr:colOff>50800</xdr:colOff>
      <xdr:row>39</xdr:row>
      <xdr:rowOff>141297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2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126074</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1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39915</xdr:rowOff>
    </xdr:from>
    <xdr:to>
      <xdr:col>50</xdr:col>
      <xdr:colOff>165100</xdr:colOff>
      <xdr:row>39</xdr:row>
      <xdr:rowOff>141515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132642</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82333" y="6819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40241</xdr:rowOff>
    </xdr:from>
    <xdr:to>
      <xdr:col>46</xdr:col>
      <xdr:colOff>38100</xdr:colOff>
      <xdr:row>39</xdr:row>
      <xdr:rowOff>141841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132968</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819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40567</xdr:rowOff>
    </xdr:from>
    <xdr:to>
      <xdr:col>41</xdr:col>
      <xdr:colOff>101600</xdr:colOff>
      <xdr:row>39</xdr:row>
      <xdr:rowOff>142167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133294</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819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40894</xdr:rowOff>
    </xdr:from>
    <xdr:to>
      <xdr:col>36</xdr:col>
      <xdr:colOff>165100</xdr:colOff>
      <xdr:row>39</xdr:row>
      <xdr:rowOff>142494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133621</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8201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33022</xdr:rowOff>
    </xdr:from>
    <xdr:to>
      <xdr:col>55</xdr:col>
      <xdr:colOff>0</xdr:colOff>
      <xdr:row>55</xdr:row>
      <xdr:rowOff>24605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8776972"/>
          <a:ext cx="838200" cy="67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24605</xdr:rowOff>
    </xdr:from>
    <xdr:to>
      <xdr:col>50</xdr:col>
      <xdr:colOff>114300</xdr:colOff>
      <xdr:row>55</xdr:row>
      <xdr:rowOff>71079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454355"/>
          <a:ext cx="889000" cy="4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82165</xdr:rowOff>
    </xdr:from>
    <xdr:to>
      <xdr:col>45</xdr:col>
      <xdr:colOff>177800</xdr:colOff>
      <xdr:row>55</xdr:row>
      <xdr:rowOff>71079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340465"/>
          <a:ext cx="889000" cy="16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82165</xdr:rowOff>
    </xdr:from>
    <xdr:to>
      <xdr:col>41</xdr:col>
      <xdr:colOff>50800</xdr:colOff>
      <xdr:row>55</xdr:row>
      <xdr:rowOff>146453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340465"/>
          <a:ext cx="889000" cy="2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153672</xdr:rowOff>
    </xdr:from>
    <xdr:to>
      <xdr:col>55</xdr:col>
      <xdr:colOff>50800</xdr:colOff>
      <xdr:row>51</xdr:row>
      <xdr:rowOff>83822</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872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91115</xdr:rowOff>
    </xdr:from>
    <xdr:ext cx="690189"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8663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145255</xdr:rowOff>
    </xdr:from>
    <xdr:to>
      <xdr:col>50</xdr:col>
      <xdr:colOff>165100</xdr:colOff>
      <xdr:row>55</xdr:row>
      <xdr:rowOff>75405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4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91932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17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20279</xdr:rowOff>
    </xdr:from>
    <xdr:to>
      <xdr:col>46</xdr:col>
      <xdr:colOff>38100</xdr:colOff>
      <xdr:row>55</xdr:row>
      <xdr:rowOff>121879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4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138406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22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31365</xdr:rowOff>
    </xdr:from>
    <xdr:to>
      <xdr:col>41</xdr:col>
      <xdr:colOff>101600</xdr:colOff>
      <xdr:row>54</xdr:row>
      <xdr:rowOff>132965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28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52</xdr:row>
      <xdr:rowOff>149492</xdr:rowOff>
    </xdr:from>
    <xdr:ext cx="690189"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16205" y="9064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95653</xdr:rowOff>
    </xdr:from>
    <xdr:to>
      <xdr:col>36</xdr:col>
      <xdr:colOff>165100</xdr:colOff>
      <xdr:row>56</xdr:row>
      <xdr:rowOff>25803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52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42330</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30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26471</xdr:rowOff>
    </xdr:from>
    <xdr:to>
      <xdr:col>55</xdr:col>
      <xdr:colOff>0</xdr:colOff>
      <xdr:row>78</xdr:row>
      <xdr:rowOff>52184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228121"/>
          <a:ext cx="838200" cy="19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52184</xdr:rowOff>
    </xdr:from>
    <xdr:to>
      <xdr:col>50</xdr:col>
      <xdr:colOff>114300</xdr:colOff>
      <xdr:row>78</xdr:row>
      <xdr:rowOff>69200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25284"/>
          <a:ext cx="889000" cy="1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121019</xdr:rowOff>
    </xdr:from>
    <xdr:to>
      <xdr:col>45</xdr:col>
      <xdr:colOff>177800</xdr:colOff>
      <xdr:row>78</xdr:row>
      <xdr:rowOff>69200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151219"/>
          <a:ext cx="889000" cy="29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121019</xdr:rowOff>
    </xdr:from>
    <xdr:to>
      <xdr:col>41</xdr:col>
      <xdr:colOff>50800</xdr:colOff>
      <xdr:row>77</xdr:row>
      <xdr:rowOff>60162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151219"/>
          <a:ext cx="889000" cy="11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147121</xdr:rowOff>
    </xdr:from>
    <xdr:to>
      <xdr:col>55</xdr:col>
      <xdr:colOff>50800</xdr:colOff>
      <xdr:row>77</xdr:row>
      <xdr:rowOff>77271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17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169998</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02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1384</xdr:rowOff>
    </xdr:from>
    <xdr:to>
      <xdr:col>50</xdr:col>
      <xdr:colOff>165100</xdr:colOff>
      <xdr:row>78</xdr:row>
      <xdr:rowOff>102984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7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94111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6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18400</xdr:rowOff>
    </xdr:from>
    <xdr:to>
      <xdr:col>46</xdr:col>
      <xdr:colOff>38100</xdr:colOff>
      <xdr:row>78</xdr:row>
      <xdr:rowOff>120000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9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111127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8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70219</xdr:rowOff>
    </xdr:from>
    <xdr:to>
      <xdr:col>41</xdr:col>
      <xdr:colOff>101600</xdr:colOff>
      <xdr:row>77</xdr:row>
      <xdr:rowOff>369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1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16897</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875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9362</xdr:rowOff>
    </xdr:from>
    <xdr:to>
      <xdr:col>36</xdr:col>
      <xdr:colOff>165100</xdr:colOff>
      <xdr:row>77</xdr:row>
      <xdr:rowOff>110962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21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127489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98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101223</xdr:rowOff>
    </xdr:from>
    <xdr:to>
      <xdr:col>55</xdr:col>
      <xdr:colOff>0</xdr:colOff>
      <xdr:row>98</xdr:row>
      <xdr:rowOff>76778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31873"/>
          <a:ext cx="838200" cy="14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60970</xdr:rowOff>
    </xdr:from>
    <xdr:to>
      <xdr:col>50</xdr:col>
      <xdr:colOff>114300</xdr:colOff>
      <xdr:row>97</xdr:row>
      <xdr:rowOff>101223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20170"/>
          <a:ext cx="889000" cy="2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144458</xdr:rowOff>
    </xdr:from>
    <xdr:to>
      <xdr:col>45</xdr:col>
      <xdr:colOff>177800</xdr:colOff>
      <xdr:row>96</xdr:row>
      <xdr:rowOff>60970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432208"/>
          <a:ext cx="889000" cy="8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144458</xdr:rowOff>
    </xdr:from>
    <xdr:to>
      <xdr:col>41</xdr:col>
      <xdr:colOff>50800</xdr:colOff>
      <xdr:row>96</xdr:row>
      <xdr:rowOff>89081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32208"/>
          <a:ext cx="889000" cy="11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25978</xdr:rowOff>
    </xdr:from>
    <xdr:to>
      <xdr:col>55</xdr:col>
      <xdr:colOff>50800</xdr:colOff>
      <xdr:row>98</xdr:row>
      <xdr:rowOff>127578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2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4405</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0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50423</xdr:rowOff>
    </xdr:from>
    <xdr:to>
      <xdr:col>50</xdr:col>
      <xdr:colOff>165100</xdr:colOff>
      <xdr:row>97</xdr:row>
      <xdr:rowOff>152023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8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168550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45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10170</xdr:rowOff>
    </xdr:from>
    <xdr:to>
      <xdr:col>46</xdr:col>
      <xdr:colOff>38100</xdr:colOff>
      <xdr:row>96</xdr:row>
      <xdr:rowOff>111770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6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128297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24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93658</xdr:rowOff>
    </xdr:from>
    <xdr:to>
      <xdr:col>41</xdr:col>
      <xdr:colOff>101600</xdr:colOff>
      <xdr:row>96</xdr:row>
      <xdr:rowOff>23808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40335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5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38281</xdr:rowOff>
    </xdr:from>
    <xdr:to>
      <xdr:col>36</xdr:col>
      <xdr:colOff>165100</xdr:colOff>
      <xdr:row>96</xdr:row>
      <xdr:rowOff>139881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9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156408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27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128677</xdr:rowOff>
    </xdr:from>
    <xdr:to>
      <xdr:col>85</xdr:col>
      <xdr:colOff>127000</xdr:colOff>
      <xdr:row>37</xdr:row>
      <xdr:rowOff>135755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72327"/>
          <a:ext cx="838200" cy="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82810</xdr:rowOff>
    </xdr:from>
    <xdr:to>
      <xdr:col>81</xdr:col>
      <xdr:colOff>50800</xdr:colOff>
      <xdr:row>37</xdr:row>
      <xdr:rowOff>135755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426460"/>
          <a:ext cx="889000" cy="5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72546</xdr:rowOff>
    </xdr:from>
    <xdr:to>
      <xdr:col>76</xdr:col>
      <xdr:colOff>114300</xdr:colOff>
      <xdr:row>37</xdr:row>
      <xdr:rowOff>82810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5901846"/>
          <a:ext cx="889000" cy="52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72546</xdr:rowOff>
    </xdr:from>
    <xdr:to>
      <xdr:col>71</xdr:col>
      <xdr:colOff>177800</xdr:colOff>
      <xdr:row>37</xdr:row>
      <xdr:rowOff>164151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5901846"/>
          <a:ext cx="889000" cy="60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77877</xdr:rowOff>
    </xdr:from>
    <xdr:to>
      <xdr:col>85</xdr:col>
      <xdr:colOff>177800</xdr:colOff>
      <xdr:row>38</xdr:row>
      <xdr:rowOff>8027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2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56304</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9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84955</xdr:rowOff>
    </xdr:from>
    <xdr:to>
      <xdr:col>81</xdr:col>
      <xdr:colOff>101600</xdr:colOff>
      <xdr:row>38</xdr:row>
      <xdr:rowOff>15105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6232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2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32010</xdr:rowOff>
    </xdr:from>
    <xdr:to>
      <xdr:col>76</xdr:col>
      <xdr:colOff>165100</xdr:colOff>
      <xdr:row>37</xdr:row>
      <xdr:rowOff>133610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124737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6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21746</xdr:rowOff>
    </xdr:from>
    <xdr:to>
      <xdr:col>72</xdr:col>
      <xdr:colOff>38100</xdr:colOff>
      <xdr:row>34</xdr:row>
      <xdr:rowOff>123346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585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139873</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03795" y="5626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113351</xdr:rowOff>
    </xdr:from>
    <xdr:to>
      <xdr:col>67</xdr:col>
      <xdr:colOff>101600</xdr:colOff>
      <xdr:row>38</xdr:row>
      <xdr:rowOff>43501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5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34628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4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19302</xdr:rowOff>
    </xdr:from>
    <xdr:to>
      <xdr:col>85</xdr:col>
      <xdr:colOff>127000</xdr:colOff>
      <xdr:row>58</xdr:row>
      <xdr:rowOff>61610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963402"/>
          <a:ext cx="838200" cy="4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19302</xdr:rowOff>
    </xdr:from>
    <xdr:to>
      <xdr:col>81</xdr:col>
      <xdr:colOff>50800</xdr:colOff>
      <xdr:row>58</xdr:row>
      <xdr:rowOff>67430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63402"/>
          <a:ext cx="889000" cy="4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67430</xdr:rowOff>
    </xdr:from>
    <xdr:to>
      <xdr:col>76</xdr:col>
      <xdr:colOff>114300</xdr:colOff>
      <xdr:row>58</xdr:row>
      <xdr:rowOff>91564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10011530"/>
          <a:ext cx="889000" cy="2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63309</xdr:rowOff>
    </xdr:from>
    <xdr:to>
      <xdr:col>71</xdr:col>
      <xdr:colOff>177800</xdr:colOff>
      <xdr:row>58</xdr:row>
      <xdr:rowOff>91564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10007409"/>
          <a:ext cx="8890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10810</xdr:rowOff>
    </xdr:from>
    <xdr:to>
      <xdr:col>85</xdr:col>
      <xdr:colOff>177800</xdr:colOff>
      <xdr:row>58</xdr:row>
      <xdr:rowOff>112410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5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97187</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6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139952</xdr:rowOff>
    </xdr:from>
    <xdr:to>
      <xdr:col>81</xdr:col>
      <xdr:colOff>101600</xdr:colOff>
      <xdr:row>58</xdr:row>
      <xdr:rowOff>70102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1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61229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1000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16630</xdr:rowOff>
    </xdr:from>
    <xdr:to>
      <xdr:col>76</xdr:col>
      <xdr:colOff>165100</xdr:colOff>
      <xdr:row>58</xdr:row>
      <xdr:rowOff>118230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109357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5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40764</xdr:rowOff>
    </xdr:from>
    <xdr:to>
      <xdr:col>72</xdr:col>
      <xdr:colOff>38100</xdr:colOff>
      <xdr:row>58</xdr:row>
      <xdr:rowOff>142364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8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133491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7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12509</xdr:rowOff>
    </xdr:from>
    <xdr:to>
      <xdr:col>67</xdr:col>
      <xdr:colOff>101600</xdr:colOff>
      <xdr:row>58</xdr:row>
      <xdr:rowOff>114109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5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105236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4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163717</xdr:rowOff>
    </xdr:from>
    <xdr:to>
      <xdr:col>85</xdr:col>
      <xdr:colOff>127000</xdr:colOff>
      <xdr:row>79</xdr:row>
      <xdr:rowOff>27567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36817"/>
          <a:ext cx="838200" cy="3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136043</xdr:rowOff>
    </xdr:from>
    <xdr:to>
      <xdr:col>81</xdr:col>
      <xdr:colOff>50800</xdr:colOff>
      <xdr:row>79</xdr:row>
      <xdr:rowOff>27567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09143"/>
          <a:ext cx="889000" cy="6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116416</xdr:rowOff>
    </xdr:from>
    <xdr:to>
      <xdr:col>76</xdr:col>
      <xdr:colOff>114300</xdr:colOff>
      <xdr:row>78</xdr:row>
      <xdr:rowOff>136043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489516"/>
          <a:ext cx="8890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116416</xdr:rowOff>
    </xdr:from>
    <xdr:to>
      <xdr:col>71</xdr:col>
      <xdr:colOff>177800</xdr:colOff>
      <xdr:row>78</xdr:row>
      <xdr:rowOff>163854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489516"/>
          <a:ext cx="889000" cy="4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112917</xdr:rowOff>
    </xdr:from>
    <xdr:to>
      <xdr:col>85</xdr:col>
      <xdr:colOff>177800</xdr:colOff>
      <xdr:row>79</xdr:row>
      <xdr:rowOff>43067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8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72294</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7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148217</xdr:rowOff>
    </xdr:from>
    <xdr:to>
      <xdr:col>81</xdr:col>
      <xdr:colOff>101600</xdr:colOff>
      <xdr:row>79</xdr:row>
      <xdr:rowOff>78367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69494</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6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85243</xdr:rowOff>
    </xdr:from>
    <xdr:to>
      <xdr:col>76</xdr:col>
      <xdr:colOff>165100</xdr:colOff>
      <xdr:row>79</xdr:row>
      <xdr:rowOff>15393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31920</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23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65616</xdr:rowOff>
    </xdr:from>
    <xdr:to>
      <xdr:col>72</xdr:col>
      <xdr:colOff>38100</xdr:colOff>
      <xdr:row>78</xdr:row>
      <xdr:rowOff>167216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3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12293</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1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113054</xdr:rowOff>
    </xdr:from>
    <xdr:to>
      <xdr:col>67</xdr:col>
      <xdr:colOff>101600</xdr:colOff>
      <xdr:row>79</xdr:row>
      <xdr:rowOff>43204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8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59731</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6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35010</xdr:rowOff>
    </xdr:from>
    <xdr:to>
      <xdr:col>85</xdr:col>
      <xdr:colOff>127000</xdr:colOff>
      <xdr:row>98</xdr:row>
      <xdr:rowOff>60466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837110"/>
          <a:ext cx="838200" cy="2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22980</xdr:rowOff>
    </xdr:from>
    <xdr:to>
      <xdr:col>81</xdr:col>
      <xdr:colOff>50800</xdr:colOff>
      <xdr:row>98</xdr:row>
      <xdr:rowOff>35010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825080"/>
          <a:ext cx="889000" cy="1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22980</xdr:rowOff>
    </xdr:from>
    <xdr:to>
      <xdr:col>76</xdr:col>
      <xdr:colOff>114300</xdr:colOff>
      <xdr:row>98</xdr:row>
      <xdr:rowOff>47752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825080"/>
          <a:ext cx="889000" cy="2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47752</xdr:rowOff>
    </xdr:from>
    <xdr:to>
      <xdr:col>71</xdr:col>
      <xdr:colOff>177800</xdr:colOff>
      <xdr:row>98</xdr:row>
      <xdr:rowOff>66849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849852"/>
          <a:ext cx="889000" cy="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9666</xdr:rowOff>
    </xdr:from>
    <xdr:to>
      <xdr:col>85</xdr:col>
      <xdr:colOff>177800</xdr:colOff>
      <xdr:row>98</xdr:row>
      <xdr:rowOff>111266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8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96043</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155660</xdr:rowOff>
    </xdr:from>
    <xdr:to>
      <xdr:col>81</xdr:col>
      <xdr:colOff>101600</xdr:colOff>
      <xdr:row>98</xdr:row>
      <xdr:rowOff>85810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8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76937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87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143630</xdr:rowOff>
    </xdr:from>
    <xdr:to>
      <xdr:col>76</xdr:col>
      <xdr:colOff>165100</xdr:colOff>
      <xdr:row>98</xdr:row>
      <xdr:rowOff>73780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7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64907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86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168402</xdr:rowOff>
    </xdr:from>
    <xdr:to>
      <xdr:col>72</xdr:col>
      <xdr:colOff>38100</xdr:colOff>
      <xdr:row>98</xdr:row>
      <xdr:rowOff>98552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89679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8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16049</xdr:rowOff>
    </xdr:from>
    <xdr:to>
      <xdr:col>67</xdr:col>
      <xdr:colOff>101600</xdr:colOff>
      <xdr:row>98</xdr:row>
      <xdr:rowOff>117649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8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108776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91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14872</xdr:rowOff>
    </xdr:from>
    <xdr:to>
      <xdr:col>116</xdr:col>
      <xdr:colOff>63500</xdr:colOff>
      <xdr:row>38</xdr:row>
      <xdr:rowOff>106528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1323300" y="6358522"/>
          <a:ext cx="838200" cy="26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6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106528</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0434300" y="6621628"/>
          <a:ext cx="889000" cy="10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74972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761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135522</xdr:rowOff>
    </xdr:from>
    <xdr:to>
      <xdr:col>116</xdr:col>
      <xdr:colOff>114300</xdr:colOff>
      <xdr:row>37</xdr:row>
      <xdr:rowOff>65672</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30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158399</xdr:rowOff>
    </xdr:from>
    <xdr:ext cx="534377"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15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55728</xdr:rowOff>
    </xdr:from>
    <xdr:to>
      <xdr:col>112</xdr:col>
      <xdr:colOff>38100</xdr:colOff>
      <xdr:row>38</xdr:row>
      <xdr:rowOff>157328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5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2405</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088428" y="634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総務費は、復興事業に使用される福島再生加速化交付金の積立てにより、類似団体平均を大きく上回っている。</a:t>
          </a:r>
          <a:endParaRPr lang="ja-JP" altLang="ja-JP" sz="1300">
            <a:effectLst/>
          </a:endParaRPr>
        </a:p>
        <a:p>
          <a:r>
            <a:rPr kumimoji="1" lang="ja-JP" altLang="ja-JP" sz="1300">
              <a:solidFill>
                <a:schemeClr val="dk1"/>
              </a:solidFill>
              <a:effectLst/>
              <a:latin typeface="+mn-lt"/>
              <a:ea typeface="+mn-ea"/>
              <a:cs typeface="+mn-cs"/>
            </a:rPr>
            <a:t>　また、農林水産業費は、復興事業である農業基盤整備促進事業や</a:t>
          </a:r>
          <a:r>
            <a:rPr kumimoji="1" lang="ja-JP" altLang="en-US" sz="1300">
              <a:solidFill>
                <a:schemeClr val="dk1"/>
              </a:solidFill>
              <a:effectLst/>
              <a:latin typeface="+mn-lt"/>
              <a:ea typeface="+mn-ea"/>
              <a:cs typeface="+mn-cs"/>
            </a:rPr>
            <a:t>農業用機械整備事業</a:t>
          </a:r>
          <a:r>
            <a:rPr kumimoji="1" lang="ja-JP" altLang="ja-JP" sz="1300">
              <a:solidFill>
                <a:schemeClr val="dk1"/>
              </a:solidFill>
              <a:effectLst/>
              <a:latin typeface="+mn-lt"/>
              <a:ea typeface="+mn-ea"/>
              <a:cs typeface="+mn-cs"/>
            </a:rPr>
            <a:t>等の支出額の増加により、類似団体平均を大きく上回っている。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mn-lt"/>
              <a:ea typeface="+mn-ea"/>
              <a:cs typeface="+mn-cs"/>
            </a:rPr>
            <a:t>　前年度に比べ</a:t>
          </a:r>
          <a:r>
            <a:rPr kumimoji="1" lang="ja-JP" altLang="ja-JP" sz="1300" baseline="0">
              <a:solidFill>
                <a:schemeClr val="dk1"/>
              </a:solidFill>
              <a:effectLst/>
              <a:latin typeface="+mn-lt"/>
              <a:ea typeface="+mn-ea"/>
              <a:cs typeface="+mn-cs"/>
            </a:rPr>
            <a:t> 東京電力損害賠償金（公共財物）の収入等</a:t>
          </a:r>
          <a:r>
            <a:rPr kumimoji="1" lang="ja-JP" altLang="en-US" sz="1300" baseline="0">
              <a:solidFill>
                <a:schemeClr val="dk1"/>
              </a:solidFill>
              <a:effectLst/>
              <a:latin typeface="+mn-lt"/>
              <a:ea typeface="+mn-ea"/>
              <a:cs typeface="+mn-cs"/>
            </a:rPr>
            <a:t>が増加したが</a:t>
          </a:r>
          <a:r>
            <a:rPr kumimoji="1" lang="ja-JP" altLang="ja-JP" sz="1300" baseline="0">
              <a:solidFill>
                <a:schemeClr val="dk1"/>
              </a:solidFill>
              <a:effectLst/>
              <a:latin typeface="+mn-lt"/>
              <a:ea typeface="+mn-ea"/>
              <a:cs typeface="+mn-cs"/>
            </a:rPr>
            <a:t>、</a:t>
          </a:r>
          <a:r>
            <a:rPr kumimoji="1" lang="ja-JP" altLang="en-US" sz="1300" baseline="0">
              <a:solidFill>
                <a:schemeClr val="dk1"/>
              </a:solidFill>
              <a:effectLst/>
              <a:latin typeface="+mn-lt"/>
              <a:ea typeface="+mn-ea"/>
              <a:cs typeface="+mn-cs"/>
            </a:rPr>
            <a:t>木質バイオマス施設や新規就農者技術習得管理施設整備などのハード整備が行われたことや物価高騰による高騰対策等により支出も増加したため、</a:t>
          </a:r>
          <a:r>
            <a:rPr kumimoji="1" lang="ja-JP" altLang="ja-JP" sz="1300" baseline="0">
              <a:solidFill>
                <a:schemeClr val="dk1"/>
              </a:solidFill>
              <a:effectLst/>
              <a:latin typeface="+mn-lt"/>
              <a:ea typeface="+mn-ea"/>
              <a:cs typeface="+mn-cs"/>
            </a:rPr>
            <a:t>実質収支額</a:t>
          </a:r>
          <a:r>
            <a:rPr kumimoji="1" lang="ja-JP" altLang="en-US" sz="1300" baseline="0">
              <a:solidFill>
                <a:schemeClr val="dk1"/>
              </a:solidFill>
              <a:effectLst/>
              <a:latin typeface="+mn-lt"/>
              <a:ea typeface="+mn-ea"/>
              <a:cs typeface="+mn-cs"/>
            </a:rPr>
            <a:t>が１８．６８％減少</a:t>
          </a:r>
          <a:r>
            <a:rPr kumimoji="1" lang="ja-JP" altLang="ja-JP" sz="1300" baseline="0">
              <a:solidFill>
                <a:schemeClr val="dk1"/>
              </a:solidFill>
              <a:effectLst/>
              <a:latin typeface="+mn-lt"/>
              <a:ea typeface="+mn-ea"/>
              <a:cs typeface="+mn-cs"/>
            </a:rPr>
            <a:t>した。</a:t>
          </a:r>
          <a:r>
            <a:rPr kumimoji="1" lang="ja-JP" altLang="en-US" sz="1300" baseline="0">
              <a:solidFill>
                <a:schemeClr val="dk1"/>
              </a:solidFill>
              <a:effectLst/>
              <a:latin typeface="+mn-lt"/>
              <a:ea typeface="+mn-ea"/>
              <a:cs typeface="+mn-cs"/>
            </a:rPr>
            <a:t>収支を改善できるよう</a:t>
          </a:r>
          <a:r>
            <a:rPr kumimoji="1" lang="ja-JP" altLang="ja-JP" sz="1300" baseline="0">
              <a:solidFill>
                <a:schemeClr val="dk1"/>
              </a:solidFill>
              <a:effectLst/>
              <a:latin typeface="+mn-lt"/>
              <a:ea typeface="+mn-ea"/>
              <a:cs typeface="+mn-cs"/>
            </a:rPr>
            <a:t>規律ある財政運営に努める。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全ての会計について、黒字で推移している。</a:t>
          </a:r>
          <a:endParaRPr lang="ja-JP" altLang="ja-JP" sz="1300">
            <a:effectLst/>
          </a:endParaRPr>
        </a:p>
        <a:p>
          <a:r>
            <a:rPr kumimoji="1" lang="ja-JP" altLang="ja-JP" sz="1300">
              <a:solidFill>
                <a:schemeClr val="dk1"/>
              </a:solidFill>
              <a:effectLst/>
              <a:latin typeface="+mn-lt"/>
              <a:ea typeface="+mn-ea"/>
              <a:cs typeface="+mn-cs"/>
            </a:rPr>
            <a:t>　なお、</a:t>
          </a:r>
          <a:r>
            <a:rPr kumimoji="1" lang="ja-JP" altLang="en-US" sz="1300">
              <a:solidFill>
                <a:schemeClr val="dk1"/>
              </a:solidFill>
              <a:effectLst/>
              <a:latin typeface="+mn-lt"/>
              <a:ea typeface="+mn-ea"/>
              <a:cs typeface="+mn-cs"/>
            </a:rPr>
            <a:t>前年度より減少しているのは</a:t>
          </a:r>
          <a:r>
            <a:rPr kumimoji="1" lang="ja-JP" altLang="ja-JP" sz="1300">
              <a:solidFill>
                <a:schemeClr val="dk1"/>
              </a:solidFill>
              <a:effectLst/>
              <a:latin typeface="+mn-lt"/>
              <a:ea typeface="+mn-ea"/>
              <a:cs typeface="+mn-cs"/>
            </a:rPr>
            <a:t>、</a:t>
          </a:r>
          <a:r>
            <a:rPr kumimoji="1" lang="ja-JP" altLang="ja-JP" sz="1300" baseline="0">
              <a:solidFill>
                <a:schemeClr val="dk1"/>
              </a:solidFill>
              <a:effectLst/>
              <a:latin typeface="+mn-lt"/>
              <a:ea typeface="+mn-ea"/>
              <a:cs typeface="+mn-cs"/>
            </a:rPr>
            <a:t>前年度に比べ 東京電力損害賠償金（公共財物）の収入等が増加したが、木質バイオマス施設や新規就農者技術習得管理施設整備などのハード整備が行われたことや物価高騰による高騰対策等により支出も増加したため</a:t>
          </a:r>
          <a:r>
            <a:rPr kumimoji="1" lang="ja-JP" altLang="en-US" sz="1300" baseline="0">
              <a:solidFill>
                <a:schemeClr val="dk1"/>
              </a:solidFill>
              <a:effectLst/>
              <a:latin typeface="+mn-lt"/>
              <a:ea typeface="+mn-ea"/>
              <a:cs typeface="+mn-cs"/>
            </a:rPr>
            <a:t>。</a:t>
          </a:r>
          <a:endParaRPr kumimoji="1" lang="en-US" altLang="ja-JP" sz="1300" baseline="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78</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79</v>
      </c>
      <c r="C2" s="182"/>
      <c r="D2" s="183"/>
    </row>
    <row r="3" spans="1:119" ht="18.75" customHeight="1" thickBot="1" x14ac:dyDescent="0.25">
      <c r="A3" s="181"/>
      <c r="B3" s="380" t="s">
        <v>80</v>
      </c>
      <c r="C3" s="381"/>
      <c r="D3" s="381"/>
      <c r="E3" s="382"/>
      <c r="F3" s="382"/>
      <c r="G3" s="382"/>
      <c r="H3" s="382"/>
      <c r="I3" s="382"/>
      <c r="J3" s="382"/>
      <c r="K3" s="382"/>
      <c r="L3" s="382" t="s">
        <v>81</v>
      </c>
      <c r="M3" s="382"/>
      <c r="N3" s="382"/>
      <c r="O3" s="382"/>
      <c r="P3" s="382"/>
      <c r="Q3" s="382"/>
      <c r="R3" s="389"/>
      <c r="S3" s="389"/>
      <c r="T3" s="389"/>
      <c r="U3" s="389"/>
      <c r="V3" s="390"/>
      <c r="W3" s="364" t="s">
        <v>82</v>
      </c>
      <c r="X3" s="365"/>
      <c r="Y3" s="365"/>
      <c r="Z3" s="365"/>
      <c r="AA3" s="365"/>
      <c r="AB3" s="381"/>
      <c r="AC3" s="389" t="s">
        <v>83</v>
      </c>
      <c r="AD3" s="365"/>
      <c r="AE3" s="365"/>
      <c r="AF3" s="365"/>
      <c r="AG3" s="365"/>
      <c r="AH3" s="365"/>
      <c r="AI3" s="365"/>
      <c r="AJ3" s="365"/>
      <c r="AK3" s="365"/>
      <c r="AL3" s="366"/>
      <c r="AM3" s="364" t="s">
        <v>84</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85</v>
      </c>
      <c r="BO3" s="365"/>
      <c r="BP3" s="365"/>
      <c r="BQ3" s="365"/>
      <c r="BR3" s="365"/>
      <c r="BS3" s="365"/>
      <c r="BT3" s="365"/>
      <c r="BU3" s="366"/>
      <c r="BV3" s="364" t="s">
        <v>86</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87</v>
      </c>
      <c r="CU3" s="365"/>
      <c r="CV3" s="365"/>
      <c r="CW3" s="365"/>
      <c r="CX3" s="365"/>
      <c r="CY3" s="365"/>
      <c r="CZ3" s="365"/>
      <c r="DA3" s="366"/>
      <c r="DB3" s="364" t="s">
        <v>88</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89</v>
      </c>
      <c r="AZ4" s="368"/>
      <c r="BA4" s="368"/>
      <c r="BB4" s="368"/>
      <c r="BC4" s="368"/>
      <c r="BD4" s="368"/>
      <c r="BE4" s="368"/>
      <c r="BF4" s="368"/>
      <c r="BG4" s="368"/>
      <c r="BH4" s="368"/>
      <c r="BI4" s="368"/>
      <c r="BJ4" s="368"/>
      <c r="BK4" s="368"/>
      <c r="BL4" s="368"/>
      <c r="BM4" s="369"/>
      <c r="BN4" s="370">
        <v>18673376</v>
      </c>
      <c r="BO4" s="371"/>
      <c r="BP4" s="371"/>
      <c r="BQ4" s="371"/>
      <c r="BR4" s="371"/>
      <c r="BS4" s="371"/>
      <c r="BT4" s="371"/>
      <c r="BU4" s="372"/>
      <c r="BV4" s="370">
        <v>14008548</v>
      </c>
      <c r="BW4" s="371"/>
      <c r="BX4" s="371"/>
      <c r="BY4" s="371"/>
      <c r="BZ4" s="371"/>
      <c r="CA4" s="371"/>
      <c r="CB4" s="371"/>
      <c r="CC4" s="372"/>
      <c r="CD4" s="373" t="s">
        <v>90</v>
      </c>
      <c r="CE4" s="374"/>
      <c r="CF4" s="374"/>
      <c r="CG4" s="374"/>
      <c r="CH4" s="374"/>
      <c r="CI4" s="374"/>
      <c r="CJ4" s="374"/>
      <c r="CK4" s="374"/>
      <c r="CL4" s="374"/>
      <c r="CM4" s="374"/>
      <c r="CN4" s="374"/>
      <c r="CO4" s="374"/>
      <c r="CP4" s="374"/>
      <c r="CQ4" s="374"/>
      <c r="CR4" s="374"/>
      <c r="CS4" s="375"/>
      <c r="CT4" s="376">
        <v>15.2</v>
      </c>
      <c r="CU4" s="377"/>
      <c r="CV4" s="377"/>
      <c r="CW4" s="377"/>
      <c r="CX4" s="377"/>
      <c r="CY4" s="377"/>
      <c r="CZ4" s="377"/>
      <c r="DA4" s="378"/>
      <c r="DB4" s="376">
        <v>33.9</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91</v>
      </c>
      <c r="AN5" s="437"/>
      <c r="AO5" s="437"/>
      <c r="AP5" s="437"/>
      <c r="AQ5" s="437"/>
      <c r="AR5" s="437"/>
      <c r="AS5" s="437"/>
      <c r="AT5" s="438"/>
      <c r="AU5" s="439" t="s">
        <v>92</v>
      </c>
      <c r="AV5" s="440"/>
      <c r="AW5" s="440"/>
      <c r="AX5" s="440"/>
      <c r="AY5" s="441" t="s">
        <v>93</v>
      </c>
      <c r="AZ5" s="442"/>
      <c r="BA5" s="442"/>
      <c r="BB5" s="442"/>
      <c r="BC5" s="442"/>
      <c r="BD5" s="442"/>
      <c r="BE5" s="442"/>
      <c r="BF5" s="442"/>
      <c r="BG5" s="442"/>
      <c r="BH5" s="442"/>
      <c r="BI5" s="442"/>
      <c r="BJ5" s="442"/>
      <c r="BK5" s="442"/>
      <c r="BL5" s="442"/>
      <c r="BM5" s="443"/>
      <c r="BN5" s="407">
        <v>18002286</v>
      </c>
      <c r="BO5" s="408"/>
      <c r="BP5" s="408"/>
      <c r="BQ5" s="408"/>
      <c r="BR5" s="408"/>
      <c r="BS5" s="408"/>
      <c r="BT5" s="408"/>
      <c r="BU5" s="409"/>
      <c r="BV5" s="407">
        <v>12598687</v>
      </c>
      <c r="BW5" s="408"/>
      <c r="BX5" s="408"/>
      <c r="BY5" s="408"/>
      <c r="BZ5" s="408"/>
      <c r="CA5" s="408"/>
      <c r="CB5" s="408"/>
      <c r="CC5" s="409"/>
      <c r="CD5" s="410" t="s">
        <v>94</v>
      </c>
      <c r="CE5" s="411"/>
      <c r="CF5" s="411"/>
      <c r="CG5" s="411"/>
      <c r="CH5" s="411"/>
      <c r="CI5" s="411"/>
      <c r="CJ5" s="411"/>
      <c r="CK5" s="411"/>
      <c r="CL5" s="411"/>
      <c r="CM5" s="411"/>
      <c r="CN5" s="411"/>
      <c r="CO5" s="411"/>
      <c r="CP5" s="411"/>
      <c r="CQ5" s="411"/>
      <c r="CR5" s="411"/>
      <c r="CS5" s="412"/>
      <c r="CT5" s="404">
        <v>77.8</v>
      </c>
      <c r="CU5" s="405"/>
      <c r="CV5" s="405"/>
      <c r="CW5" s="405"/>
      <c r="CX5" s="405"/>
      <c r="CY5" s="405"/>
      <c r="CZ5" s="405"/>
      <c r="DA5" s="406"/>
      <c r="DB5" s="404">
        <v>76.400000000000006</v>
      </c>
      <c r="DC5" s="405"/>
      <c r="DD5" s="405"/>
      <c r="DE5" s="405"/>
      <c r="DF5" s="405"/>
      <c r="DG5" s="405"/>
      <c r="DH5" s="405"/>
      <c r="DI5" s="406"/>
    </row>
    <row r="6" spans="1:119" ht="18.75" customHeight="1" x14ac:dyDescent="0.2">
      <c r="A6" s="181"/>
      <c r="B6" s="413" t="s">
        <v>95</v>
      </c>
      <c r="C6" s="414"/>
      <c r="D6" s="414"/>
      <c r="E6" s="415"/>
      <c r="F6" s="415"/>
      <c r="G6" s="415"/>
      <c r="H6" s="415"/>
      <c r="I6" s="415"/>
      <c r="J6" s="415"/>
      <c r="K6" s="415"/>
      <c r="L6" s="415" t="s">
        <v>96</v>
      </c>
      <c r="M6" s="415"/>
      <c r="N6" s="415"/>
      <c r="O6" s="415"/>
      <c r="P6" s="415"/>
      <c r="Q6" s="415"/>
      <c r="R6" s="419"/>
      <c r="S6" s="419"/>
      <c r="T6" s="419"/>
      <c r="U6" s="419"/>
      <c r="V6" s="420"/>
      <c r="W6" s="423" t="s">
        <v>97</v>
      </c>
      <c r="X6" s="424"/>
      <c r="Y6" s="424"/>
      <c r="Z6" s="424"/>
      <c r="AA6" s="424"/>
      <c r="AB6" s="414"/>
      <c r="AC6" s="427" t="s">
        <v>98</v>
      </c>
      <c r="AD6" s="428"/>
      <c r="AE6" s="428"/>
      <c r="AF6" s="428"/>
      <c r="AG6" s="428"/>
      <c r="AH6" s="428"/>
      <c r="AI6" s="428"/>
      <c r="AJ6" s="428"/>
      <c r="AK6" s="428"/>
      <c r="AL6" s="429"/>
      <c r="AM6" s="436" t="s">
        <v>99</v>
      </c>
      <c r="AN6" s="437"/>
      <c r="AO6" s="437"/>
      <c r="AP6" s="437"/>
      <c r="AQ6" s="437"/>
      <c r="AR6" s="437"/>
      <c r="AS6" s="437"/>
      <c r="AT6" s="438"/>
      <c r="AU6" s="439" t="s">
        <v>92</v>
      </c>
      <c r="AV6" s="440"/>
      <c r="AW6" s="440"/>
      <c r="AX6" s="440"/>
      <c r="AY6" s="441" t="s">
        <v>100</v>
      </c>
      <c r="AZ6" s="442"/>
      <c r="BA6" s="442"/>
      <c r="BB6" s="442"/>
      <c r="BC6" s="442"/>
      <c r="BD6" s="442"/>
      <c r="BE6" s="442"/>
      <c r="BF6" s="442"/>
      <c r="BG6" s="442"/>
      <c r="BH6" s="442"/>
      <c r="BI6" s="442"/>
      <c r="BJ6" s="442"/>
      <c r="BK6" s="442"/>
      <c r="BL6" s="442"/>
      <c r="BM6" s="443"/>
      <c r="BN6" s="407">
        <v>671090</v>
      </c>
      <c r="BO6" s="408"/>
      <c r="BP6" s="408"/>
      <c r="BQ6" s="408"/>
      <c r="BR6" s="408"/>
      <c r="BS6" s="408"/>
      <c r="BT6" s="408"/>
      <c r="BU6" s="409"/>
      <c r="BV6" s="407">
        <v>1409861</v>
      </c>
      <c r="BW6" s="408"/>
      <c r="BX6" s="408"/>
      <c r="BY6" s="408"/>
      <c r="BZ6" s="408"/>
      <c r="CA6" s="408"/>
      <c r="CB6" s="408"/>
      <c r="CC6" s="409"/>
      <c r="CD6" s="410" t="s">
        <v>101</v>
      </c>
      <c r="CE6" s="411"/>
      <c r="CF6" s="411"/>
      <c r="CG6" s="411"/>
      <c r="CH6" s="411"/>
      <c r="CI6" s="411"/>
      <c r="CJ6" s="411"/>
      <c r="CK6" s="411"/>
      <c r="CL6" s="411"/>
      <c r="CM6" s="411"/>
      <c r="CN6" s="411"/>
      <c r="CO6" s="411"/>
      <c r="CP6" s="411"/>
      <c r="CQ6" s="411"/>
      <c r="CR6" s="411"/>
      <c r="CS6" s="412"/>
      <c r="CT6" s="444">
        <v>78.2</v>
      </c>
      <c r="CU6" s="445"/>
      <c r="CV6" s="445"/>
      <c r="CW6" s="445"/>
      <c r="CX6" s="445"/>
      <c r="CY6" s="445"/>
      <c r="CZ6" s="445"/>
      <c r="DA6" s="446"/>
      <c r="DB6" s="444">
        <v>77.2</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102</v>
      </c>
      <c r="AN7" s="437"/>
      <c r="AO7" s="437"/>
      <c r="AP7" s="437"/>
      <c r="AQ7" s="437"/>
      <c r="AR7" s="437"/>
      <c r="AS7" s="437"/>
      <c r="AT7" s="438"/>
      <c r="AU7" s="439" t="s">
        <v>92</v>
      </c>
      <c r="AV7" s="440"/>
      <c r="AW7" s="440"/>
      <c r="AX7" s="440"/>
      <c r="AY7" s="441" t="s">
        <v>103</v>
      </c>
      <c r="AZ7" s="442"/>
      <c r="BA7" s="442"/>
      <c r="BB7" s="442"/>
      <c r="BC7" s="442"/>
      <c r="BD7" s="442"/>
      <c r="BE7" s="442"/>
      <c r="BF7" s="442"/>
      <c r="BG7" s="442"/>
      <c r="BH7" s="442"/>
      <c r="BI7" s="442"/>
      <c r="BJ7" s="442"/>
      <c r="BK7" s="442"/>
      <c r="BL7" s="442"/>
      <c r="BM7" s="443"/>
      <c r="BN7" s="407">
        <v>220116</v>
      </c>
      <c r="BO7" s="408"/>
      <c r="BP7" s="408"/>
      <c r="BQ7" s="408"/>
      <c r="BR7" s="408"/>
      <c r="BS7" s="408"/>
      <c r="BT7" s="408"/>
      <c r="BU7" s="409"/>
      <c r="BV7" s="407">
        <v>399963</v>
      </c>
      <c r="BW7" s="408"/>
      <c r="BX7" s="408"/>
      <c r="BY7" s="408"/>
      <c r="BZ7" s="408"/>
      <c r="CA7" s="408"/>
      <c r="CB7" s="408"/>
      <c r="CC7" s="409"/>
      <c r="CD7" s="410" t="s">
        <v>104</v>
      </c>
      <c r="CE7" s="411"/>
      <c r="CF7" s="411"/>
      <c r="CG7" s="411"/>
      <c r="CH7" s="411"/>
      <c r="CI7" s="411"/>
      <c r="CJ7" s="411"/>
      <c r="CK7" s="411"/>
      <c r="CL7" s="411"/>
      <c r="CM7" s="411"/>
      <c r="CN7" s="411"/>
      <c r="CO7" s="411"/>
      <c r="CP7" s="411"/>
      <c r="CQ7" s="411"/>
      <c r="CR7" s="411"/>
      <c r="CS7" s="412"/>
      <c r="CT7" s="407">
        <v>2957782</v>
      </c>
      <c r="CU7" s="408"/>
      <c r="CV7" s="408"/>
      <c r="CW7" s="408"/>
      <c r="CX7" s="408"/>
      <c r="CY7" s="408"/>
      <c r="CZ7" s="408"/>
      <c r="DA7" s="409"/>
      <c r="DB7" s="407">
        <v>2976030</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105</v>
      </c>
      <c r="AN8" s="437"/>
      <c r="AO8" s="437"/>
      <c r="AP8" s="437"/>
      <c r="AQ8" s="437"/>
      <c r="AR8" s="437"/>
      <c r="AS8" s="437"/>
      <c r="AT8" s="438"/>
      <c r="AU8" s="439" t="s">
        <v>92</v>
      </c>
      <c r="AV8" s="440"/>
      <c r="AW8" s="440"/>
      <c r="AX8" s="440"/>
      <c r="AY8" s="441" t="s">
        <v>106</v>
      </c>
      <c r="AZ8" s="442"/>
      <c r="BA8" s="442"/>
      <c r="BB8" s="442"/>
      <c r="BC8" s="442"/>
      <c r="BD8" s="442"/>
      <c r="BE8" s="442"/>
      <c r="BF8" s="442"/>
      <c r="BG8" s="442"/>
      <c r="BH8" s="442"/>
      <c r="BI8" s="442"/>
      <c r="BJ8" s="442"/>
      <c r="BK8" s="442"/>
      <c r="BL8" s="442"/>
      <c r="BM8" s="443"/>
      <c r="BN8" s="407">
        <v>450974</v>
      </c>
      <c r="BO8" s="408"/>
      <c r="BP8" s="408"/>
      <c r="BQ8" s="408"/>
      <c r="BR8" s="408"/>
      <c r="BS8" s="408"/>
      <c r="BT8" s="408"/>
      <c r="BU8" s="409"/>
      <c r="BV8" s="407">
        <v>1009898</v>
      </c>
      <c r="BW8" s="408"/>
      <c r="BX8" s="408"/>
      <c r="BY8" s="408"/>
      <c r="BZ8" s="408"/>
      <c r="CA8" s="408"/>
      <c r="CB8" s="408"/>
      <c r="CC8" s="409"/>
      <c r="CD8" s="410" t="s">
        <v>107</v>
      </c>
      <c r="CE8" s="411"/>
      <c r="CF8" s="411"/>
      <c r="CG8" s="411"/>
      <c r="CH8" s="411"/>
      <c r="CI8" s="411"/>
      <c r="CJ8" s="411"/>
      <c r="CK8" s="411"/>
      <c r="CL8" s="411"/>
      <c r="CM8" s="411"/>
      <c r="CN8" s="411"/>
      <c r="CO8" s="411"/>
      <c r="CP8" s="411"/>
      <c r="CQ8" s="411"/>
      <c r="CR8" s="411"/>
      <c r="CS8" s="412"/>
      <c r="CT8" s="447">
        <v>0.25</v>
      </c>
      <c r="CU8" s="448"/>
      <c r="CV8" s="448"/>
      <c r="CW8" s="448"/>
      <c r="CX8" s="448"/>
      <c r="CY8" s="448"/>
      <c r="CZ8" s="448"/>
      <c r="DA8" s="449"/>
      <c r="DB8" s="447">
        <v>0.27</v>
      </c>
      <c r="DC8" s="448"/>
      <c r="DD8" s="448"/>
      <c r="DE8" s="448"/>
      <c r="DF8" s="448"/>
      <c r="DG8" s="448"/>
      <c r="DH8" s="448"/>
      <c r="DI8" s="449"/>
    </row>
    <row r="9" spans="1:119" ht="18.75" customHeight="1" thickBot="1" x14ac:dyDescent="0.25">
      <c r="A9" s="181"/>
      <c r="B9" s="401" t="s">
        <v>108</v>
      </c>
      <c r="C9" s="402"/>
      <c r="D9" s="402"/>
      <c r="E9" s="402"/>
      <c r="F9" s="402"/>
      <c r="G9" s="402"/>
      <c r="H9" s="402"/>
      <c r="I9" s="402"/>
      <c r="J9" s="402"/>
      <c r="K9" s="450"/>
      <c r="L9" s="451" t="s">
        <v>109</v>
      </c>
      <c r="M9" s="452"/>
      <c r="N9" s="452"/>
      <c r="O9" s="452"/>
      <c r="P9" s="452"/>
      <c r="Q9" s="453"/>
      <c r="R9" s="454">
        <v>1318</v>
      </c>
      <c r="S9" s="455"/>
      <c r="T9" s="455"/>
      <c r="U9" s="455"/>
      <c r="V9" s="456"/>
      <c r="W9" s="364" t="s">
        <v>110</v>
      </c>
      <c r="X9" s="365"/>
      <c r="Y9" s="365"/>
      <c r="Z9" s="365"/>
      <c r="AA9" s="365"/>
      <c r="AB9" s="365"/>
      <c r="AC9" s="365"/>
      <c r="AD9" s="365"/>
      <c r="AE9" s="365"/>
      <c r="AF9" s="365"/>
      <c r="AG9" s="365"/>
      <c r="AH9" s="365"/>
      <c r="AI9" s="365"/>
      <c r="AJ9" s="365"/>
      <c r="AK9" s="365"/>
      <c r="AL9" s="366"/>
      <c r="AM9" s="436" t="s">
        <v>111</v>
      </c>
      <c r="AN9" s="437"/>
      <c r="AO9" s="437"/>
      <c r="AP9" s="437"/>
      <c r="AQ9" s="437"/>
      <c r="AR9" s="437"/>
      <c r="AS9" s="437"/>
      <c r="AT9" s="438"/>
      <c r="AU9" s="439" t="s">
        <v>92</v>
      </c>
      <c r="AV9" s="440"/>
      <c r="AW9" s="440"/>
      <c r="AX9" s="440"/>
      <c r="AY9" s="441" t="s">
        <v>112</v>
      </c>
      <c r="AZ9" s="442"/>
      <c r="BA9" s="442"/>
      <c r="BB9" s="442"/>
      <c r="BC9" s="442"/>
      <c r="BD9" s="442"/>
      <c r="BE9" s="442"/>
      <c r="BF9" s="442"/>
      <c r="BG9" s="442"/>
      <c r="BH9" s="442"/>
      <c r="BI9" s="442"/>
      <c r="BJ9" s="442"/>
      <c r="BK9" s="442"/>
      <c r="BL9" s="442"/>
      <c r="BM9" s="443"/>
      <c r="BN9" s="407">
        <v>-558924</v>
      </c>
      <c r="BO9" s="408"/>
      <c r="BP9" s="408"/>
      <c r="BQ9" s="408"/>
      <c r="BR9" s="408"/>
      <c r="BS9" s="408"/>
      <c r="BT9" s="408"/>
      <c r="BU9" s="409"/>
      <c r="BV9" s="407">
        <v>932809</v>
      </c>
      <c r="BW9" s="408"/>
      <c r="BX9" s="408"/>
      <c r="BY9" s="408"/>
      <c r="BZ9" s="408"/>
      <c r="CA9" s="408"/>
      <c r="CB9" s="408"/>
      <c r="CC9" s="409"/>
      <c r="CD9" s="410" t="s">
        <v>113</v>
      </c>
      <c r="CE9" s="411"/>
      <c r="CF9" s="411"/>
      <c r="CG9" s="411"/>
      <c r="CH9" s="411"/>
      <c r="CI9" s="411"/>
      <c r="CJ9" s="411"/>
      <c r="CK9" s="411"/>
      <c r="CL9" s="411"/>
      <c r="CM9" s="411"/>
      <c r="CN9" s="411"/>
      <c r="CO9" s="411"/>
      <c r="CP9" s="411"/>
      <c r="CQ9" s="411"/>
      <c r="CR9" s="411"/>
      <c r="CS9" s="412"/>
      <c r="CT9" s="404">
        <v>6.6</v>
      </c>
      <c r="CU9" s="405"/>
      <c r="CV9" s="405"/>
      <c r="CW9" s="405"/>
      <c r="CX9" s="405"/>
      <c r="CY9" s="405"/>
      <c r="CZ9" s="405"/>
      <c r="DA9" s="406"/>
      <c r="DB9" s="404">
        <v>8.1</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114</v>
      </c>
      <c r="M10" s="437"/>
      <c r="N10" s="437"/>
      <c r="O10" s="437"/>
      <c r="P10" s="437"/>
      <c r="Q10" s="438"/>
      <c r="R10" s="458">
        <v>41</v>
      </c>
      <c r="S10" s="459"/>
      <c r="T10" s="459"/>
      <c r="U10" s="459"/>
      <c r="V10" s="460"/>
      <c r="W10" s="395"/>
      <c r="X10" s="396"/>
      <c r="Y10" s="396"/>
      <c r="Z10" s="396"/>
      <c r="AA10" s="396"/>
      <c r="AB10" s="396"/>
      <c r="AC10" s="396"/>
      <c r="AD10" s="396"/>
      <c r="AE10" s="396"/>
      <c r="AF10" s="396"/>
      <c r="AG10" s="396"/>
      <c r="AH10" s="396"/>
      <c r="AI10" s="396"/>
      <c r="AJ10" s="396"/>
      <c r="AK10" s="396"/>
      <c r="AL10" s="399"/>
      <c r="AM10" s="436" t="s">
        <v>115</v>
      </c>
      <c r="AN10" s="437"/>
      <c r="AO10" s="437"/>
      <c r="AP10" s="437"/>
      <c r="AQ10" s="437"/>
      <c r="AR10" s="437"/>
      <c r="AS10" s="437"/>
      <c r="AT10" s="438"/>
      <c r="AU10" s="439" t="s">
        <v>116</v>
      </c>
      <c r="AV10" s="440"/>
      <c r="AW10" s="440"/>
      <c r="AX10" s="440"/>
      <c r="AY10" s="441" t="s">
        <v>117</v>
      </c>
      <c r="AZ10" s="442"/>
      <c r="BA10" s="442"/>
      <c r="BB10" s="442"/>
      <c r="BC10" s="442"/>
      <c r="BD10" s="442"/>
      <c r="BE10" s="442"/>
      <c r="BF10" s="442"/>
      <c r="BG10" s="442"/>
      <c r="BH10" s="442"/>
      <c r="BI10" s="442"/>
      <c r="BJ10" s="442"/>
      <c r="BK10" s="442"/>
      <c r="BL10" s="442"/>
      <c r="BM10" s="443"/>
      <c r="BN10" s="407">
        <v>457</v>
      </c>
      <c r="BO10" s="408"/>
      <c r="BP10" s="408"/>
      <c r="BQ10" s="408"/>
      <c r="BR10" s="408"/>
      <c r="BS10" s="408"/>
      <c r="BT10" s="408"/>
      <c r="BU10" s="409"/>
      <c r="BV10" s="407">
        <v>404</v>
      </c>
      <c r="BW10" s="408"/>
      <c r="BX10" s="408"/>
      <c r="BY10" s="408"/>
      <c r="BZ10" s="408"/>
      <c r="CA10" s="408"/>
      <c r="CB10" s="408"/>
      <c r="CC10" s="409"/>
      <c r="CD10" s="184" t="s">
        <v>118</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119</v>
      </c>
      <c r="M11" s="462"/>
      <c r="N11" s="462"/>
      <c r="O11" s="462"/>
      <c r="P11" s="462"/>
      <c r="Q11" s="463"/>
      <c r="R11" s="464" t="s">
        <v>120</v>
      </c>
      <c r="S11" s="465"/>
      <c r="T11" s="465"/>
      <c r="U11" s="465"/>
      <c r="V11" s="466"/>
      <c r="W11" s="395"/>
      <c r="X11" s="396"/>
      <c r="Y11" s="396"/>
      <c r="Z11" s="396"/>
      <c r="AA11" s="396"/>
      <c r="AB11" s="396"/>
      <c r="AC11" s="396"/>
      <c r="AD11" s="396"/>
      <c r="AE11" s="396"/>
      <c r="AF11" s="396"/>
      <c r="AG11" s="396"/>
      <c r="AH11" s="396"/>
      <c r="AI11" s="396"/>
      <c r="AJ11" s="396"/>
      <c r="AK11" s="396"/>
      <c r="AL11" s="399"/>
      <c r="AM11" s="436" t="s">
        <v>121</v>
      </c>
      <c r="AN11" s="437"/>
      <c r="AO11" s="437"/>
      <c r="AP11" s="437"/>
      <c r="AQ11" s="437"/>
      <c r="AR11" s="437"/>
      <c r="AS11" s="437"/>
      <c r="AT11" s="438"/>
      <c r="AU11" s="439" t="s">
        <v>116</v>
      </c>
      <c r="AV11" s="440"/>
      <c r="AW11" s="440"/>
      <c r="AX11" s="440"/>
      <c r="AY11" s="441" t="s">
        <v>122</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123</v>
      </c>
      <c r="CE11" s="411"/>
      <c r="CF11" s="411"/>
      <c r="CG11" s="411"/>
      <c r="CH11" s="411"/>
      <c r="CI11" s="411"/>
      <c r="CJ11" s="411"/>
      <c r="CK11" s="411"/>
      <c r="CL11" s="411"/>
      <c r="CM11" s="411"/>
      <c r="CN11" s="411"/>
      <c r="CO11" s="411"/>
      <c r="CP11" s="411"/>
      <c r="CQ11" s="411"/>
      <c r="CR11" s="411"/>
      <c r="CS11" s="412"/>
      <c r="CT11" s="447" t="s">
        <v>124</v>
      </c>
      <c r="CU11" s="448"/>
      <c r="CV11" s="448"/>
      <c r="CW11" s="448"/>
      <c r="CX11" s="448"/>
      <c r="CY11" s="448"/>
      <c r="CZ11" s="448"/>
      <c r="DA11" s="449"/>
      <c r="DB11" s="447" t="s">
        <v>124</v>
      </c>
      <c r="DC11" s="448"/>
      <c r="DD11" s="448"/>
      <c r="DE11" s="448"/>
      <c r="DF11" s="448"/>
      <c r="DG11" s="448"/>
      <c r="DH11" s="448"/>
      <c r="DI11" s="449"/>
    </row>
    <row r="12" spans="1:119" ht="18.75" customHeight="1" x14ac:dyDescent="0.2">
      <c r="A12" s="181"/>
      <c r="B12" s="467" t="s">
        <v>125</v>
      </c>
      <c r="C12" s="468"/>
      <c r="D12" s="468"/>
      <c r="E12" s="468"/>
      <c r="F12" s="468"/>
      <c r="G12" s="468"/>
      <c r="H12" s="468"/>
      <c r="I12" s="468"/>
      <c r="J12" s="468"/>
      <c r="K12" s="469"/>
      <c r="L12" s="476" t="s">
        <v>126</v>
      </c>
      <c r="M12" s="477"/>
      <c r="N12" s="477"/>
      <c r="O12" s="477"/>
      <c r="P12" s="477"/>
      <c r="Q12" s="478"/>
      <c r="R12" s="479">
        <v>4686</v>
      </c>
      <c r="S12" s="480"/>
      <c r="T12" s="480"/>
      <c r="U12" s="480"/>
      <c r="V12" s="481"/>
      <c r="W12" s="482" t="s">
        <v>1</v>
      </c>
      <c r="X12" s="440"/>
      <c r="Y12" s="440"/>
      <c r="Z12" s="440"/>
      <c r="AA12" s="440"/>
      <c r="AB12" s="483"/>
      <c r="AC12" s="484" t="s">
        <v>127</v>
      </c>
      <c r="AD12" s="485"/>
      <c r="AE12" s="485"/>
      <c r="AF12" s="485"/>
      <c r="AG12" s="486"/>
      <c r="AH12" s="484" t="s">
        <v>128</v>
      </c>
      <c r="AI12" s="485"/>
      <c r="AJ12" s="485"/>
      <c r="AK12" s="485"/>
      <c r="AL12" s="487"/>
      <c r="AM12" s="436" t="s">
        <v>129</v>
      </c>
      <c r="AN12" s="437"/>
      <c r="AO12" s="437"/>
      <c r="AP12" s="437"/>
      <c r="AQ12" s="437"/>
      <c r="AR12" s="437"/>
      <c r="AS12" s="437"/>
      <c r="AT12" s="438"/>
      <c r="AU12" s="439" t="s">
        <v>92</v>
      </c>
      <c r="AV12" s="440"/>
      <c r="AW12" s="440"/>
      <c r="AX12" s="440"/>
      <c r="AY12" s="441" t="s">
        <v>130</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131</v>
      </c>
      <c r="CE12" s="411"/>
      <c r="CF12" s="411"/>
      <c r="CG12" s="411"/>
      <c r="CH12" s="411"/>
      <c r="CI12" s="411"/>
      <c r="CJ12" s="411"/>
      <c r="CK12" s="411"/>
      <c r="CL12" s="411"/>
      <c r="CM12" s="411"/>
      <c r="CN12" s="411"/>
      <c r="CO12" s="411"/>
      <c r="CP12" s="411"/>
      <c r="CQ12" s="411"/>
      <c r="CR12" s="411"/>
      <c r="CS12" s="412"/>
      <c r="CT12" s="447" t="s">
        <v>124</v>
      </c>
      <c r="CU12" s="448"/>
      <c r="CV12" s="448"/>
      <c r="CW12" s="448"/>
      <c r="CX12" s="448"/>
      <c r="CY12" s="448"/>
      <c r="CZ12" s="448"/>
      <c r="DA12" s="449"/>
      <c r="DB12" s="447" t="s">
        <v>124</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132</v>
      </c>
      <c r="N13" s="499"/>
      <c r="O13" s="499"/>
      <c r="P13" s="499"/>
      <c r="Q13" s="500"/>
      <c r="R13" s="491">
        <v>4624</v>
      </c>
      <c r="S13" s="492"/>
      <c r="T13" s="492"/>
      <c r="U13" s="492"/>
      <c r="V13" s="493"/>
      <c r="W13" s="423" t="s">
        <v>133</v>
      </c>
      <c r="X13" s="424"/>
      <c r="Y13" s="424"/>
      <c r="Z13" s="424"/>
      <c r="AA13" s="424"/>
      <c r="AB13" s="414"/>
      <c r="AC13" s="458">
        <v>122</v>
      </c>
      <c r="AD13" s="459"/>
      <c r="AE13" s="459"/>
      <c r="AF13" s="459"/>
      <c r="AG13" s="501"/>
      <c r="AH13" s="458" t="s">
        <v>124</v>
      </c>
      <c r="AI13" s="459"/>
      <c r="AJ13" s="459"/>
      <c r="AK13" s="459"/>
      <c r="AL13" s="460"/>
      <c r="AM13" s="436" t="s">
        <v>134</v>
      </c>
      <c r="AN13" s="437"/>
      <c r="AO13" s="437"/>
      <c r="AP13" s="437"/>
      <c r="AQ13" s="437"/>
      <c r="AR13" s="437"/>
      <c r="AS13" s="437"/>
      <c r="AT13" s="438"/>
      <c r="AU13" s="439" t="s">
        <v>92</v>
      </c>
      <c r="AV13" s="440"/>
      <c r="AW13" s="440"/>
      <c r="AX13" s="440"/>
      <c r="AY13" s="441" t="s">
        <v>135</v>
      </c>
      <c r="AZ13" s="442"/>
      <c r="BA13" s="442"/>
      <c r="BB13" s="442"/>
      <c r="BC13" s="442"/>
      <c r="BD13" s="442"/>
      <c r="BE13" s="442"/>
      <c r="BF13" s="442"/>
      <c r="BG13" s="442"/>
      <c r="BH13" s="442"/>
      <c r="BI13" s="442"/>
      <c r="BJ13" s="442"/>
      <c r="BK13" s="442"/>
      <c r="BL13" s="442"/>
      <c r="BM13" s="443"/>
      <c r="BN13" s="407">
        <v>-558467</v>
      </c>
      <c r="BO13" s="408"/>
      <c r="BP13" s="408"/>
      <c r="BQ13" s="408"/>
      <c r="BR13" s="408"/>
      <c r="BS13" s="408"/>
      <c r="BT13" s="408"/>
      <c r="BU13" s="409"/>
      <c r="BV13" s="407">
        <v>933213</v>
      </c>
      <c r="BW13" s="408"/>
      <c r="BX13" s="408"/>
      <c r="BY13" s="408"/>
      <c r="BZ13" s="408"/>
      <c r="CA13" s="408"/>
      <c r="CB13" s="408"/>
      <c r="CC13" s="409"/>
      <c r="CD13" s="410" t="s">
        <v>136</v>
      </c>
      <c r="CE13" s="411"/>
      <c r="CF13" s="411"/>
      <c r="CG13" s="411"/>
      <c r="CH13" s="411"/>
      <c r="CI13" s="411"/>
      <c r="CJ13" s="411"/>
      <c r="CK13" s="411"/>
      <c r="CL13" s="411"/>
      <c r="CM13" s="411"/>
      <c r="CN13" s="411"/>
      <c r="CO13" s="411"/>
      <c r="CP13" s="411"/>
      <c r="CQ13" s="411"/>
      <c r="CR13" s="411"/>
      <c r="CS13" s="412"/>
      <c r="CT13" s="404">
        <v>6.4</v>
      </c>
      <c r="CU13" s="405"/>
      <c r="CV13" s="405"/>
      <c r="CW13" s="405"/>
      <c r="CX13" s="405"/>
      <c r="CY13" s="405"/>
      <c r="CZ13" s="405"/>
      <c r="DA13" s="406"/>
      <c r="DB13" s="404">
        <v>6.6</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137</v>
      </c>
      <c r="M14" s="489"/>
      <c r="N14" s="489"/>
      <c r="O14" s="489"/>
      <c r="P14" s="489"/>
      <c r="Q14" s="490"/>
      <c r="R14" s="491">
        <v>4824</v>
      </c>
      <c r="S14" s="492"/>
      <c r="T14" s="492"/>
      <c r="U14" s="492"/>
      <c r="V14" s="493"/>
      <c r="W14" s="397"/>
      <c r="X14" s="398"/>
      <c r="Y14" s="398"/>
      <c r="Z14" s="398"/>
      <c r="AA14" s="398"/>
      <c r="AB14" s="387"/>
      <c r="AC14" s="494">
        <v>26.2</v>
      </c>
      <c r="AD14" s="495"/>
      <c r="AE14" s="495"/>
      <c r="AF14" s="495"/>
      <c r="AG14" s="496"/>
      <c r="AH14" s="494" t="s">
        <v>124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138</v>
      </c>
      <c r="CE14" s="503"/>
      <c r="CF14" s="503"/>
      <c r="CG14" s="503"/>
      <c r="CH14" s="503"/>
      <c r="CI14" s="503"/>
      <c r="CJ14" s="503"/>
      <c r="CK14" s="503"/>
      <c r="CL14" s="503"/>
      <c r="CM14" s="503"/>
      <c r="CN14" s="503"/>
      <c r="CO14" s="503"/>
      <c r="CP14" s="503"/>
      <c r="CQ14" s="503"/>
      <c r="CR14" s="503"/>
      <c r="CS14" s="504"/>
      <c r="CT14" s="505" t="s">
        <v>124</v>
      </c>
      <c r="CU14" s="506"/>
      <c r="CV14" s="506"/>
      <c r="CW14" s="506"/>
      <c r="CX14" s="506"/>
      <c r="CY14" s="506"/>
      <c r="CZ14" s="506"/>
      <c r="DA14" s="507"/>
      <c r="DB14" s="505" t="s">
        <v>124</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132</v>
      </c>
      <c r="N15" s="499"/>
      <c r="O15" s="499"/>
      <c r="P15" s="499"/>
      <c r="Q15" s="500"/>
      <c r="R15" s="491">
        <v>4770</v>
      </c>
      <c r="S15" s="492"/>
      <c r="T15" s="492"/>
      <c r="U15" s="492"/>
      <c r="V15" s="493"/>
      <c r="W15" s="423" t="s">
        <v>139</v>
      </c>
      <c r="X15" s="424"/>
      <c r="Y15" s="424"/>
      <c r="Z15" s="424"/>
      <c r="AA15" s="424"/>
      <c r="AB15" s="414"/>
      <c r="AC15" s="458">
        <v>157</v>
      </c>
      <c r="AD15" s="459"/>
      <c r="AE15" s="459"/>
      <c r="AF15" s="459"/>
      <c r="AG15" s="501"/>
      <c r="AH15" s="458" t="s">
        <v>124</v>
      </c>
      <c r="AI15" s="459"/>
      <c r="AJ15" s="459"/>
      <c r="AK15" s="459"/>
      <c r="AL15" s="460"/>
      <c r="AM15" s="436"/>
      <c r="AN15" s="437"/>
      <c r="AO15" s="437"/>
      <c r="AP15" s="437"/>
      <c r="AQ15" s="437"/>
      <c r="AR15" s="437"/>
      <c r="AS15" s="437"/>
      <c r="AT15" s="438"/>
      <c r="AU15" s="439"/>
      <c r="AV15" s="440"/>
      <c r="AW15" s="440"/>
      <c r="AX15" s="440"/>
      <c r="AY15" s="367" t="s">
        <v>140</v>
      </c>
      <c r="AZ15" s="368"/>
      <c r="BA15" s="368"/>
      <c r="BB15" s="368"/>
      <c r="BC15" s="368"/>
      <c r="BD15" s="368"/>
      <c r="BE15" s="368"/>
      <c r="BF15" s="368"/>
      <c r="BG15" s="368"/>
      <c r="BH15" s="368"/>
      <c r="BI15" s="368"/>
      <c r="BJ15" s="368"/>
      <c r="BK15" s="368"/>
      <c r="BL15" s="368"/>
      <c r="BM15" s="369"/>
      <c r="BN15" s="370">
        <v>694932</v>
      </c>
      <c r="BO15" s="371"/>
      <c r="BP15" s="371"/>
      <c r="BQ15" s="371"/>
      <c r="BR15" s="371"/>
      <c r="BS15" s="371"/>
      <c r="BT15" s="371"/>
      <c r="BU15" s="372"/>
      <c r="BV15" s="370">
        <v>727399</v>
      </c>
      <c r="BW15" s="371"/>
      <c r="BX15" s="371"/>
      <c r="BY15" s="371"/>
      <c r="BZ15" s="371"/>
      <c r="CA15" s="371"/>
      <c r="CB15" s="371"/>
      <c r="CC15" s="372"/>
      <c r="CD15" s="508" t="s">
        <v>141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142</v>
      </c>
      <c r="M16" s="511"/>
      <c r="N16" s="511"/>
      <c r="O16" s="511"/>
      <c r="P16" s="511"/>
      <c r="Q16" s="512"/>
      <c r="R16" s="513" t="s">
        <v>143</v>
      </c>
      <c r="S16" s="514"/>
      <c r="T16" s="514"/>
      <c r="U16" s="514"/>
      <c r="V16" s="515"/>
      <c r="W16" s="397"/>
      <c r="X16" s="398"/>
      <c r="Y16" s="398"/>
      <c r="Z16" s="398"/>
      <c r="AA16" s="398"/>
      <c r="AB16" s="387"/>
      <c r="AC16" s="494">
        <v>33.799999999999997</v>
      </c>
      <c r="AD16" s="495"/>
      <c r="AE16" s="495"/>
      <c r="AF16" s="495"/>
      <c r="AG16" s="496"/>
      <c r="AH16" s="494" t="s">
        <v>124</v>
      </c>
      <c r="AI16" s="495"/>
      <c r="AJ16" s="495"/>
      <c r="AK16" s="495"/>
      <c r="AL16" s="497"/>
      <c r="AM16" s="436"/>
      <c r="AN16" s="437"/>
      <c r="AO16" s="437"/>
      <c r="AP16" s="437"/>
      <c r="AQ16" s="437"/>
      <c r="AR16" s="437"/>
      <c r="AS16" s="437"/>
      <c r="AT16" s="438"/>
      <c r="AU16" s="439"/>
      <c r="AV16" s="440"/>
      <c r="AW16" s="440"/>
      <c r="AX16" s="440"/>
      <c r="AY16" s="441" t="s">
        <v>144</v>
      </c>
      <c r="AZ16" s="442"/>
      <c r="BA16" s="442"/>
      <c r="BB16" s="442"/>
      <c r="BC16" s="442"/>
      <c r="BD16" s="442"/>
      <c r="BE16" s="442"/>
      <c r="BF16" s="442"/>
      <c r="BG16" s="442"/>
      <c r="BH16" s="442"/>
      <c r="BI16" s="442"/>
      <c r="BJ16" s="442"/>
      <c r="BK16" s="442"/>
      <c r="BL16" s="442"/>
      <c r="BM16" s="443"/>
      <c r="BN16" s="407">
        <v>2766078</v>
      </c>
      <c r="BO16" s="408"/>
      <c r="BP16" s="408"/>
      <c r="BQ16" s="408"/>
      <c r="BR16" s="408"/>
      <c r="BS16" s="408"/>
      <c r="BT16" s="408"/>
      <c r="BU16" s="409"/>
      <c r="BV16" s="407">
        <v>2770455</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145</v>
      </c>
      <c r="N17" s="519"/>
      <c r="O17" s="519"/>
      <c r="P17" s="519"/>
      <c r="Q17" s="520"/>
      <c r="R17" s="513" t="s">
        <v>146</v>
      </c>
      <c r="S17" s="514"/>
      <c r="T17" s="514"/>
      <c r="U17" s="514"/>
      <c r="V17" s="515"/>
      <c r="W17" s="423" t="s">
        <v>147</v>
      </c>
      <c r="X17" s="424"/>
      <c r="Y17" s="424"/>
      <c r="Z17" s="424"/>
      <c r="AA17" s="424"/>
      <c r="AB17" s="414"/>
      <c r="AC17" s="458">
        <v>186</v>
      </c>
      <c r="AD17" s="459"/>
      <c r="AE17" s="459"/>
      <c r="AF17" s="459"/>
      <c r="AG17" s="501"/>
      <c r="AH17" s="458" t="s">
        <v>124</v>
      </c>
      <c r="AI17" s="459"/>
      <c r="AJ17" s="459"/>
      <c r="AK17" s="459"/>
      <c r="AL17" s="460"/>
      <c r="AM17" s="436"/>
      <c r="AN17" s="437"/>
      <c r="AO17" s="437"/>
      <c r="AP17" s="437"/>
      <c r="AQ17" s="437"/>
      <c r="AR17" s="437"/>
      <c r="AS17" s="437"/>
      <c r="AT17" s="438"/>
      <c r="AU17" s="439"/>
      <c r="AV17" s="440"/>
      <c r="AW17" s="440"/>
      <c r="AX17" s="440"/>
      <c r="AY17" s="441" t="s">
        <v>148</v>
      </c>
      <c r="AZ17" s="442"/>
      <c r="BA17" s="442"/>
      <c r="BB17" s="442"/>
      <c r="BC17" s="442"/>
      <c r="BD17" s="442"/>
      <c r="BE17" s="442"/>
      <c r="BF17" s="442"/>
      <c r="BG17" s="442"/>
      <c r="BH17" s="442"/>
      <c r="BI17" s="442"/>
      <c r="BJ17" s="442"/>
      <c r="BK17" s="442"/>
      <c r="BL17" s="442"/>
      <c r="BM17" s="443"/>
      <c r="BN17" s="407">
        <v>860611</v>
      </c>
      <c r="BO17" s="408"/>
      <c r="BP17" s="408"/>
      <c r="BQ17" s="408"/>
      <c r="BR17" s="408"/>
      <c r="BS17" s="408"/>
      <c r="BT17" s="408"/>
      <c r="BU17" s="409"/>
      <c r="BV17" s="407">
        <v>901285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32" t="s">
        <v>149</v>
      </c>
      <c r="C18" s="450"/>
      <c r="D18" s="450"/>
      <c r="E18" s="533"/>
      <c r="F18" s="533"/>
      <c r="G18" s="533"/>
      <c r="H18" s="533"/>
      <c r="I18" s="533"/>
      <c r="J18" s="533"/>
      <c r="K18" s="533"/>
      <c r="L18" s="534">
        <v>230.13</v>
      </c>
      <c r="M18" s="534"/>
      <c r="N18" s="534"/>
      <c r="O18" s="534"/>
      <c r="P18" s="534"/>
      <c r="Q18" s="534"/>
      <c r="R18" s="535"/>
      <c r="S18" s="535"/>
      <c r="T18" s="535"/>
      <c r="U18" s="535"/>
      <c r="V18" s="536"/>
      <c r="W18" s="425"/>
      <c r="X18" s="426"/>
      <c r="Y18" s="426"/>
      <c r="Z18" s="426"/>
      <c r="AA18" s="426"/>
      <c r="AB18" s="417"/>
      <c r="AC18" s="537">
        <v>40</v>
      </c>
      <c r="AD18" s="538"/>
      <c r="AE18" s="538"/>
      <c r="AF18" s="538"/>
      <c r="AG18" s="539"/>
      <c r="AH18" s="537" t="s">
        <v>124</v>
      </c>
      <c r="AI18" s="538"/>
      <c r="AJ18" s="538"/>
      <c r="AK18" s="538"/>
      <c r="AL18" s="540"/>
      <c r="AM18" s="436"/>
      <c r="AN18" s="437"/>
      <c r="AO18" s="437"/>
      <c r="AP18" s="437"/>
      <c r="AQ18" s="437"/>
      <c r="AR18" s="437"/>
      <c r="AS18" s="437"/>
      <c r="AT18" s="438"/>
      <c r="AU18" s="439"/>
      <c r="AV18" s="440"/>
      <c r="AW18" s="440"/>
      <c r="AX18" s="440"/>
      <c r="AY18" s="441" t="s">
        <v>150</v>
      </c>
      <c r="AZ18" s="442"/>
      <c r="BA18" s="442"/>
      <c r="BB18" s="442"/>
      <c r="BC18" s="442"/>
      <c r="BD18" s="442"/>
      <c r="BE18" s="442"/>
      <c r="BF18" s="442"/>
      <c r="BG18" s="442"/>
      <c r="BH18" s="442"/>
      <c r="BI18" s="442"/>
      <c r="BJ18" s="442"/>
      <c r="BK18" s="442"/>
      <c r="BL18" s="442"/>
      <c r="BM18" s="443"/>
      <c r="BN18" s="407">
        <v>2250070</v>
      </c>
      <c r="BO18" s="408"/>
      <c r="BP18" s="408"/>
      <c r="BQ18" s="408"/>
      <c r="BR18" s="408"/>
      <c r="BS18" s="408"/>
      <c r="BT18" s="408"/>
      <c r="BU18" s="409"/>
      <c r="BV18" s="407">
        <v>2231014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32" t="s">
        <v>151</v>
      </c>
      <c r="C19" s="450"/>
      <c r="D19" s="450"/>
      <c r="E19" s="533"/>
      <c r="F19" s="533"/>
      <c r="G19" s="533"/>
      <c r="H19" s="533"/>
      <c r="I19" s="533"/>
      <c r="J19" s="533"/>
      <c r="K19" s="533"/>
      <c r="L19" s="541">
        <v>6</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152</v>
      </c>
      <c r="AZ19" s="442"/>
      <c r="BA19" s="442"/>
      <c r="BB19" s="442"/>
      <c r="BC19" s="442"/>
      <c r="BD19" s="442"/>
      <c r="BE19" s="442"/>
      <c r="BF19" s="442"/>
      <c r="BG19" s="442"/>
      <c r="BH19" s="442"/>
      <c r="BI19" s="442"/>
      <c r="BJ19" s="442"/>
      <c r="BK19" s="442"/>
      <c r="BL19" s="442"/>
      <c r="BM19" s="443"/>
      <c r="BN19" s="407">
        <v>5784309</v>
      </c>
      <c r="BO19" s="408"/>
      <c r="BP19" s="408"/>
      <c r="BQ19" s="408"/>
      <c r="BR19" s="408"/>
      <c r="BS19" s="408"/>
      <c r="BT19" s="408"/>
      <c r="BU19" s="409"/>
      <c r="BV19" s="407">
        <v>5663138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32" t="s">
        <v>153</v>
      </c>
      <c r="C20" s="450"/>
      <c r="D20" s="450"/>
      <c r="E20" s="533"/>
      <c r="F20" s="533"/>
      <c r="G20" s="533"/>
      <c r="H20" s="533"/>
      <c r="I20" s="533"/>
      <c r="J20" s="533"/>
      <c r="K20" s="533"/>
      <c r="L20" s="541">
        <v>627</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23" t="s">
        <v>154</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155</v>
      </c>
      <c r="C22" s="551"/>
      <c r="D22" s="552"/>
      <c r="E22" s="419" t="s">
        <v>1</v>
      </c>
      <c r="F22" s="424"/>
      <c r="G22" s="424"/>
      <c r="H22" s="424"/>
      <c r="I22" s="424"/>
      <c r="J22" s="424"/>
      <c r="K22" s="414"/>
      <c r="L22" s="419" t="s">
        <v>156</v>
      </c>
      <c r="M22" s="424"/>
      <c r="N22" s="424"/>
      <c r="O22" s="424"/>
      <c r="P22" s="414"/>
      <c r="Q22" s="582" t="s">
        <v>157</v>
      </c>
      <c r="R22" s="583"/>
      <c r="S22" s="583"/>
      <c r="T22" s="583"/>
      <c r="U22" s="583"/>
      <c r="V22" s="584"/>
      <c r="W22" s="550" t="s">
        <v>158</v>
      </c>
      <c r="X22" s="551"/>
      <c r="Y22" s="552"/>
      <c r="Z22" s="419" t="s">
        <v>1</v>
      </c>
      <c r="AA22" s="424"/>
      <c r="AB22" s="424"/>
      <c r="AC22" s="424"/>
      <c r="AD22" s="424"/>
      <c r="AE22" s="424"/>
      <c r="AF22" s="424"/>
      <c r="AG22" s="414"/>
      <c r="AH22" s="588" t="s">
        <v>159</v>
      </c>
      <c r="AI22" s="424"/>
      <c r="AJ22" s="424"/>
      <c r="AK22" s="424"/>
      <c r="AL22" s="414"/>
      <c r="AM22" s="588" t="s">
        <v>160</v>
      </c>
      <c r="AN22" s="589"/>
      <c r="AO22" s="589"/>
      <c r="AP22" s="589"/>
      <c r="AQ22" s="589"/>
      <c r="AR22" s="590"/>
      <c r="AS22" s="582" t="s">
        <v>157</v>
      </c>
      <c r="AT22" s="583"/>
      <c r="AU22" s="583"/>
      <c r="AV22" s="583"/>
      <c r="AW22" s="583"/>
      <c r="AX22" s="594"/>
      <c r="AY22" s="367" t="s">
        <v>161</v>
      </c>
      <c r="AZ22" s="368"/>
      <c r="BA22" s="368"/>
      <c r="BB22" s="368"/>
      <c r="BC22" s="368"/>
      <c r="BD22" s="368"/>
      <c r="BE22" s="368"/>
      <c r="BF22" s="368"/>
      <c r="BG22" s="368"/>
      <c r="BH22" s="368"/>
      <c r="BI22" s="368"/>
      <c r="BJ22" s="368"/>
      <c r="BK22" s="368"/>
      <c r="BL22" s="368"/>
      <c r="BM22" s="369"/>
      <c r="BN22" s="370">
        <v>2527676</v>
      </c>
      <c r="BO22" s="371"/>
      <c r="BP22" s="371"/>
      <c r="BQ22" s="371"/>
      <c r="BR22" s="371"/>
      <c r="BS22" s="371"/>
      <c r="BT22" s="371"/>
      <c r="BU22" s="372"/>
      <c r="BV22" s="370">
        <v>2797460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162</v>
      </c>
      <c r="AZ23" s="442"/>
      <c r="BA23" s="442"/>
      <c r="BB23" s="442"/>
      <c r="BC23" s="442"/>
      <c r="BD23" s="442"/>
      <c r="BE23" s="442"/>
      <c r="BF23" s="442"/>
      <c r="BG23" s="442"/>
      <c r="BH23" s="442"/>
      <c r="BI23" s="442"/>
      <c r="BJ23" s="442"/>
      <c r="BK23" s="442"/>
      <c r="BL23" s="442"/>
      <c r="BM23" s="443"/>
      <c r="BN23" s="407">
        <v>2452640</v>
      </c>
      <c r="BO23" s="408"/>
      <c r="BP23" s="408"/>
      <c r="BQ23" s="408"/>
      <c r="BR23" s="408"/>
      <c r="BS23" s="408"/>
      <c r="BT23" s="408"/>
      <c r="BU23" s="409"/>
      <c r="BV23" s="407">
        <v>2733669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163</v>
      </c>
      <c r="F24" s="437"/>
      <c r="G24" s="437"/>
      <c r="H24" s="437"/>
      <c r="I24" s="437"/>
      <c r="J24" s="437"/>
      <c r="K24" s="438"/>
      <c r="L24" s="458">
        <v>1</v>
      </c>
      <c r="M24" s="459"/>
      <c r="N24" s="459"/>
      <c r="O24" s="459"/>
      <c r="P24" s="501"/>
      <c r="Q24" s="458">
        <v>8050</v>
      </c>
      <c r="R24" s="459"/>
      <c r="S24" s="459"/>
      <c r="T24" s="459"/>
      <c r="U24" s="459"/>
      <c r="V24" s="501"/>
      <c r="W24" s="553"/>
      <c r="X24" s="554"/>
      <c r="Y24" s="555"/>
      <c r="Z24" s="457" t="s">
        <v>164</v>
      </c>
      <c r="AA24" s="437"/>
      <c r="AB24" s="437"/>
      <c r="AC24" s="437"/>
      <c r="AD24" s="437"/>
      <c r="AE24" s="437"/>
      <c r="AF24" s="437"/>
      <c r="AG24" s="438"/>
      <c r="AH24" s="458">
        <v>60</v>
      </c>
      <c r="AI24" s="459"/>
      <c r="AJ24" s="459"/>
      <c r="AK24" s="459"/>
      <c r="AL24" s="501"/>
      <c r="AM24" s="458">
        <v>193140</v>
      </c>
      <c r="AN24" s="459"/>
      <c r="AO24" s="459"/>
      <c r="AP24" s="459"/>
      <c r="AQ24" s="459"/>
      <c r="AR24" s="501"/>
      <c r="AS24" s="458">
        <v>3219</v>
      </c>
      <c r="AT24" s="459"/>
      <c r="AU24" s="459"/>
      <c r="AV24" s="459"/>
      <c r="AW24" s="459"/>
      <c r="AX24" s="460"/>
      <c r="AY24" s="526" t="s">
        <v>165</v>
      </c>
      <c r="AZ24" s="527"/>
      <c r="BA24" s="527"/>
      <c r="BB24" s="527"/>
      <c r="BC24" s="527"/>
      <c r="BD24" s="527"/>
      <c r="BE24" s="527"/>
      <c r="BF24" s="527"/>
      <c r="BG24" s="527"/>
      <c r="BH24" s="527"/>
      <c r="BI24" s="527"/>
      <c r="BJ24" s="527"/>
      <c r="BK24" s="527"/>
      <c r="BL24" s="527"/>
      <c r="BM24" s="528"/>
      <c r="BN24" s="407">
        <v>1255788</v>
      </c>
      <c r="BO24" s="408"/>
      <c r="BP24" s="408"/>
      <c r="BQ24" s="408"/>
      <c r="BR24" s="408"/>
      <c r="BS24" s="408"/>
      <c r="BT24" s="408"/>
      <c r="BU24" s="409"/>
      <c r="BV24" s="407">
        <v>1379303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166</v>
      </c>
      <c r="F25" s="437"/>
      <c r="G25" s="437"/>
      <c r="H25" s="437"/>
      <c r="I25" s="437"/>
      <c r="J25" s="437"/>
      <c r="K25" s="438"/>
      <c r="L25" s="458">
        <v>1</v>
      </c>
      <c r="M25" s="459"/>
      <c r="N25" s="459"/>
      <c r="O25" s="459"/>
      <c r="P25" s="501"/>
      <c r="Q25" s="458">
        <v>6500</v>
      </c>
      <c r="R25" s="459"/>
      <c r="S25" s="459"/>
      <c r="T25" s="459"/>
      <c r="U25" s="459"/>
      <c r="V25" s="501"/>
      <c r="W25" s="553"/>
      <c r="X25" s="554"/>
      <c r="Y25" s="555"/>
      <c r="Z25" s="457" t="s">
        <v>167</v>
      </c>
      <c r="AA25" s="437"/>
      <c r="AB25" s="437"/>
      <c r="AC25" s="437"/>
      <c r="AD25" s="437"/>
      <c r="AE25" s="437"/>
      <c r="AF25" s="437"/>
      <c r="AG25" s="438"/>
      <c r="AH25" s="458" t="s">
        <v>124</v>
      </c>
      <c r="AI25" s="459"/>
      <c r="AJ25" s="459"/>
      <c r="AK25" s="459"/>
      <c r="AL25" s="501"/>
      <c r="AM25" s="458" t="s">
        <v>124</v>
      </c>
      <c r="AN25" s="459"/>
      <c r="AO25" s="459"/>
      <c r="AP25" s="459"/>
      <c r="AQ25" s="459"/>
      <c r="AR25" s="501"/>
      <c r="AS25" s="458" t="s">
        <v>124</v>
      </c>
      <c r="AT25" s="459"/>
      <c r="AU25" s="459"/>
      <c r="AV25" s="459"/>
      <c r="AW25" s="459"/>
      <c r="AX25" s="460"/>
      <c r="AY25" s="367" t="s">
        <v>168</v>
      </c>
      <c r="AZ25" s="368"/>
      <c r="BA25" s="368"/>
      <c r="BB25" s="368"/>
      <c r="BC25" s="368"/>
      <c r="BD25" s="368"/>
      <c r="BE25" s="368"/>
      <c r="BF25" s="368"/>
      <c r="BG25" s="368"/>
      <c r="BH25" s="368"/>
      <c r="BI25" s="368"/>
      <c r="BJ25" s="368"/>
      <c r="BK25" s="368"/>
      <c r="BL25" s="368"/>
      <c r="BM25" s="369"/>
      <c r="BN25" s="370">
        <v>333285</v>
      </c>
      <c r="BO25" s="371"/>
      <c r="BP25" s="371"/>
      <c r="BQ25" s="371"/>
      <c r="BR25" s="371"/>
      <c r="BS25" s="371"/>
      <c r="BT25" s="371"/>
      <c r="BU25" s="372"/>
      <c r="BV25" s="370">
        <v>4695383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169</v>
      </c>
      <c r="F26" s="437"/>
      <c r="G26" s="437"/>
      <c r="H26" s="437"/>
      <c r="I26" s="437"/>
      <c r="J26" s="437"/>
      <c r="K26" s="438"/>
      <c r="L26" s="458">
        <v>1</v>
      </c>
      <c r="M26" s="459"/>
      <c r="N26" s="459"/>
      <c r="O26" s="459"/>
      <c r="P26" s="501"/>
      <c r="Q26" s="458">
        <v>6200</v>
      </c>
      <c r="R26" s="459"/>
      <c r="S26" s="459"/>
      <c r="T26" s="459"/>
      <c r="U26" s="459"/>
      <c r="V26" s="501"/>
      <c r="W26" s="553"/>
      <c r="X26" s="554"/>
      <c r="Y26" s="555"/>
      <c r="Z26" s="457" t="s">
        <v>170</v>
      </c>
      <c r="AA26" s="559"/>
      <c r="AB26" s="559"/>
      <c r="AC26" s="559"/>
      <c r="AD26" s="559"/>
      <c r="AE26" s="559"/>
      <c r="AF26" s="559"/>
      <c r="AG26" s="560"/>
      <c r="AH26" s="458" t="s">
        <v>124</v>
      </c>
      <c r="AI26" s="459"/>
      <c r="AJ26" s="459"/>
      <c r="AK26" s="459"/>
      <c r="AL26" s="501"/>
      <c r="AM26" s="458" t="s">
        <v>124</v>
      </c>
      <c r="AN26" s="459"/>
      <c r="AO26" s="459"/>
      <c r="AP26" s="459"/>
      <c r="AQ26" s="459"/>
      <c r="AR26" s="501"/>
      <c r="AS26" s="458" t="s">
        <v>124</v>
      </c>
      <c r="AT26" s="459"/>
      <c r="AU26" s="459"/>
      <c r="AV26" s="459"/>
      <c r="AW26" s="459"/>
      <c r="AX26" s="460"/>
      <c r="AY26" s="410" t="s">
        <v>171</v>
      </c>
      <c r="AZ26" s="411"/>
      <c r="BA26" s="411"/>
      <c r="BB26" s="411"/>
      <c r="BC26" s="411"/>
      <c r="BD26" s="411"/>
      <c r="BE26" s="411"/>
      <c r="BF26" s="411"/>
      <c r="BG26" s="411"/>
      <c r="BH26" s="411"/>
      <c r="BI26" s="411"/>
      <c r="BJ26" s="411"/>
      <c r="BK26" s="411"/>
      <c r="BL26" s="411"/>
      <c r="BM26" s="412"/>
      <c r="BN26" s="407" t="s">
        <v>124</v>
      </c>
      <c r="BO26" s="408"/>
      <c r="BP26" s="408"/>
      <c r="BQ26" s="408"/>
      <c r="BR26" s="408"/>
      <c r="BS26" s="408"/>
      <c r="BT26" s="408"/>
      <c r="BU26" s="409"/>
      <c r="BV26" s="407" t="s">
        <v>124</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172</v>
      </c>
      <c r="F27" s="437"/>
      <c r="G27" s="437"/>
      <c r="H27" s="437"/>
      <c r="I27" s="437"/>
      <c r="J27" s="437"/>
      <c r="K27" s="438"/>
      <c r="L27" s="458">
        <v>1</v>
      </c>
      <c r="M27" s="459"/>
      <c r="N27" s="459"/>
      <c r="O27" s="459"/>
      <c r="P27" s="501"/>
      <c r="Q27" s="458">
        <v>3000</v>
      </c>
      <c r="R27" s="459"/>
      <c r="S27" s="459"/>
      <c r="T27" s="459"/>
      <c r="U27" s="459"/>
      <c r="V27" s="501"/>
      <c r="W27" s="553"/>
      <c r="X27" s="554"/>
      <c r="Y27" s="555"/>
      <c r="Z27" s="457" t="s">
        <v>173</v>
      </c>
      <c r="AA27" s="437"/>
      <c r="AB27" s="437"/>
      <c r="AC27" s="437"/>
      <c r="AD27" s="437"/>
      <c r="AE27" s="437"/>
      <c r="AF27" s="437"/>
      <c r="AG27" s="438"/>
      <c r="AH27" s="458">
        <v>3</v>
      </c>
      <c r="AI27" s="459"/>
      <c r="AJ27" s="459"/>
      <c r="AK27" s="459"/>
      <c r="AL27" s="501"/>
      <c r="AM27" s="458">
        <v>9510</v>
      </c>
      <c r="AN27" s="459"/>
      <c r="AO27" s="459"/>
      <c r="AP27" s="459"/>
      <c r="AQ27" s="459"/>
      <c r="AR27" s="501"/>
      <c r="AS27" s="458">
        <v>3170</v>
      </c>
      <c r="AT27" s="459"/>
      <c r="AU27" s="459"/>
      <c r="AV27" s="459"/>
      <c r="AW27" s="459"/>
      <c r="AX27" s="460"/>
      <c r="AY27" s="502" t="s">
        <v>174</v>
      </c>
      <c r="AZ27" s="503"/>
      <c r="BA27" s="503"/>
      <c r="BB27" s="503"/>
      <c r="BC27" s="503"/>
      <c r="BD27" s="503"/>
      <c r="BE27" s="503"/>
      <c r="BF27" s="503"/>
      <c r="BG27" s="503"/>
      <c r="BH27" s="503"/>
      <c r="BI27" s="503"/>
      <c r="BJ27" s="503"/>
      <c r="BK27" s="503"/>
      <c r="BL27" s="503"/>
      <c r="BM27" s="504"/>
      <c r="BN27" s="529">
        <v>477083</v>
      </c>
      <c r="BO27" s="530"/>
      <c r="BP27" s="530"/>
      <c r="BQ27" s="530"/>
      <c r="BR27" s="530"/>
      <c r="BS27" s="530"/>
      <c r="BT27" s="530"/>
      <c r="BU27" s="531"/>
      <c r="BV27" s="529">
        <v>477053</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175</v>
      </c>
      <c r="F28" s="437"/>
      <c r="G28" s="437"/>
      <c r="H28" s="437"/>
      <c r="I28" s="437"/>
      <c r="J28" s="437"/>
      <c r="K28" s="438"/>
      <c r="L28" s="458">
        <v>1</v>
      </c>
      <c r="M28" s="459"/>
      <c r="N28" s="459"/>
      <c r="O28" s="459"/>
      <c r="P28" s="501"/>
      <c r="Q28" s="458">
        <v>2510</v>
      </c>
      <c r="R28" s="459"/>
      <c r="S28" s="459"/>
      <c r="T28" s="459"/>
      <c r="U28" s="459"/>
      <c r="V28" s="501"/>
      <c r="W28" s="553"/>
      <c r="X28" s="554"/>
      <c r="Y28" s="555"/>
      <c r="Z28" s="457" t="s">
        <v>176</v>
      </c>
      <c r="AA28" s="437"/>
      <c r="AB28" s="437"/>
      <c r="AC28" s="437"/>
      <c r="AD28" s="437"/>
      <c r="AE28" s="437"/>
      <c r="AF28" s="437"/>
      <c r="AG28" s="438"/>
      <c r="AH28" s="458" t="s">
        <v>124</v>
      </c>
      <c r="AI28" s="459"/>
      <c r="AJ28" s="459"/>
      <c r="AK28" s="459"/>
      <c r="AL28" s="501"/>
      <c r="AM28" s="458" t="s">
        <v>124</v>
      </c>
      <c r="AN28" s="459"/>
      <c r="AO28" s="459"/>
      <c r="AP28" s="459"/>
      <c r="AQ28" s="459"/>
      <c r="AR28" s="501"/>
      <c r="AS28" s="458" t="s">
        <v>124</v>
      </c>
      <c r="AT28" s="459"/>
      <c r="AU28" s="459"/>
      <c r="AV28" s="459"/>
      <c r="AW28" s="459"/>
      <c r="AX28" s="460"/>
      <c r="AY28" s="561" t="s">
        <v>177</v>
      </c>
      <c r="AZ28" s="562"/>
      <c r="BA28" s="562"/>
      <c r="BB28" s="563"/>
      <c r="BC28" s="367" t="s">
        <v>46</v>
      </c>
      <c r="BD28" s="368"/>
      <c r="BE28" s="368"/>
      <c r="BF28" s="368"/>
      <c r="BG28" s="368"/>
      <c r="BH28" s="368"/>
      <c r="BI28" s="368"/>
      <c r="BJ28" s="368"/>
      <c r="BK28" s="368"/>
      <c r="BL28" s="368"/>
      <c r="BM28" s="369"/>
      <c r="BN28" s="370">
        <v>3594358</v>
      </c>
      <c r="BO28" s="371"/>
      <c r="BP28" s="371"/>
      <c r="BQ28" s="371"/>
      <c r="BR28" s="371"/>
      <c r="BS28" s="371"/>
      <c r="BT28" s="371"/>
      <c r="BU28" s="372"/>
      <c r="BV28" s="370">
        <v>3043901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178</v>
      </c>
      <c r="F29" s="437"/>
      <c r="G29" s="437"/>
      <c r="H29" s="437"/>
      <c r="I29" s="437"/>
      <c r="J29" s="437"/>
      <c r="K29" s="438"/>
      <c r="L29" s="458">
        <v>8</v>
      </c>
      <c r="M29" s="459"/>
      <c r="N29" s="459"/>
      <c r="O29" s="459"/>
      <c r="P29" s="501"/>
      <c r="Q29" s="458">
        <v>2350</v>
      </c>
      <c r="R29" s="459"/>
      <c r="S29" s="459"/>
      <c r="T29" s="459"/>
      <c r="U29" s="459"/>
      <c r="V29" s="501"/>
      <c r="W29" s="556"/>
      <c r="X29" s="557"/>
      <c r="Y29" s="558"/>
      <c r="Z29" s="457" t="s">
        <v>179</v>
      </c>
      <c r="AA29" s="437"/>
      <c r="AB29" s="437"/>
      <c r="AC29" s="437"/>
      <c r="AD29" s="437"/>
      <c r="AE29" s="437"/>
      <c r="AF29" s="437"/>
      <c r="AG29" s="438"/>
      <c r="AH29" s="458">
        <v>63</v>
      </c>
      <c r="AI29" s="459"/>
      <c r="AJ29" s="459"/>
      <c r="AK29" s="459"/>
      <c r="AL29" s="501"/>
      <c r="AM29" s="458">
        <v>202650</v>
      </c>
      <c r="AN29" s="459"/>
      <c r="AO29" s="459"/>
      <c r="AP29" s="459"/>
      <c r="AQ29" s="459"/>
      <c r="AR29" s="501"/>
      <c r="AS29" s="458">
        <v>3217</v>
      </c>
      <c r="AT29" s="459"/>
      <c r="AU29" s="459"/>
      <c r="AV29" s="459"/>
      <c r="AW29" s="459"/>
      <c r="AX29" s="460"/>
      <c r="AY29" s="564"/>
      <c r="AZ29" s="565"/>
      <c r="BA29" s="565"/>
      <c r="BB29" s="566"/>
      <c r="BC29" s="441" t="s">
        <v>180</v>
      </c>
      <c r="BD29" s="442"/>
      <c r="BE29" s="442"/>
      <c r="BF29" s="442"/>
      <c r="BG29" s="442"/>
      <c r="BH29" s="442"/>
      <c r="BI29" s="442"/>
      <c r="BJ29" s="442"/>
      <c r="BK29" s="442"/>
      <c r="BL29" s="442"/>
      <c r="BM29" s="443"/>
      <c r="BN29" s="407">
        <v>540956</v>
      </c>
      <c r="BO29" s="408"/>
      <c r="BP29" s="408"/>
      <c r="BQ29" s="408"/>
      <c r="BR29" s="408"/>
      <c r="BS29" s="408"/>
      <c r="BT29" s="408"/>
      <c r="BU29" s="409"/>
      <c r="BV29" s="407">
        <v>540930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181</v>
      </c>
      <c r="X30" s="575"/>
      <c r="Y30" s="575"/>
      <c r="Z30" s="575"/>
      <c r="AA30" s="575"/>
      <c r="AB30" s="575"/>
      <c r="AC30" s="575"/>
      <c r="AD30" s="575"/>
      <c r="AE30" s="575"/>
      <c r="AF30" s="575"/>
      <c r="AG30" s="576"/>
      <c r="AH30" s="537">
        <v>99.2</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7266418</v>
      </c>
      <c r="BO30" s="530"/>
      <c r="BP30" s="530"/>
      <c r="BQ30" s="530"/>
      <c r="BR30" s="530"/>
      <c r="BS30" s="530"/>
      <c r="BT30" s="530"/>
      <c r="BU30" s="531"/>
      <c r="BV30" s="529">
        <v>9671281</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182</v>
      </c>
      <c r="D32" s="570"/>
      <c r="E32" s="570"/>
      <c r="F32" s="570"/>
      <c r="G32" s="570"/>
      <c r="H32" s="570"/>
      <c r="I32" s="570"/>
      <c r="J32" s="570"/>
      <c r="K32" s="570"/>
      <c r="L32" s="570"/>
      <c r="M32" s="570"/>
      <c r="N32" s="570"/>
      <c r="O32" s="570"/>
      <c r="P32" s="570"/>
      <c r="Q32" s="570"/>
      <c r="R32" s="570"/>
      <c r="S32" s="570"/>
      <c r="U32" s="411" t="s">
        <v>183</v>
      </c>
      <c r="V32" s="411"/>
      <c r="W32" s="411"/>
      <c r="X32" s="411"/>
      <c r="Y32" s="411"/>
      <c r="Z32" s="411"/>
      <c r="AA32" s="411"/>
      <c r="AB32" s="411"/>
      <c r="AC32" s="411"/>
      <c r="AD32" s="411"/>
      <c r="AE32" s="411"/>
      <c r="AF32" s="411"/>
      <c r="AG32" s="411"/>
      <c r="AH32" s="411"/>
      <c r="AI32" s="411"/>
      <c r="AJ32" s="411"/>
      <c r="AK32" s="411"/>
      <c r="AM32" s="411" t="s">
        <v>184</v>
      </c>
      <c r="AN32" s="411"/>
      <c r="AO32" s="411"/>
      <c r="AP32" s="411"/>
      <c r="AQ32" s="411"/>
      <c r="AR32" s="411"/>
      <c r="AS32" s="411"/>
      <c r="AT32" s="411"/>
      <c r="AU32" s="411"/>
      <c r="AV32" s="411"/>
      <c r="AW32" s="411"/>
      <c r="AX32" s="411"/>
      <c r="AY32" s="411"/>
      <c r="AZ32" s="411"/>
      <c r="BA32" s="411"/>
      <c r="BB32" s="411"/>
      <c r="BC32" s="411"/>
      <c r="BE32" s="411" t="s">
        <v>185</v>
      </c>
      <c r="BF32" s="411"/>
      <c r="BG32" s="411"/>
      <c r="BH32" s="411"/>
      <c r="BI32" s="411"/>
      <c r="BJ32" s="411"/>
      <c r="BK32" s="411"/>
      <c r="BL32" s="411"/>
      <c r="BM32" s="411"/>
      <c r="BN32" s="411"/>
      <c r="BO32" s="411"/>
      <c r="BP32" s="411"/>
      <c r="BQ32" s="411"/>
      <c r="BR32" s="411"/>
      <c r="BS32" s="411"/>
      <c r="BT32" s="411"/>
      <c r="BU32" s="411"/>
      <c r="BW32" s="411" t="s">
        <v>186</v>
      </c>
      <c r="BX32" s="411"/>
      <c r="BY32" s="411"/>
      <c r="BZ32" s="411"/>
      <c r="CA32" s="411"/>
      <c r="CB32" s="411"/>
      <c r="CC32" s="411"/>
      <c r="CD32" s="411"/>
      <c r="CE32" s="411"/>
      <c r="CF32" s="411"/>
      <c r="CG32" s="411"/>
      <c r="CH32" s="411"/>
      <c r="CI32" s="411"/>
      <c r="CJ32" s="411"/>
      <c r="CK32" s="411"/>
      <c r="CL32" s="411"/>
      <c r="CM32" s="411"/>
      <c r="CO32" s="411" t="s">
        <v>187</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188</v>
      </c>
      <c r="D33" s="431"/>
      <c r="E33" s="396" t="s">
        <v>189</v>
      </c>
      <c r="F33" s="396"/>
      <c r="G33" s="396"/>
      <c r="H33" s="396"/>
      <c r="I33" s="396"/>
      <c r="J33" s="396"/>
      <c r="K33" s="396"/>
      <c r="L33" s="396"/>
      <c r="M33" s="396"/>
      <c r="N33" s="396"/>
      <c r="O33" s="396"/>
      <c r="P33" s="396"/>
      <c r="Q33" s="396"/>
      <c r="R33" s="396"/>
      <c r="S33" s="396"/>
      <c r="T33" s="206"/>
      <c r="U33" s="431" t="s">
        <v>188</v>
      </c>
      <c r="V33" s="431"/>
      <c r="W33" s="396" t="s">
        <v>189</v>
      </c>
      <c r="X33" s="396"/>
      <c r="Y33" s="396"/>
      <c r="Z33" s="396"/>
      <c r="AA33" s="396"/>
      <c r="AB33" s="396"/>
      <c r="AC33" s="396"/>
      <c r="AD33" s="396"/>
      <c r="AE33" s="396"/>
      <c r="AF33" s="396"/>
      <c r="AG33" s="396"/>
      <c r="AH33" s="396"/>
      <c r="AI33" s="396"/>
      <c r="AJ33" s="396"/>
      <c r="AK33" s="396"/>
      <c r="AL33" s="206"/>
      <c r="AM33" s="431" t="s">
        <v>188</v>
      </c>
      <c r="AN33" s="431"/>
      <c r="AO33" s="396" t="s">
        <v>189</v>
      </c>
      <c r="AP33" s="396"/>
      <c r="AQ33" s="396"/>
      <c r="AR33" s="396"/>
      <c r="AS33" s="396"/>
      <c r="AT33" s="396"/>
      <c r="AU33" s="396"/>
      <c r="AV33" s="396"/>
      <c r="AW33" s="396"/>
      <c r="AX33" s="396"/>
      <c r="AY33" s="396"/>
      <c r="AZ33" s="396"/>
      <c r="BA33" s="396"/>
      <c r="BB33" s="396"/>
      <c r="BC33" s="396"/>
      <c r="BD33" s="207"/>
      <c r="BE33" s="396" t="s">
        <v>190</v>
      </c>
      <c r="BF33" s="396"/>
      <c r="BG33" s="396" t="s">
        <v>191</v>
      </c>
      <c r="BH33" s="396"/>
      <c r="BI33" s="396"/>
      <c r="BJ33" s="396"/>
      <c r="BK33" s="396"/>
      <c r="BL33" s="396"/>
      <c r="BM33" s="396"/>
      <c r="BN33" s="396"/>
      <c r="BO33" s="396"/>
      <c r="BP33" s="396"/>
      <c r="BQ33" s="396"/>
      <c r="BR33" s="396"/>
      <c r="BS33" s="396"/>
      <c r="BT33" s="396"/>
      <c r="BU33" s="396"/>
      <c r="BV33" s="207"/>
      <c r="BW33" s="431" t="s">
        <v>190</v>
      </c>
      <c r="BX33" s="431"/>
      <c r="BY33" s="396" t="s">
        <v>192</v>
      </c>
      <c r="BZ33" s="396"/>
      <c r="CA33" s="396"/>
      <c r="CB33" s="396"/>
      <c r="CC33" s="396"/>
      <c r="CD33" s="396"/>
      <c r="CE33" s="396"/>
      <c r="CF33" s="396"/>
      <c r="CG33" s="396"/>
      <c r="CH33" s="396"/>
      <c r="CI33" s="396"/>
      <c r="CJ33" s="396"/>
      <c r="CK33" s="396"/>
      <c r="CL33" s="396"/>
      <c r="CM33" s="396"/>
      <c r="CN33" s="206"/>
      <c r="CO33" s="431" t="s">
        <v>188</v>
      </c>
      <c r="CP33" s="431"/>
      <c r="CQ33" s="396" t="s">
        <v>193</v>
      </c>
      <c r="CR33" s="396"/>
      <c r="CS33" s="396"/>
      <c r="CT33" s="396"/>
      <c r="CU33" s="396"/>
      <c r="CV33" s="396"/>
      <c r="CW33" s="396"/>
      <c r="CX33" s="396"/>
      <c r="CY33" s="396"/>
      <c r="CZ33" s="396"/>
      <c r="DA33" s="396"/>
      <c r="DB33" s="396"/>
      <c r="DC33" s="396"/>
      <c r="DD33" s="396"/>
      <c r="DE33" s="396"/>
      <c r="DF33" s="206"/>
      <c r="DG33" s="596" t="s">
        <v>194</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国民健康保険事業（事業勘定）</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簡易水道特別会計</v>
      </c>
      <c r="BH34" s="598"/>
      <c r="BI34" s="598"/>
      <c r="BJ34" s="598"/>
      <c r="BK34" s="598"/>
      <c r="BL34" s="598"/>
      <c r="BM34" s="598"/>
      <c r="BN34" s="598"/>
      <c r="BO34" s="598"/>
      <c r="BP34" s="598"/>
      <c r="BQ34" s="598"/>
      <c r="BR34" s="598"/>
      <c r="BS34" s="598"/>
      <c r="BT34" s="598"/>
      <c r="BU34" s="598"/>
      <c r="BV34" s="181"/>
      <c r="BW34" s="597" t="str">
        <f>IF(BY34="","",MAX(C34:D43,U34:V43,AM34:AN43,BE34:BF43)+1)</f>
        <v/>
      </c>
      <c r="BX34" s="597"/>
      <c r="BY34" s="598" t="str">
        <f>IF('各会計、関係団体の財政状況及び健全化判断比率'!B68="","",'各会計、関係団体の財政状況及び健全化判断比率'!B68)</f>
        <v/>
      </c>
      <c r="BZ34" s="598"/>
      <c r="CA34" s="598"/>
      <c r="CB34" s="598"/>
      <c r="CC34" s="598"/>
      <c r="CD34" s="598"/>
      <c r="CE34" s="598"/>
      <c r="CF34" s="598"/>
      <c r="CG34" s="598"/>
      <c r="CH34" s="598"/>
      <c r="CI34" s="598"/>
      <c r="CJ34" s="598"/>
      <c r="CK34" s="598"/>
      <c r="CL34" s="598"/>
      <c r="CM34" s="598"/>
      <c r="CN34" s="181"/>
      <c r="CO34" s="597">
        <f>IF(CQ34="","",MAX(C34:D43,U34:V43,AM34:AN43,BE34:BF43,BW34:BX43)+1)</f>
        <v>8</v>
      </c>
      <c r="CP34" s="597"/>
      <c r="CQ34" s="598" t="str">
        <f>IF('各会計、関係団体の財政状況及び健全化判断比率'!BS7="","",'各会計、関係団体の財政状況及び健全化判断比率'!BS7)</f>
        <v>（一財）飯舘村振興公社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介護保険事業（保険事業勘定）</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7</v>
      </c>
      <c r="BF35" s="597"/>
      <c r="BG35" s="598" t="str">
        <f>IF('各会計、関係団体の財政状況及び健全化判断比率'!B33="","",'各会計、関係団体の財政状況及び健全化判断比率'!B33)</f>
        <v>農業集落排水特別会計</v>
      </c>
      <c r="BH35" s="598"/>
      <c r="BI35" s="598"/>
      <c r="BJ35" s="598"/>
      <c r="BK35" s="598"/>
      <c r="BL35" s="598"/>
      <c r="BM35" s="598"/>
      <c r="BN35" s="598"/>
      <c r="BO35" s="598"/>
      <c r="BP35" s="598"/>
      <c r="BQ35" s="598"/>
      <c r="BR35" s="598"/>
      <c r="BS35" s="598"/>
      <c r="BT35" s="598"/>
      <c r="BU35" s="598"/>
      <c r="BV35" s="181"/>
      <c r="BW35" s="597" t="str">
        <f t="shared" ref="BW35:BW43" si="2">IF(BY35="","",BW34+1)</f>
        <v/>
      </c>
      <c r="BX35" s="597"/>
      <c r="BY35" s="598" t="str">
        <f>IF('各会計、関係団体の財政状況及び健全化判断比率'!B69="","",'各会計、関係団体の財政状況及び健全化判断比率'!B69)</f>
        <v/>
      </c>
      <c r="BZ35" s="598"/>
      <c r="CA35" s="598"/>
      <c r="CB35" s="598"/>
      <c r="CC35" s="598"/>
      <c r="CD35" s="598"/>
      <c r="CE35" s="598"/>
      <c r="CF35" s="598"/>
      <c r="CG35" s="598"/>
      <c r="CH35" s="598"/>
      <c r="CI35" s="598"/>
      <c r="CJ35" s="598"/>
      <c r="CK35" s="598"/>
      <c r="CL35" s="598"/>
      <c r="CM35" s="598"/>
      <c r="CN35" s="181"/>
      <c r="CO35" s="597">
        <f t="shared" ref="CO35:CO43" si="3">IF(CQ35="","",CO34+1)</f>
        <v>9</v>
      </c>
      <c r="CP35" s="597"/>
      <c r="CQ35" s="598" t="str">
        <f>IF('各会計、関係団体の財政状況及び健全化判断比率'!BS8="","",'各会計、関係団体の財政状況及び健全化判断比率'!BS8)</f>
        <v>いいたてまでいな再エネ発電（株）</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介護保険事業（介護サービス）</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81"/>
      <c r="CO36" s="597">
        <f t="shared" si="3"/>
        <v>10</v>
      </c>
      <c r="CP36" s="597"/>
      <c r="CQ36" s="598" t="str">
        <f>IF('各会計、関係団体の財政状況及び健全化判断比率'!BS9="","",'各会計、関係団体の財政状況及び健全化判断比率'!BS9)</f>
        <v>いいたてまでいな復興（株）</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後期高齢者医療事業</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f t="shared" si="3"/>
        <v>11</v>
      </c>
      <c r="CP37" s="597"/>
      <c r="CQ37" s="598" t="str">
        <f>IF('各会計、関係団体の財政状況及び健全化判断比率'!BS10="","",'各会計、関係団体の財政状況及び健全化判断比率'!BS10)</f>
        <v>（株）までいガーデンビレッジいいたて</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195</v>
      </c>
      <c r="E46" s="600" t="s">
        <v>196</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197</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198</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199</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200</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201</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202</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203</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sJT7pBm3MwHRD9As4Xe5xSJpHdYFDN2sNtMeqD33EAk48FRdlNKjmXQ8gazwFGF7EmfOfTvhunrN+75wmRfd9w==" saltValue="4k/WCdETzK+X9QBcTA1RS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SheetLayoutView="100" workbookViewId="0">
      <selection activeCell="I37" sqref="I37"/>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535</v>
      </c>
      <c r="D34" s="1151"/>
      <c r="E34" s="1152"/>
      <c r="F34" s="32">
        <v>28.42</v>
      </c>
      <c r="G34" s="33">
        <v>34.630000000000003</v>
      </c>
      <c r="H34" s="33">
        <v>2.54</v>
      </c>
      <c r="I34" s="33">
        <v>33.93</v>
      </c>
      <c r="J34" s="34">
        <v>15.24</v>
      </c>
      <c r="K34" s="22"/>
      <c r="L34" s="22"/>
      <c r="M34" s="22"/>
      <c r="N34" s="22"/>
      <c r="O34" s="22"/>
      <c r="P34" s="22"/>
    </row>
    <row r="35" spans="1:16" ht="39" customHeight="1" x14ac:dyDescent="0.2">
      <c r="A35" s="22"/>
      <c r="B35" s="35"/>
      <c r="C35" s="1145" t="s">
        <v>536</v>
      </c>
      <c r="D35" s="1146"/>
      <c r="E35" s="1147"/>
      <c r="F35" s="36">
        <v>4.5</v>
      </c>
      <c r="G35" s="37">
        <v>2.38</v>
      </c>
      <c r="H35" s="37">
        <v>4.4000000000000004</v>
      </c>
      <c r="I35" s="37">
        <v>3.68</v>
      </c>
      <c r="J35" s="38">
        <v>3.7</v>
      </c>
      <c r="K35" s="22"/>
      <c r="L35" s="22"/>
      <c r="M35" s="22"/>
      <c r="N35" s="22"/>
      <c r="O35" s="22"/>
      <c r="P35" s="22"/>
    </row>
    <row r="36" spans="1:16" ht="39" customHeight="1" x14ac:dyDescent="0.2">
      <c r="A36" s="22"/>
      <c r="B36" s="35"/>
      <c r="C36" s="1145" t="s">
        <v>537</v>
      </c>
      <c r="D36" s="1146"/>
      <c r="E36" s="1147"/>
      <c r="F36" s="36">
        <v>2.87</v>
      </c>
      <c r="G36" s="37">
        <v>2.91</v>
      </c>
      <c r="H36" s="37">
        <v>1</v>
      </c>
      <c r="I36" s="37">
        <v>1.22</v>
      </c>
      <c r="J36" s="38">
        <v>1.78</v>
      </c>
      <c r="K36" s="22"/>
      <c r="L36" s="22"/>
      <c r="M36" s="22"/>
      <c r="N36" s="22"/>
      <c r="O36" s="22"/>
      <c r="P36" s="22"/>
    </row>
    <row r="37" spans="1:16" ht="39" customHeight="1" x14ac:dyDescent="0.2">
      <c r="A37" s="22"/>
      <c r="B37" s="35"/>
      <c r="C37" s="1145" t="s">
        <v>538</v>
      </c>
      <c r="D37" s="1146"/>
      <c r="E37" s="1147"/>
      <c r="F37" s="36">
        <v>0.52</v>
      </c>
      <c r="G37" s="37">
        <v>0.37</v>
      </c>
      <c r="H37" s="37">
        <v>0</v>
      </c>
      <c r="I37" s="37">
        <v>0.01</v>
      </c>
      <c r="J37" s="38">
        <v>1.02</v>
      </c>
      <c r="K37" s="22"/>
      <c r="L37" s="22"/>
      <c r="M37" s="22"/>
      <c r="N37" s="22"/>
      <c r="O37" s="22"/>
      <c r="P37" s="22"/>
    </row>
    <row r="38" spans="1:16" ht="39" customHeight="1" x14ac:dyDescent="0.2">
      <c r="A38" s="22"/>
      <c r="B38" s="35"/>
      <c r="C38" s="1145" t="s">
        <v>539</v>
      </c>
      <c r="D38" s="1146"/>
      <c r="E38" s="1147"/>
      <c r="F38" s="36">
        <v>4.8499999999999996</v>
      </c>
      <c r="G38" s="37">
        <v>2.92</v>
      </c>
      <c r="H38" s="37">
        <v>2.17</v>
      </c>
      <c r="I38" s="37">
        <v>0.01</v>
      </c>
      <c r="J38" s="38">
        <v>0.1</v>
      </c>
      <c r="K38" s="22"/>
      <c r="L38" s="22"/>
      <c r="M38" s="22"/>
      <c r="N38" s="22"/>
      <c r="O38" s="22"/>
      <c r="P38" s="22"/>
    </row>
    <row r="39" spans="1:16" ht="39" customHeight="1" x14ac:dyDescent="0.2">
      <c r="A39" s="22"/>
      <c r="B39" s="35"/>
      <c r="C39" s="1145" t="s">
        <v>540</v>
      </c>
      <c r="D39" s="1146"/>
      <c r="E39" s="1147"/>
      <c r="F39" s="36">
        <v>0</v>
      </c>
      <c r="G39" s="37">
        <v>0</v>
      </c>
      <c r="H39" s="37">
        <v>0</v>
      </c>
      <c r="I39" s="37">
        <v>0</v>
      </c>
      <c r="J39" s="38">
        <v>0</v>
      </c>
      <c r="K39" s="22"/>
      <c r="L39" s="22"/>
      <c r="M39" s="22"/>
      <c r="N39" s="22"/>
      <c r="O39" s="22"/>
      <c r="P39" s="22"/>
    </row>
    <row r="40" spans="1:16" ht="39" customHeight="1" x14ac:dyDescent="0.2">
      <c r="A40" s="22"/>
      <c r="B40" s="35"/>
      <c r="C40" s="1145" t="s">
        <v>541</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543</v>
      </c>
      <c r="D43" s="1149"/>
      <c r="E43" s="1150"/>
      <c r="F43" s="41" t="s">
        <v>489</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i5y2Cb8sf+UT1axMI9klfCm1WWEw/i7YdKq2vNi5JyP9ESo6nL7ap8VwUotXt8tn9i3dzrDMa4+b08MsYMFYg==" saltValue="Myo5G0ZLUHXaI5jEtd4U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5" zoomScaleSheetLayoutView="55" workbookViewId="0">
      <selection activeCell="R55" sqref="R55"/>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428</v>
      </c>
      <c r="L45" s="60">
        <v>463</v>
      </c>
      <c r="M45" s="60">
        <v>506</v>
      </c>
      <c r="N45" s="60">
        <v>458</v>
      </c>
      <c r="O45" s="61">
        <v>382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82</v>
      </c>
      <c r="L48" s="64">
        <v>89</v>
      </c>
      <c r="M48" s="64">
        <v>83</v>
      </c>
      <c r="N48" s="64">
        <v>87</v>
      </c>
      <c r="O48" s="65">
        <v>85</v>
      </c>
      <c r="P48" s="48"/>
      <c r="Q48" s="48"/>
      <c r="R48" s="48"/>
      <c r="S48" s="48"/>
      <c r="T48" s="48"/>
      <c r="U48" s="48"/>
    </row>
    <row r="49" spans="1:21" ht="30.75" customHeight="1" x14ac:dyDescent="0.2">
      <c r="A49" s="48"/>
      <c r="B49" s="1155"/>
      <c r="C49" s="1156"/>
      <c r="D49" s="62"/>
      <c r="E49" s="1161" t="s">
        <v>14</v>
      </c>
      <c r="F49" s="1161"/>
      <c r="G49" s="1161"/>
      <c r="H49" s="1161"/>
      <c r="I49" s="1161"/>
      <c r="J49" s="1162"/>
      <c r="K49" s="63">
        <v>1</v>
      </c>
      <c r="L49" s="64" t="s">
        <v>489</v>
      </c>
      <c r="M49" s="64" t="s">
        <v>489</v>
      </c>
      <c r="N49" s="64" t="s">
        <v>489</v>
      </c>
      <c r="O49" s="65" t="s">
        <v>489</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367</v>
      </c>
      <c r="L52" s="64">
        <v>390</v>
      </c>
      <c r="M52" s="64">
        <v>405</v>
      </c>
      <c r="N52" s="64">
        <v>366</v>
      </c>
      <c r="O52" s="65">
        <v>319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144</v>
      </c>
      <c r="L53" s="69">
        <v>162</v>
      </c>
      <c r="M53" s="69">
        <v>184</v>
      </c>
      <c r="N53" s="69">
        <v>179</v>
      </c>
      <c r="O53" s="70">
        <v>148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OOYY7b+hFdCUrd/r1ZHxr9A763hYb0F/FrR6ZE3+8mnxWlq4s2jXh7eqwvLCQeTgjRVn3Kh1dYlvxo/lsSX+w==" saltValue="P7Iwn9DKmk8WatXbtpyKl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K48" sqref="K48"/>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4" t="s">
        <v>30</v>
      </c>
      <c r="C41" s="1185"/>
      <c r="D41" s="105"/>
      <c r="E41" s="1190" t="s">
        <v>31</v>
      </c>
      <c r="F41" s="1190"/>
      <c r="G41" s="1190"/>
      <c r="H41" s="1191"/>
      <c r="I41" s="355">
        <v>3555</v>
      </c>
      <c r="J41" s="356">
        <v>3415</v>
      </c>
      <c r="K41" s="356">
        <v>3116</v>
      </c>
      <c r="L41" s="356">
        <v>2797</v>
      </c>
      <c r="M41" s="357">
        <v>2528</v>
      </c>
    </row>
    <row r="42" spans="2:13" ht="27.75" customHeight="1" x14ac:dyDescent="0.2">
      <c r="B42" s="1186"/>
      <c r="C42" s="1187"/>
      <c r="D42" s="106"/>
      <c r="E42" s="1192" t="s">
        <v>32</v>
      </c>
      <c r="F42" s="1192"/>
      <c r="G42" s="1192"/>
      <c r="H42" s="1193"/>
      <c r="I42" s="358" t="s">
        <v>489</v>
      </c>
      <c r="J42" s="359" t="s">
        <v>489</v>
      </c>
      <c r="K42" s="359" t="s">
        <v>489</v>
      </c>
      <c r="L42" s="359" t="s">
        <v>489</v>
      </c>
      <c r="M42" s="360" t="s">
        <v>489</v>
      </c>
    </row>
    <row r="43" spans="2:13" ht="27.75" customHeight="1" x14ac:dyDescent="0.2">
      <c r="B43" s="1186"/>
      <c r="C43" s="1187"/>
      <c r="D43" s="106"/>
      <c r="E43" s="1192" t="s">
        <v>33</v>
      </c>
      <c r="F43" s="1192"/>
      <c r="G43" s="1192"/>
      <c r="H43" s="1193"/>
      <c r="I43" s="358">
        <v>680</v>
      </c>
      <c r="J43" s="359">
        <v>608</v>
      </c>
      <c r="K43" s="359">
        <v>550</v>
      </c>
      <c r="L43" s="359">
        <v>493</v>
      </c>
      <c r="M43" s="360">
        <v>430</v>
      </c>
    </row>
    <row r="44" spans="2:13" ht="27.75" customHeight="1" x14ac:dyDescent="0.2">
      <c r="B44" s="1186"/>
      <c r="C44" s="1187"/>
      <c r="D44" s="106"/>
      <c r="E44" s="1192" t="s">
        <v>34</v>
      </c>
      <c r="F44" s="1192"/>
      <c r="G44" s="1192"/>
      <c r="H44" s="1193"/>
      <c r="I44" s="358">
        <v>1</v>
      </c>
      <c r="J44" s="359" t="s">
        <v>489</v>
      </c>
      <c r="K44" s="359">
        <v>2</v>
      </c>
      <c r="L44" s="359">
        <v>5</v>
      </c>
      <c r="M44" s="360">
        <v>8</v>
      </c>
    </row>
    <row r="45" spans="2:13" ht="27.75" customHeight="1" x14ac:dyDescent="0.2">
      <c r="B45" s="1186"/>
      <c r="C45" s="1187"/>
      <c r="D45" s="106"/>
      <c r="E45" s="1192" t="s">
        <v>35</v>
      </c>
      <c r="F45" s="1192"/>
      <c r="G45" s="1192"/>
      <c r="H45" s="1193"/>
      <c r="I45" s="358">
        <v>345</v>
      </c>
      <c r="J45" s="359">
        <v>333</v>
      </c>
      <c r="K45" s="359">
        <v>249</v>
      </c>
      <c r="L45" s="359">
        <v>210</v>
      </c>
      <c r="M45" s="360">
        <v>190</v>
      </c>
    </row>
    <row r="46" spans="2:13" ht="27.75" customHeight="1" x14ac:dyDescent="0.2">
      <c r="B46" s="1186"/>
      <c r="C46" s="1187"/>
      <c r="D46" s="107"/>
      <c r="E46" s="1192" t="s">
        <v>36</v>
      </c>
      <c r="F46" s="1192"/>
      <c r="G46" s="1192"/>
      <c r="H46" s="1193"/>
      <c r="I46" s="358" t="s">
        <v>489</v>
      </c>
      <c r="J46" s="359" t="s">
        <v>489</v>
      </c>
      <c r="K46" s="359" t="s">
        <v>489</v>
      </c>
      <c r="L46" s="359" t="s">
        <v>489</v>
      </c>
      <c r="M46" s="360" t="s">
        <v>489</v>
      </c>
    </row>
    <row r="47" spans="2:13" ht="27.75" customHeight="1" x14ac:dyDescent="0.2">
      <c r="B47" s="1186"/>
      <c r="C47" s="1187"/>
      <c r="D47" s="108"/>
      <c r="E47" s="1194" t="s">
        <v>37</v>
      </c>
      <c r="F47" s="1195"/>
      <c r="G47" s="1195"/>
      <c r="H47" s="1196"/>
      <c r="I47" s="358" t="s">
        <v>489</v>
      </c>
      <c r="J47" s="359" t="s">
        <v>489</v>
      </c>
      <c r="K47" s="359" t="s">
        <v>489</v>
      </c>
      <c r="L47" s="359" t="s">
        <v>489</v>
      </c>
      <c r="M47" s="360" t="s">
        <v>489</v>
      </c>
    </row>
    <row r="48" spans="2:13" ht="27.75" customHeight="1" x14ac:dyDescent="0.2">
      <c r="B48" s="1186"/>
      <c r="C48" s="1187"/>
      <c r="D48" s="106"/>
      <c r="E48" s="1192" t="s">
        <v>38</v>
      </c>
      <c r="F48" s="1192"/>
      <c r="G48" s="1192"/>
      <c r="H48" s="1193"/>
      <c r="I48" s="358" t="s">
        <v>489</v>
      </c>
      <c r="J48" s="359" t="s">
        <v>489</v>
      </c>
      <c r="K48" s="359" t="s">
        <v>489</v>
      </c>
      <c r="L48" s="359" t="s">
        <v>489</v>
      </c>
      <c r="M48" s="360" t="s">
        <v>489</v>
      </c>
    </row>
    <row r="49" spans="2:13" ht="27.75" customHeight="1" x14ac:dyDescent="0.2">
      <c r="B49" s="1188"/>
      <c r="C49" s="1189"/>
      <c r="D49" s="106"/>
      <c r="E49" s="1192" t="s">
        <v>39</v>
      </c>
      <c r="F49" s="1192"/>
      <c r="G49" s="1192"/>
      <c r="H49" s="1193"/>
      <c r="I49" s="358" t="s">
        <v>489</v>
      </c>
      <c r="J49" s="359" t="s">
        <v>489</v>
      </c>
      <c r="K49" s="359" t="s">
        <v>489</v>
      </c>
      <c r="L49" s="359" t="s">
        <v>489</v>
      </c>
      <c r="M49" s="360" t="s">
        <v>489</v>
      </c>
    </row>
    <row r="50" spans="2:13" ht="27.75" customHeight="1" x14ac:dyDescent="0.2">
      <c r="B50" s="1197" t="s">
        <v>40</v>
      </c>
      <c r="C50" s="1198"/>
      <c r="D50" s="109"/>
      <c r="E50" s="1192" t="s">
        <v>41</v>
      </c>
      <c r="F50" s="1192"/>
      <c r="G50" s="1192"/>
      <c r="H50" s="1193"/>
      <c r="I50" s="358">
        <v>9328</v>
      </c>
      <c r="J50" s="359">
        <v>9829</v>
      </c>
      <c r="K50" s="359">
        <v>14665</v>
      </c>
      <c r="L50" s="359">
        <v>14302</v>
      </c>
      <c r="M50" s="360">
        <v>12658</v>
      </c>
    </row>
    <row r="51" spans="2:13" ht="27.75" customHeight="1" x14ac:dyDescent="0.2">
      <c r="B51" s="1186"/>
      <c r="C51" s="1187"/>
      <c r="D51" s="106"/>
      <c r="E51" s="1192" t="s">
        <v>42</v>
      </c>
      <c r="F51" s="1192"/>
      <c r="G51" s="1192"/>
      <c r="H51" s="1193"/>
      <c r="I51" s="358" t="s">
        <v>489</v>
      </c>
      <c r="J51" s="359" t="s">
        <v>489</v>
      </c>
      <c r="K51" s="359" t="s">
        <v>489</v>
      </c>
      <c r="L51" s="359" t="s">
        <v>489</v>
      </c>
      <c r="M51" s="360" t="s">
        <v>489</v>
      </c>
    </row>
    <row r="52" spans="2:13" ht="27.75" customHeight="1" x14ac:dyDescent="0.2">
      <c r="B52" s="1188"/>
      <c r="C52" s="1189"/>
      <c r="D52" s="106"/>
      <c r="E52" s="1192" t="s">
        <v>43</v>
      </c>
      <c r="F52" s="1192"/>
      <c r="G52" s="1192"/>
      <c r="H52" s="1193"/>
      <c r="I52" s="358">
        <v>3033</v>
      </c>
      <c r="J52" s="359">
        <v>2911</v>
      </c>
      <c r="K52" s="359">
        <v>1766</v>
      </c>
      <c r="L52" s="359">
        <v>1642</v>
      </c>
      <c r="M52" s="360">
        <v>1864</v>
      </c>
    </row>
    <row r="53" spans="2:13" ht="27.75" customHeight="1" thickBot="1" x14ac:dyDescent="0.25">
      <c r="B53" s="1199" t="s">
        <v>19</v>
      </c>
      <c r="C53" s="1200"/>
      <c r="D53" s="110"/>
      <c r="E53" s="1201" t="s">
        <v>44</v>
      </c>
      <c r="F53" s="1201"/>
      <c r="G53" s="1201"/>
      <c r="H53" s="1202"/>
      <c r="I53" s="361">
        <v>-7779</v>
      </c>
      <c r="J53" s="362">
        <v>-8385</v>
      </c>
      <c r="K53" s="362">
        <v>-12515</v>
      </c>
      <c r="L53" s="362">
        <v>-12439</v>
      </c>
      <c r="M53" s="363">
        <v>-11366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zYh6l076vQRAFMCu+ztmSX1+zoHg5a2ISURKzyG3UAuZuxCNZwjAuKUD4ItmJiFeMU2QVdfqD+yDrAWb1FMxw==" saltValue="c3/+wbOBFa6SDfZmLmni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7" zoomScale="70" zoomScaleNormal="70" zoomScaleSheetLayoutView="100" workbookViewId="0">
      <selection activeCell="K55" sqref="K55"/>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1" t="s">
        <v>46</v>
      </c>
      <c r="D55" s="1211"/>
      <c r="E55" s="1212"/>
      <c r="F55" s="122">
        <v>2993</v>
      </c>
      <c r="G55" s="122">
        <v>3044</v>
      </c>
      <c r="H55" s="123">
        <v>3594</v>
      </c>
    </row>
    <row r="56" spans="2:8" ht="52.5" customHeight="1" x14ac:dyDescent="0.2">
      <c r="B56" s="124"/>
      <c r="C56" s="1213" t="s">
        <v>47</v>
      </c>
      <c r="D56" s="1213"/>
      <c r="E56" s="1214"/>
      <c r="F56" s="125">
        <v>541</v>
      </c>
      <c r="G56" s="125">
        <v>541</v>
      </c>
      <c r="H56" s="126">
        <v>541</v>
      </c>
    </row>
    <row r="57" spans="2:8" ht="53.25" customHeight="1" x14ac:dyDescent="0.2">
      <c r="B57" s="124"/>
      <c r="C57" s="1215" t="s">
        <v>48</v>
      </c>
      <c r="D57" s="1215"/>
      <c r="E57" s="1216"/>
      <c r="F57" s="127">
        <v>9944</v>
      </c>
      <c r="G57" s="127">
        <v>9671</v>
      </c>
      <c r="H57" s="128">
        <v>7266</v>
      </c>
    </row>
    <row r="58" spans="2:8" ht="45.75" customHeight="1" x14ac:dyDescent="0.2">
      <c r="B58" s="129"/>
      <c r="C58" s="1203" t="s">
        <v>49</v>
      </c>
      <c r="D58" s="1204"/>
      <c r="E58" s="1205"/>
      <c r="F58" s="130"/>
      <c r="G58" s="130"/>
      <c r="H58" s="131"/>
    </row>
    <row r="59" spans="2:8" ht="45.75" customHeight="1" x14ac:dyDescent="0.2">
      <c r="B59" s="129"/>
      <c r="C59" s="1203" t="s">
        <v>50</v>
      </c>
      <c r="D59" s="1204"/>
      <c r="E59" s="1205"/>
      <c r="F59" s="130"/>
      <c r="G59" s="130"/>
      <c r="H59" s="131"/>
    </row>
    <row r="60" spans="2:8" ht="45.75" customHeight="1" x14ac:dyDescent="0.2">
      <c r="B60" s="129"/>
      <c r="C60" s="1203" t="s">
        <v>50</v>
      </c>
      <c r="D60" s="1204"/>
      <c r="E60" s="1205"/>
      <c r="F60" s="130"/>
      <c r="G60" s="130"/>
      <c r="H60" s="131"/>
    </row>
    <row r="61" spans="2:8" ht="45.75" customHeight="1" x14ac:dyDescent="0.2">
      <c r="B61" s="129"/>
      <c r="C61" s="1203" t="s">
        <v>50</v>
      </c>
      <c r="D61" s="1204"/>
      <c r="E61" s="1205"/>
      <c r="F61" s="130"/>
      <c r="G61" s="130"/>
      <c r="H61" s="131"/>
    </row>
    <row r="62" spans="2:8" ht="45.75" customHeight="1" thickBot="1" x14ac:dyDescent="0.25">
      <c r="B62" s="132"/>
      <c r="C62" s="1206" t="s">
        <v>50</v>
      </c>
      <c r="D62" s="1207"/>
      <c r="E62" s="1208"/>
      <c r="F62" s="133"/>
      <c r="G62" s="133"/>
      <c r="H62" s="134"/>
    </row>
    <row r="63" spans="2:8" ht="52.5" customHeight="1" thickBot="1" x14ac:dyDescent="0.25">
      <c r="B63" s="135"/>
      <c r="C63" s="1209" t="s">
        <v>51</v>
      </c>
      <c r="D63" s="1209"/>
      <c r="E63" s="1210"/>
      <c r="F63" s="136">
        <v>13478</v>
      </c>
      <c r="G63" s="136">
        <v>13256</v>
      </c>
      <c r="H63" s="137">
        <v>11402</v>
      </c>
    </row>
    <row r="64" spans="2:8" ht="13.2" x14ac:dyDescent="0.2"/>
  </sheetData>
  <sheetProtection algorithmName="SHA-512" hashValue="RJgppdNjVIfUbILqjiyNs4sfkEv6iy0Hf704VvJN+ywGSFOav8m7to4xY2JswhEqDNkEs4GzlebfKgLSJy1E7Q==" saltValue="UbYyo+EiqwolJSt5cM7d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70" zoomScaleNormal="70" zoomScaleSheetLayoutView="55" workbookViewId="0">
      <selection activeCell="AN70" sqref="AN70"/>
    </sheetView>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5"/>
      <c r="B1" s="1274"/>
      <c r="DD1" s="1217"/>
      <c r="DE1" s="1217"/>
    </row>
    <row r="2" spans="1:109" ht="25.5" customHeight="1" x14ac:dyDescent="0.2">
      <c r="A2" s="1273"/>
      <c r="C2" s="1273"/>
      <c r="O2" s="1273"/>
      <c r="P2" s="1273"/>
      <c r="Q2" s="1273"/>
      <c r="R2" s="1273"/>
      <c r="S2" s="1273"/>
      <c r="T2" s="1273"/>
      <c r="U2" s="1273"/>
      <c r="V2" s="1273"/>
      <c r="W2" s="1273"/>
      <c r="X2" s="1273"/>
      <c r="Y2" s="1273"/>
      <c r="Z2" s="1273"/>
      <c r="AA2" s="1273"/>
      <c r="AB2" s="1273"/>
      <c r="AC2" s="1273"/>
      <c r="AD2" s="1273"/>
      <c r="AE2" s="1273"/>
      <c r="AF2" s="1273"/>
      <c r="AG2" s="1273"/>
      <c r="AH2" s="1273"/>
      <c r="AI2" s="1273"/>
      <c r="AU2" s="1273"/>
      <c r="BG2" s="1273"/>
      <c r="BS2" s="1273"/>
      <c r="CE2" s="1273"/>
      <c r="CQ2" s="1273"/>
      <c r="DD2" s="1217"/>
      <c r="DE2" s="1217"/>
    </row>
    <row r="3" spans="1:109" ht="25.5" customHeight="1" x14ac:dyDescent="0.2">
      <c r="A3" s="1273"/>
      <c r="C3" s="1273"/>
      <c r="O3" s="1273"/>
      <c r="P3" s="1273"/>
      <c r="Q3" s="1273"/>
      <c r="R3" s="1273"/>
      <c r="S3" s="1273"/>
      <c r="T3" s="1273"/>
      <c r="U3" s="1273"/>
      <c r="V3" s="1273"/>
      <c r="W3" s="1273"/>
      <c r="X3" s="1273"/>
      <c r="Y3" s="1273"/>
      <c r="Z3" s="1273"/>
      <c r="AA3" s="1273"/>
      <c r="AB3" s="1273"/>
      <c r="AC3" s="1273"/>
      <c r="AD3" s="1273"/>
      <c r="AE3" s="1273"/>
      <c r="AF3" s="1273"/>
      <c r="AG3" s="1273"/>
      <c r="AH3" s="1273"/>
      <c r="AI3" s="1273"/>
      <c r="AU3" s="1273"/>
      <c r="BG3" s="1273"/>
      <c r="BS3" s="1273"/>
      <c r="CE3" s="1273"/>
      <c r="CQ3" s="1273"/>
      <c r="DD3" s="1217"/>
      <c r="DE3" s="1217"/>
    </row>
    <row r="4" spans="1:109" s="259" customFormat="1" ht="13.2" x14ac:dyDescent="0.2">
      <c r="A4" s="1273"/>
      <c r="B4" s="1273"/>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3"/>
      <c r="BC4" s="1273"/>
      <c r="BD4" s="1273"/>
      <c r="BE4" s="1273"/>
      <c r="BF4" s="1273"/>
      <c r="BG4" s="1273"/>
      <c r="BH4" s="1273"/>
      <c r="BI4" s="1273"/>
      <c r="BJ4" s="1273"/>
      <c r="BK4" s="1273"/>
      <c r="BL4" s="1273"/>
      <c r="BM4" s="1273"/>
      <c r="BN4" s="1273"/>
      <c r="BO4" s="1273"/>
      <c r="BP4" s="1273"/>
      <c r="BQ4" s="1273"/>
      <c r="BR4" s="1273"/>
      <c r="BS4" s="1273"/>
      <c r="BT4" s="1273"/>
      <c r="BU4" s="1273"/>
      <c r="BV4" s="1273"/>
      <c r="BW4" s="1273"/>
      <c r="BX4" s="1273"/>
      <c r="BY4" s="1273"/>
      <c r="BZ4" s="1273"/>
      <c r="CA4" s="1273"/>
      <c r="CB4" s="1273"/>
      <c r="CC4" s="1273"/>
      <c r="CD4" s="1273"/>
      <c r="CE4" s="1273"/>
      <c r="CF4" s="1273"/>
      <c r="CG4" s="1273"/>
      <c r="CH4" s="1273"/>
      <c r="CI4" s="1273"/>
      <c r="CJ4" s="1273"/>
      <c r="CK4" s="1273"/>
      <c r="CL4" s="1273"/>
      <c r="CM4" s="1273"/>
      <c r="CN4" s="1273"/>
      <c r="CO4" s="1273"/>
      <c r="CP4" s="1273"/>
      <c r="CQ4" s="1273"/>
      <c r="CR4" s="1273"/>
      <c r="CS4" s="1273"/>
      <c r="CT4" s="1273"/>
      <c r="CU4" s="1273"/>
      <c r="CV4" s="1273"/>
      <c r="CW4" s="1273"/>
      <c r="CX4" s="1273"/>
      <c r="CY4" s="1273"/>
      <c r="CZ4" s="1273"/>
      <c r="DA4" s="1273"/>
      <c r="DB4" s="1273"/>
      <c r="DC4" s="1273"/>
      <c r="DD4" s="1273"/>
      <c r="DE4" s="1273"/>
    </row>
    <row r="5" spans="1:109" s="259" customFormat="1" ht="13.2" x14ac:dyDescent="0.2">
      <c r="A5" s="1273"/>
      <c r="B5" s="1273"/>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c r="AL5" s="1273"/>
      <c r="AM5" s="1273"/>
      <c r="AN5" s="1273"/>
      <c r="AO5" s="1273"/>
      <c r="AP5" s="1273"/>
      <c r="AQ5" s="1273"/>
      <c r="AR5" s="1273"/>
      <c r="AS5" s="1273"/>
      <c r="AT5" s="1273"/>
      <c r="AU5" s="1273"/>
      <c r="AV5" s="1273"/>
      <c r="AW5" s="1273"/>
      <c r="AX5" s="1273"/>
      <c r="AY5" s="1273"/>
      <c r="AZ5" s="1273"/>
      <c r="BA5" s="1273"/>
      <c r="BB5" s="1273"/>
      <c r="BC5" s="1273"/>
      <c r="BD5" s="1273"/>
      <c r="BE5" s="1273"/>
      <c r="BF5" s="1273"/>
      <c r="BG5" s="1273"/>
      <c r="BH5" s="1273"/>
      <c r="BI5" s="1273"/>
      <c r="BJ5" s="1273"/>
      <c r="BK5" s="1273"/>
      <c r="BL5" s="1273"/>
      <c r="BM5" s="1273"/>
      <c r="BN5" s="1273"/>
      <c r="BO5" s="1273"/>
      <c r="BP5" s="1273"/>
      <c r="BQ5" s="1273"/>
      <c r="BR5" s="1273"/>
      <c r="BS5" s="1273"/>
      <c r="BT5" s="1273"/>
      <c r="BU5" s="1273"/>
      <c r="BV5" s="1273"/>
      <c r="BW5" s="1273"/>
      <c r="BX5" s="1273"/>
      <c r="BY5" s="1273"/>
      <c r="BZ5" s="1273"/>
      <c r="CA5" s="1273"/>
      <c r="CB5" s="1273"/>
      <c r="CC5" s="1273"/>
      <c r="CD5" s="1273"/>
      <c r="CE5" s="1273"/>
      <c r="CF5" s="1273"/>
      <c r="CG5" s="1273"/>
      <c r="CH5" s="1273"/>
      <c r="CI5" s="1273"/>
      <c r="CJ5" s="1273"/>
      <c r="CK5" s="1273"/>
      <c r="CL5" s="1273"/>
      <c r="CM5" s="1273"/>
      <c r="CN5" s="1273"/>
      <c r="CO5" s="1273"/>
      <c r="CP5" s="1273"/>
      <c r="CQ5" s="1273"/>
      <c r="CR5" s="1273"/>
      <c r="CS5" s="1273"/>
      <c r="CT5" s="1273"/>
      <c r="CU5" s="1273"/>
      <c r="CV5" s="1273"/>
      <c r="CW5" s="1273"/>
      <c r="CX5" s="1273"/>
      <c r="CY5" s="1273"/>
      <c r="CZ5" s="1273"/>
      <c r="DA5" s="1273"/>
      <c r="DB5" s="1273"/>
      <c r="DC5" s="1273"/>
      <c r="DD5" s="1273"/>
      <c r="DE5" s="1273"/>
    </row>
    <row r="6" spans="1:109" s="259" customFormat="1" ht="13.2" x14ac:dyDescent="0.2">
      <c r="A6" s="1273"/>
      <c r="B6" s="1273"/>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c r="AM6" s="1273"/>
      <c r="AN6" s="1273"/>
      <c r="AO6" s="1273"/>
      <c r="AP6" s="1273"/>
      <c r="AQ6" s="1273"/>
      <c r="AR6" s="1273"/>
      <c r="AS6" s="1273"/>
      <c r="AT6" s="1273"/>
      <c r="AU6" s="1273"/>
      <c r="AV6" s="1273"/>
      <c r="AW6" s="1273"/>
      <c r="AX6" s="1273"/>
      <c r="AY6" s="1273"/>
      <c r="AZ6" s="1273"/>
      <c r="BA6" s="1273"/>
      <c r="BB6" s="1273"/>
      <c r="BC6" s="1273"/>
      <c r="BD6" s="1273"/>
      <c r="BE6" s="1273"/>
      <c r="BF6" s="1273"/>
      <c r="BG6" s="1273"/>
      <c r="BH6" s="1273"/>
      <c r="BI6" s="1273"/>
      <c r="BJ6" s="1273"/>
      <c r="BK6" s="1273"/>
      <c r="BL6" s="1273"/>
      <c r="BM6" s="1273"/>
      <c r="BN6" s="1273"/>
      <c r="BO6" s="1273"/>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1273"/>
      <c r="CL6" s="1273"/>
      <c r="CM6" s="1273"/>
      <c r="CN6" s="1273"/>
      <c r="CO6" s="1273"/>
      <c r="CP6" s="1273"/>
      <c r="CQ6" s="1273"/>
      <c r="CR6" s="1273"/>
      <c r="CS6" s="1273"/>
      <c r="CT6" s="1273"/>
      <c r="CU6" s="1273"/>
      <c r="CV6" s="1273"/>
      <c r="CW6" s="1273"/>
      <c r="CX6" s="1273"/>
      <c r="CY6" s="1273"/>
      <c r="CZ6" s="1273"/>
      <c r="DA6" s="1273"/>
      <c r="DB6" s="1273"/>
      <c r="DC6" s="1273"/>
      <c r="DD6" s="1273"/>
      <c r="DE6" s="1273"/>
    </row>
    <row r="7" spans="1:109" s="259" customFormat="1" ht="13.2" x14ac:dyDescent="0.2">
      <c r="A7" s="1273"/>
      <c r="B7" s="1273"/>
      <c r="C7" s="1273"/>
      <c r="D7" s="1273"/>
      <c r="E7" s="1273"/>
      <c r="F7" s="1273"/>
      <c r="G7" s="1273"/>
      <c r="H7" s="1273"/>
      <c r="I7" s="1273"/>
      <c r="J7" s="1273"/>
      <c r="K7" s="1273"/>
      <c r="L7" s="1273"/>
      <c r="M7" s="1273"/>
      <c r="N7" s="1273"/>
      <c r="O7" s="1273"/>
      <c r="P7" s="1273"/>
      <c r="Q7" s="1273"/>
      <c r="R7" s="1273"/>
      <c r="S7" s="1273"/>
      <c r="T7" s="1273"/>
      <c r="U7" s="1273"/>
      <c r="V7" s="1273"/>
      <c r="W7" s="1273"/>
      <c r="X7" s="1273"/>
      <c r="Y7" s="1273"/>
      <c r="Z7" s="1273"/>
      <c r="AA7" s="1273"/>
      <c r="AB7" s="1273"/>
      <c r="AC7" s="1273"/>
      <c r="AD7" s="1273"/>
      <c r="AE7" s="1273"/>
      <c r="AF7" s="1273"/>
      <c r="AG7" s="1273"/>
      <c r="AH7" s="1273"/>
      <c r="AI7" s="1273"/>
      <c r="AJ7" s="1273"/>
      <c r="AK7" s="1273"/>
      <c r="AL7" s="1273"/>
      <c r="AM7" s="1273"/>
      <c r="AN7" s="1273"/>
      <c r="AO7" s="1273"/>
      <c r="AP7" s="1273"/>
      <c r="AQ7" s="1273"/>
      <c r="AR7" s="1273"/>
      <c r="AS7" s="1273"/>
      <c r="AT7" s="1273"/>
      <c r="AU7" s="1273"/>
      <c r="AV7" s="1273"/>
      <c r="AW7" s="1273"/>
      <c r="AX7" s="1273"/>
      <c r="AY7" s="1273"/>
      <c r="AZ7" s="1273"/>
      <c r="BA7" s="1273"/>
      <c r="BB7" s="1273"/>
      <c r="BC7" s="1273"/>
      <c r="BD7" s="1273"/>
      <c r="BE7" s="1273"/>
      <c r="BF7" s="1273"/>
      <c r="BG7" s="1273"/>
      <c r="BH7" s="1273"/>
      <c r="BI7" s="1273"/>
      <c r="BJ7" s="1273"/>
      <c r="BK7" s="1273"/>
      <c r="BL7" s="1273"/>
      <c r="BM7" s="1273"/>
      <c r="BN7" s="1273"/>
      <c r="BO7" s="1273"/>
      <c r="BP7" s="1273"/>
      <c r="BQ7" s="1273"/>
      <c r="BR7" s="1273"/>
      <c r="BS7" s="1273"/>
      <c r="BT7" s="1273"/>
      <c r="BU7" s="1273"/>
      <c r="BV7" s="1273"/>
      <c r="BW7" s="1273"/>
      <c r="BX7" s="1273"/>
      <c r="BY7" s="1273"/>
      <c r="BZ7" s="1273"/>
      <c r="CA7" s="1273"/>
      <c r="CB7" s="1273"/>
      <c r="CC7" s="1273"/>
      <c r="CD7" s="1273"/>
      <c r="CE7" s="1273"/>
      <c r="CF7" s="1273"/>
      <c r="CG7" s="1273"/>
      <c r="CH7" s="1273"/>
      <c r="CI7" s="1273"/>
      <c r="CJ7" s="1273"/>
      <c r="CK7" s="1273"/>
      <c r="CL7" s="1273"/>
      <c r="CM7" s="1273"/>
      <c r="CN7" s="1273"/>
      <c r="CO7" s="1273"/>
      <c r="CP7" s="1273"/>
      <c r="CQ7" s="1273"/>
      <c r="CR7" s="1273"/>
      <c r="CS7" s="1273"/>
      <c r="CT7" s="1273"/>
      <c r="CU7" s="1273"/>
      <c r="CV7" s="1273"/>
      <c r="CW7" s="1273"/>
      <c r="CX7" s="1273"/>
      <c r="CY7" s="1273"/>
      <c r="CZ7" s="1273"/>
      <c r="DA7" s="1273"/>
      <c r="DB7" s="1273"/>
      <c r="DC7" s="1273"/>
      <c r="DD7" s="1273"/>
      <c r="DE7" s="1273"/>
    </row>
    <row r="8" spans="1:109" s="259" customFormat="1" ht="13.2" x14ac:dyDescent="0.2">
      <c r="A8" s="1273"/>
      <c r="B8" s="1273"/>
      <c r="C8" s="1273"/>
      <c r="D8" s="1273"/>
      <c r="E8" s="1273"/>
      <c r="F8" s="1273"/>
      <c r="G8" s="1273"/>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1273"/>
      <c r="AK8" s="1273"/>
      <c r="AL8" s="1273"/>
      <c r="AM8" s="1273"/>
      <c r="AN8" s="1273"/>
      <c r="AO8" s="1273"/>
      <c r="AP8" s="1273"/>
      <c r="AQ8" s="1273"/>
      <c r="AR8" s="1273"/>
      <c r="AS8" s="1273"/>
      <c r="AT8" s="1273"/>
      <c r="AU8" s="1273"/>
      <c r="AV8" s="1273"/>
      <c r="AW8" s="1273"/>
      <c r="AX8" s="1273"/>
      <c r="AY8" s="1273"/>
      <c r="AZ8" s="1273"/>
      <c r="BA8" s="1273"/>
      <c r="BB8" s="1273"/>
      <c r="BC8" s="1273"/>
      <c r="BD8" s="1273"/>
      <c r="BE8" s="1273"/>
      <c r="BF8" s="1273"/>
      <c r="BG8" s="1273"/>
      <c r="BH8" s="1273"/>
      <c r="BI8" s="1273"/>
      <c r="BJ8" s="1273"/>
      <c r="BK8" s="1273"/>
      <c r="BL8" s="1273"/>
      <c r="BM8" s="1273"/>
      <c r="BN8" s="1273"/>
      <c r="BO8" s="1273"/>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1273"/>
      <c r="CL8" s="1273"/>
      <c r="CM8" s="1273"/>
      <c r="CN8" s="1273"/>
      <c r="CO8" s="1273"/>
      <c r="CP8" s="1273"/>
      <c r="CQ8" s="1273"/>
      <c r="CR8" s="1273"/>
      <c r="CS8" s="1273"/>
      <c r="CT8" s="1273"/>
      <c r="CU8" s="1273"/>
      <c r="CV8" s="1273"/>
      <c r="CW8" s="1273"/>
      <c r="CX8" s="1273"/>
      <c r="CY8" s="1273"/>
      <c r="CZ8" s="1273"/>
      <c r="DA8" s="1273"/>
      <c r="DB8" s="1273"/>
      <c r="DC8" s="1273"/>
      <c r="DD8" s="1273"/>
      <c r="DE8" s="1273"/>
    </row>
    <row r="9" spans="1:109" s="259" customFormat="1" ht="13.2" x14ac:dyDescent="0.2">
      <c r="A9" s="1273"/>
      <c r="B9" s="1273"/>
      <c r="C9" s="1273"/>
      <c r="D9" s="1273"/>
      <c r="E9" s="1273"/>
      <c r="F9" s="1273"/>
      <c r="G9" s="1273"/>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273"/>
      <c r="AK9" s="1273"/>
      <c r="AL9" s="1273"/>
      <c r="AM9" s="1273"/>
      <c r="AN9" s="1273"/>
      <c r="AO9" s="1273"/>
      <c r="AP9" s="1273"/>
      <c r="AQ9" s="1273"/>
      <c r="AR9" s="1273"/>
      <c r="AS9" s="1273"/>
      <c r="AT9" s="1273"/>
      <c r="AU9" s="1273"/>
      <c r="AV9" s="1273"/>
      <c r="AW9" s="1273"/>
      <c r="AX9" s="1273"/>
      <c r="AY9" s="1273"/>
      <c r="AZ9" s="1273"/>
      <c r="BA9" s="1273"/>
      <c r="BB9" s="1273"/>
      <c r="BC9" s="1273"/>
      <c r="BD9" s="1273"/>
      <c r="BE9" s="1273"/>
      <c r="BF9" s="1273"/>
      <c r="BG9" s="1273"/>
      <c r="BH9" s="1273"/>
      <c r="BI9" s="1273"/>
      <c r="BJ9" s="1273"/>
      <c r="BK9" s="1273"/>
      <c r="BL9" s="1273"/>
      <c r="BM9" s="1273"/>
      <c r="BN9" s="1273"/>
      <c r="BO9" s="1273"/>
      <c r="BP9" s="1273"/>
      <c r="BQ9" s="1273"/>
      <c r="BR9" s="1273"/>
      <c r="BS9" s="1273"/>
      <c r="BT9" s="1273"/>
      <c r="BU9" s="1273"/>
      <c r="BV9" s="1273"/>
      <c r="BW9" s="1273"/>
      <c r="BX9" s="1273"/>
      <c r="BY9" s="1273"/>
      <c r="BZ9" s="1273"/>
      <c r="CA9" s="1273"/>
      <c r="CB9" s="1273"/>
      <c r="CC9" s="1273"/>
      <c r="CD9" s="1273"/>
      <c r="CE9" s="1273"/>
      <c r="CF9" s="1273"/>
      <c r="CG9" s="1273"/>
      <c r="CH9" s="1273"/>
      <c r="CI9" s="1273"/>
      <c r="CJ9" s="1273"/>
      <c r="CK9" s="1273"/>
      <c r="CL9" s="1273"/>
      <c r="CM9" s="1273"/>
      <c r="CN9" s="1273"/>
      <c r="CO9" s="1273"/>
      <c r="CP9" s="1273"/>
      <c r="CQ9" s="1273"/>
      <c r="CR9" s="1273"/>
      <c r="CS9" s="1273"/>
      <c r="CT9" s="1273"/>
      <c r="CU9" s="1273"/>
      <c r="CV9" s="1273"/>
      <c r="CW9" s="1273"/>
      <c r="CX9" s="1273"/>
      <c r="CY9" s="1273"/>
      <c r="CZ9" s="1273"/>
      <c r="DA9" s="1273"/>
      <c r="DB9" s="1273"/>
      <c r="DC9" s="1273"/>
      <c r="DD9" s="1273"/>
      <c r="DE9" s="1273"/>
    </row>
    <row r="10" spans="1:109" s="259" customFormat="1" ht="13.2" x14ac:dyDescent="0.2">
      <c r="A10" s="1273"/>
      <c r="B10" s="1273"/>
      <c r="C10" s="1273"/>
      <c r="D10" s="1273"/>
      <c r="E10" s="1273"/>
      <c r="F10" s="1273"/>
      <c r="G10" s="1273"/>
      <c r="H10" s="1273"/>
      <c r="I10" s="1273"/>
      <c r="J10" s="1273"/>
      <c r="K10" s="1273"/>
      <c r="L10" s="1273"/>
      <c r="M10" s="1273"/>
      <c r="N10" s="1273"/>
      <c r="O10" s="1273"/>
      <c r="P10" s="1273"/>
      <c r="Q10" s="1273"/>
      <c r="R10" s="1273"/>
      <c r="S10" s="1273"/>
      <c r="T10" s="1273"/>
      <c r="U10" s="1273"/>
      <c r="V10" s="1273"/>
      <c r="W10" s="1273"/>
      <c r="X10" s="1273"/>
      <c r="Y10" s="1273"/>
      <c r="Z10" s="1273"/>
      <c r="AA10" s="1273"/>
      <c r="AB10" s="1273"/>
      <c r="AC10" s="1273"/>
      <c r="AD10" s="1273"/>
      <c r="AE10" s="1273"/>
      <c r="AF10" s="1273"/>
      <c r="AG10" s="1273"/>
      <c r="AH10" s="1273"/>
      <c r="AI10" s="1273"/>
      <c r="AJ10" s="1273"/>
      <c r="AK10" s="1273"/>
      <c r="AL10" s="1273"/>
      <c r="AM10" s="1273"/>
      <c r="AN10" s="1273"/>
      <c r="AO10" s="1273"/>
      <c r="AP10" s="1273"/>
      <c r="AQ10" s="1273"/>
      <c r="AR10" s="1273"/>
      <c r="AS10" s="1273"/>
      <c r="AT10" s="1273"/>
      <c r="AU10" s="1273"/>
      <c r="AV10" s="1273"/>
      <c r="AW10" s="1273"/>
      <c r="AX10" s="1273"/>
      <c r="AY10" s="1273"/>
      <c r="AZ10" s="1273"/>
      <c r="BA10" s="1273"/>
      <c r="BB10" s="1273"/>
      <c r="BC10" s="1273"/>
      <c r="BD10" s="1273"/>
      <c r="BE10" s="1273"/>
      <c r="BF10" s="1273"/>
      <c r="BG10" s="1273"/>
      <c r="BH10" s="1273"/>
      <c r="BI10" s="1273"/>
      <c r="BJ10" s="1273"/>
      <c r="BK10" s="1273"/>
      <c r="BL10" s="1273"/>
      <c r="BM10" s="1273"/>
      <c r="BN10" s="1273"/>
      <c r="BO10" s="1273"/>
      <c r="BP10" s="1273"/>
      <c r="BQ10" s="1273"/>
      <c r="BR10" s="1273"/>
      <c r="BS10" s="1273"/>
      <c r="BT10" s="1273"/>
      <c r="BU10" s="1273"/>
      <c r="BV10" s="1273"/>
      <c r="BW10" s="1273"/>
      <c r="BX10" s="1273"/>
      <c r="BY10" s="1273"/>
      <c r="BZ10" s="1273"/>
      <c r="CA10" s="1273"/>
      <c r="CB10" s="1273"/>
      <c r="CC10" s="1273"/>
      <c r="CD10" s="1273"/>
      <c r="CE10" s="1273"/>
      <c r="CF10" s="1273"/>
      <c r="CG10" s="1273"/>
      <c r="CH10" s="1273"/>
      <c r="CI10" s="1273"/>
      <c r="CJ10" s="1273"/>
      <c r="CK10" s="1273"/>
      <c r="CL10" s="1273"/>
      <c r="CM10" s="1273"/>
      <c r="CN10" s="1273"/>
      <c r="CO10" s="1273"/>
      <c r="CP10" s="1273"/>
      <c r="CQ10" s="1273"/>
      <c r="CR10" s="1273"/>
      <c r="CS10" s="1273"/>
      <c r="CT10" s="1273"/>
      <c r="CU10" s="1273"/>
      <c r="CV10" s="1273"/>
      <c r="CW10" s="1273"/>
      <c r="CX10" s="1273"/>
      <c r="CY10" s="1273"/>
      <c r="CZ10" s="1273"/>
      <c r="DA10" s="1273"/>
      <c r="DB10" s="1273"/>
      <c r="DC10" s="1273"/>
      <c r="DD10" s="1273"/>
      <c r="DE10" s="1273"/>
    </row>
    <row r="11" spans="1:109" s="259" customFormat="1" ht="13.2" x14ac:dyDescent="0.2">
      <c r="A11" s="1273"/>
      <c r="B11" s="1273"/>
      <c r="C11" s="1273"/>
      <c r="D11" s="1273"/>
      <c r="E11" s="1273"/>
      <c r="F11" s="1273"/>
      <c r="G11" s="1273"/>
      <c r="H11" s="1273"/>
      <c r="I11" s="1273"/>
      <c r="J11" s="1273"/>
      <c r="K11" s="1273"/>
      <c r="L11" s="1273"/>
      <c r="M11" s="1273"/>
      <c r="N11" s="1273"/>
      <c r="O11" s="1273"/>
      <c r="P11" s="1273"/>
      <c r="Q11" s="1273"/>
      <c r="R11" s="1273"/>
      <c r="S11" s="1273"/>
      <c r="T11" s="1273"/>
      <c r="U11" s="1273"/>
      <c r="V11" s="1273"/>
      <c r="W11" s="1273"/>
      <c r="X11" s="1273"/>
      <c r="Y11" s="1273"/>
      <c r="Z11" s="1273"/>
      <c r="AA11" s="1273"/>
      <c r="AB11" s="1273"/>
      <c r="AC11" s="1273"/>
      <c r="AD11" s="1273"/>
      <c r="AE11" s="1273"/>
      <c r="AF11" s="1273"/>
      <c r="AG11" s="1273"/>
      <c r="AH11" s="1273"/>
      <c r="AI11" s="1273"/>
      <c r="AJ11" s="1273"/>
      <c r="AK11" s="1273"/>
      <c r="AL11" s="1273"/>
      <c r="AM11" s="1273"/>
      <c r="AN11" s="1273"/>
      <c r="AO11" s="1273"/>
      <c r="AP11" s="1273"/>
      <c r="AQ11" s="1273"/>
      <c r="AR11" s="1273"/>
      <c r="AS11" s="1273"/>
      <c r="AT11" s="1273"/>
      <c r="AU11" s="1273"/>
      <c r="AV11" s="1273"/>
      <c r="AW11" s="1273"/>
      <c r="AX11" s="1273"/>
      <c r="AY11" s="1273"/>
      <c r="AZ11" s="1273"/>
      <c r="BA11" s="1273"/>
      <c r="BB11" s="1273"/>
      <c r="BC11" s="1273"/>
      <c r="BD11" s="1273"/>
      <c r="BE11" s="1273"/>
      <c r="BF11" s="1273"/>
      <c r="BG11" s="1273"/>
      <c r="BH11" s="1273"/>
      <c r="BI11" s="1273"/>
      <c r="BJ11" s="1273"/>
      <c r="BK11" s="1273"/>
      <c r="BL11" s="1273"/>
      <c r="BM11" s="1273"/>
      <c r="BN11" s="1273"/>
      <c r="BO11" s="1273"/>
      <c r="BP11" s="1273"/>
      <c r="BQ11" s="1273"/>
      <c r="BR11" s="1273"/>
      <c r="BS11" s="1273"/>
      <c r="BT11" s="1273"/>
      <c r="BU11" s="1273"/>
      <c r="BV11" s="1273"/>
      <c r="BW11" s="1273"/>
      <c r="BX11" s="1273"/>
      <c r="BY11" s="1273"/>
      <c r="BZ11" s="1273"/>
      <c r="CA11" s="1273"/>
      <c r="CB11" s="1273"/>
      <c r="CC11" s="1273"/>
      <c r="CD11" s="1273"/>
      <c r="CE11" s="1273"/>
      <c r="CF11" s="1273"/>
      <c r="CG11" s="1273"/>
      <c r="CH11" s="1273"/>
      <c r="CI11" s="1273"/>
      <c r="CJ11" s="1273"/>
      <c r="CK11" s="1273"/>
      <c r="CL11" s="1273"/>
      <c r="CM11" s="1273"/>
      <c r="CN11" s="1273"/>
      <c r="CO11" s="1273"/>
      <c r="CP11" s="1273"/>
      <c r="CQ11" s="1273"/>
      <c r="CR11" s="1273"/>
      <c r="CS11" s="1273"/>
      <c r="CT11" s="1273"/>
      <c r="CU11" s="1273"/>
      <c r="CV11" s="1273"/>
      <c r="CW11" s="1273"/>
      <c r="CX11" s="1273"/>
      <c r="CY11" s="1273"/>
      <c r="CZ11" s="1273"/>
      <c r="DA11" s="1273"/>
      <c r="DB11" s="1273"/>
      <c r="DC11" s="1273"/>
      <c r="DD11" s="1273"/>
      <c r="DE11" s="1273"/>
    </row>
    <row r="12" spans="1:109" s="259" customFormat="1" ht="13.2" x14ac:dyDescent="0.2">
      <c r="A12" s="1273"/>
      <c r="B12" s="1273"/>
      <c r="C12" s="1273"/>
      <c r="D12" s="1273"/>
      <c r="E12" s="1273"/>
      <c r="F12" s="1273"/>
      <c r="G12" s="1273"/>
      <c r="H12" s="1273"/>
      <c r="I12" s="1273"/>
      <c r="J12" s="1273"/>
      <c r="K12" s="1273"/>
      <c r="L12" s="1273"/>
      <c r="M12" s="1273"/>
      <c r="N12" s="1273"/>
      <c r="O12" s="1273"/>
      <c r="P12" s="1273"/>
      <c r="Q12" s="1273"/>
      <c r="R12" s="1273"/>
      <c r="S12" s="1273"/>
      <c r="T12" s="1273"/>
      <c r="U12" s="1273"/>
      <c r="V12" s="1273"/>
      <c r="W12" s="1273"/>
      <c r="X12" s="1273"/>
      <c r="Y12" s="1273"/>
      <c r="Z12" s="1273"/>
      <c r="AA12" s="1273"/>
      <c r="AB12" s="1273"/>
      <c r="AC12" s="1273"/>
      <c r="AD12" s="1273"/>
      <c r="AE12" s="1273"/>
      <c r="AF12" s="1273"/>
      <c r="AG12" s="1273"/>
      <c r="AH12" s="1273"/>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C12" s="1273"/>
      <c r="BD12" s="1273"/>
      <c r="BE12" s="1273"/>
      <c r="BF12" s="1273"/>
      <c r="BG12" s="1273"/>
      <c r="BH12" s="1273"/>
      <c r="BI12" s="1273"/>
      <c r="BJ12" s="1273"/>
      <c r="BK12" s="1273"/>
      <c r="BL12" s="1273"/>
      <c r="BM12" s="1273"/>
      <c r="BN12" s="1273"/>
      <c r="BO12" s="1273"/>
      <c r="BP12" s="1273"/>
      <c r="BQ12" s="1273"/>
      <c r="BR12" s="1273"/>
      <c r="BS12" s="1273"/>
      <c r="BT12" s="1273"/>
      <c r="BU12" s="1273"/>
      <c r="BV12" s="1273"/>
      <c r="BW12" s="1273"/>
      <c r="BX12" s="1273"/>
      <c r="BY12" s="1273"/>
      <c r="BZ12" s="1273"/>
      <c r="CA12" s="1273"/>
      <c r="CB12" s="1273"/>
      <c r="CC12" s="1273"/>
      <c r="CD12" s="1273"/>
      <c r="CE12" s="1273"/>
      <c r="CF12" s="1273"/>
      <c r="CG12" s="1273"/>
      <c r="CH12" s="1273"/>
      <c r="CI12" s="1273"/>
      <c r="CJ12" s="1273"/>
      <c r="CK12" s="1273"/>
      <c r="CL12" s="1273"/>
      <c r="CM12" s="1273"/>
      <c r="CN12" s="1273"/>
      <c r="CO12" s="1273"/>
      <c r="CP12" s="1273"/>
      <c r="CQ12" s="1273"/>
      <c r="CR12" s="1273"/>
      <c r="CS12" s="1273"/>
      <c r="CT12" s="1273"/>
      <c r="CU12" s="1273"/>
      <c r="CV12" s="1273"/>
      <c r="CW12" s="1273"/>
      <c r="CX12" s="1273"/>
      <c r="CY12" s="1273"/>
      <c r="CZ12" s="1273"/>
      <c r="DA12" s="1273"/>
      <c r="DB12" s="1273"/>
      <c r="DC12" s="1273"/>
      <c r="DD12" s="1273"/>
      <c r="DE12" s="1273"/>
    </row>
    <row r="13" spans="1:109" s="259" customFormat="1" ht="13.2" x14ac:dyDescent="0.2">
      <c r="A13" s="1273"/>
      <c r="B13" s="1273"/>
      <c r="C13" s="1273"/>
      <c r="D13" s="1273"/>
      <c r="E13" s="1273"/>
      <c r="F13" s="1273"/>
      <c r="G13" s="1273"/>
      <c r="H13" s="1273"/>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D13" s="1273"/>
      <c r="AE13" s="1273"/>
      <c r="AF13" s="1273"/>
      <c r="AG13" s="1273"/>
      <c r="AH13" s="1273"/>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273"/>
      <c r="BD13" s="1273"/>
      <c r="BE13" s="1273"/>
      <c r="BF13" s="1273"/>
      <c r="BG13" s="1273"/>
      <c r="BH13" s="1273"/>
      <c r="BI13" s="1273"/>
      <c r="BJ13" s="1273"/>
      <c r="BK13" s="1273"/>
      <c r="BL13" s="1273"/>
      <c r="BM13" s="1273"/>
      <c r="BN13" s="1273"/>
      <c r="BO13" s="1273"/>
      <c r="BP13" s="1273"/>
      <c r="BQ13" s="1273"/>
      <c r="BR13" s="1273"/>
      <c r="BS13" s="1273"/>
      <c r="BT13" s="1273"/>
      <c r="BU13" s="1273"/>
      <c r="BV13" s="1273"/>
      <c r="BW13" s="1273"/>
      <c r="BX13" s="1273"/>
      <c r="BY13" s="1273"/>
      <c r="BZ13" s="1273"/>
      <c r="CA13" s="1273"/>
      <c r="CB13" s="1273"/>
      <c r="CC13" s="1273"/>
      <c r="CD13" s="1273"/>
      <c r="CE13" s="1273"/>
      <c r="CF13" s="1273"/>
      <c r="CG13" s="1273"/>
      <c r="CH13" s="1273"/>
      <c r="CI13" s="1273"/>
      <c r="CJ13" s="1273"/>
      <c r="CK13" s="1273"/>
      <c r="CL13" s="1273"/>
      <c r="CM13" s="1273"/>
      <c r="CN13" s="1273"/>
      <c r="CO13" s="1273"/>
      <c r="CP13" s="1273"/>
      <c r="CQ13" s="1273"/>
      <c r="CR13" s="1273"/>
      <c r="CS13" s="1273"/>
      <c r="CT13" s="1273"/>
      <c r="CU13" s="1273"/>
      <c r="CV13" s="1273"/>
      <c r="CW13" s="1273"/>
      <c r="CX13" s="1273"/>
      <c r="CY13" s="1273"/>
      <c r="CZ13" s="1273"/>
      <c r="DA13" s="1273"/>
      <c r="DB13" s="1273"/>
      <c r="DC13" s="1273"/>
      <c r="DD13" s="1273"/>
      <c r="DE13" s="1273"/>
    </row>
    <row r="14" spans="1:109" s="259" customFormat="1" ht="13.2" x14ac:dyDescent="0.2">
      <c r="A14" s="1273"/>
      <c r="B14" s="1273"/>
      <c r="C14" s="1273"/>
      <c r="D14" s="1273"/>
      <c r="E14" s="1273"/>
      <c r="F14" s="1273"/>
      <c r="G14" s="1273"/>
      <c r="H14" s="1273"/>
      <c r="I14" s="1273"/>
      <c r="J14" s="1273"/>
      <c r="K14" s="1273"/>
      <c r="L14" s="1273"/>
      <c r="M14" s="1273"/>
      <c r="N14" s="1273"/>
      <c r="O14" s="1273"/>
      <c r="P14" s="1273"/>
      <c r="Q14" s="1273"/>
      <c r="R14" s="1273"/>
      <c r="S14" s="1273"/>
      <c r="T14" s="1273"/>
      <c r="U14" s="1273"/>
      <c r="V14" s="1273"/>
      <c r="W14" s="1273"/>
      <c r="X14" s="1273"/>
      <c r="Y14" s="1273"/>
      <c r="Z14" s="1273"/>
      <c r="AA14" s="1273"/>
      <c r="AB14" s="1273"/>
      <c r="AC14" s="1273"/>
      <c r="AD14" s="1273"/>
      <c r="AE14" s="1273"/>
      <c r="AF14" s="1273"/>
      <c r="AG14" s="1273"/>
      <c r="AH14" s="1273"/>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C14" s="1273"/>
      <c r="BD14" s="1273"/>
      <c r="BE14" s="1273"/>
      <c r="BF14" s="1273"/>
      <c r="BG14" s="1273"/>
      <c r="BH14" s="1273"/>
      <c r="BI14" s="1273"/>
      <c r="BJ14" s="1273"/>
      <c r="BK14" s="1273"/>
      <c r="BL14" s="1273"/>
      <c r="BM14" s="1273"/>
      <c r="BN14" s="1273"/>
      <c r="BO14" s="1273"/>
      <c r="BP14" s="1273"/>
      <c r="BQ14" s="1273"/>
      <c r="BR14" s="1273"/>
      <c r="BS14" s="1273"/>
      <c r="BT14" s="1273"/>
      <c r="BU14" s="1273"/>
      <c r="BV14" s="1273"/>
      <c r="BW14" s="1273"/>
      <c r="BX14" s="1273"/>
      <c r="BY14" s="1273"/>
      <c r="BZ14" s="1273"/>
      <c r="CA14" s="1273"/>
      <c r="CB14" s="1273"/>
      <c r="CC14" s="1273"/>
      <c r="CD14" s="1273"/>
      <c r="CE14" s="1273"/>
      <c r="CF14" s="1273"/>
      <c r="CG14" s="1273"/>
      <c r="CH14" s="1273"/>
      <c r="CI14" s="1273"/>
      <c r="CJ14" s="1273"/>
      <c r="CK14" s="1273"/>
      <c r="CL14" s="1273"/>
      <c r="CM14" s="1273"/>
      <c r="CN14" s="1273"/>
      <c r="CO14" s="1273"/>
      <c r="CP14" s="1273"/>
      <c r="CQ14" s="1273"/>
      <c r="CR14" s="1273"/>
      <c r="CS14" s="1273"/>
      <c r="CT14" s="1273"/>
      <c r="CU14" s="1273"/>
      <c r="CV14" s="1273"/>
      <c r="CW14" s="1273"/>
      <c r="CX14" s="1273"/>
      <c r="CY14" s="1273"/>
      <c r="CZ14" s="1273"/>
      <c r="DA14" s="1273"/>
      <c r="DB14" s="1273"/>
      <c r="DC14" s="1273"/>
      <c r="DD14" s="1273"/>
      <c r="DE14" s="1273"/>
    </row>
    <row r="15" spans="1:109" s="259" customFormat="1" ht="13.2" x14ac:dyDescent="0.2">
      <c r="A15" s="1217"/>
      <c r="B15" s="1273"/>
      <c r="C15" s="1273"/>
      <c r="D15" s="1273"/>
      <c r="E15" s="1273"/>
      <c r="F15" s="1273"/>
      <c r="G15" s="1273"/>
      <c r="H15" s="1273"/>
      <c r="I15" s="1273"/>
      <c r="J15" s="1273"/>
      <c r="K15" s="1273"/>
      <c r="L15" s="1273"/>
      <c r="M15" s="1273"/>
      <c r="N15" s="1273"/>
      <c r="O15" s="1273"/>
      <c r="P15" s="1273"/>
      <c r="Q15" s="1273"/>
      <c r="R15" s="1273"/>
      <c r="S15" s="1273"/>
      <c r="T15" s="1273"/>
      <c r="U15" s="1273"/>
      <c r="V15" s="1273"/>
      <c r="W15" s="1273"/>
      <c r="X15" s="1273"/>
      <c r="Y15" s="1273"/>
      <c r="Z15" s="1273"/>
      <c r="AA15" s="1273"/>
      <c r="AB15" s="1273"/>
      <c r="AC15" s="1273"/>
      <c r="AD15" s="1273"/>
      <c r="AE15" s="1273"/>
      <c r="AF15" s="1273"/>
      <c r="AG15" s="1273"/>
      <c r="AH15" s="1273"/>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273"/>
      <c r="BD15" s="1273"/>
      <c r="BE15" s="1273"/>
      <c r="BF15" s="1273"/>
      <c r="BG15" s="1273"/>
      <c r="BH15" s="1273"/>
      <c r="BI15" s="1273"/>
      <c r="BJ15" s="1273"/>
      <c r="BK15" s="1273"/>
      <c r="BL15" s="1273"/>
      <c r="BM15" s="1273"/>
      <c r="BN15" s="1273"/>
      <c r="BO15" s="1273"/>
      <c r="BP15" s="1273"/>
      <c r="BQ15" s="1273"/>
      <c r="BR15" s="1273"/>
      <c r="BS15" s="1273"/>
      <c r="BT15" s="1273"/>
      <c r="BU15" s="1273"/>
      <c r="BV15" s="1273"/>
      <c r="BW15" s="1273"/>
      <c r="BX15" s="1273"/>
      <c r="BY15" s="1273"/>
      <c r="BZ15" s="1273"/>
      <c r="CA15" s="1273"/>
      <c r="CB15" s="1273"/>
      <c r="CC15" s="1273"/>
      <c r="CD15" s="1273"/>
      <c r="CE15" s="1273"/>
      <c r="CF15" s="1273"/>
      <c r="CG15" s="1273"/>
      <c r="CH15" s="1273"/>
      <c r="CI15" s="1273"/>
      <c r="CJ15" s="1273"/>
      <c r="CK15" s="1273"/>
      <c r="CL15" s="1273"/>
      <c r="CM15" s="1273"/>
      <c r="CN15" s="1273"/>
      <c r="CO15" s="1273"/>
      <c r="CP15" s="1273"/>
      <c r="CQ15" s="1273"/>
      <c r="CR15" s="1273"/>
      <c r="CS15" s="1273"/>
      <c r="CT15" s="1273"/>
      <c r="CU15" s="1273"/>
      <c r="CV15" s="1273"/>
      <c r="CW15" s="1273"/>
      <c r="CX15" s="1273"/>
      <c r="CY15" s="1273"/>
      <c r="CZ15" s="1273"/>
      <c r="DA15" s="1273"/>
      <c r="DB15" s="1273"/>
      <c r="DC15" s="1273"/>
      <c r="DD15" s="1273"/>
      <c r="DE15" s="1273"/>
    </row>
    <row r="16" spans="1:109" s="259" customFormat="1" ht="13.2" x14ac:dyDescent="0.2">
      <c r="A16" s="1217"/>
      <c r="B16" s="1273"/>
      <c r="C16" s="1273"/>
      <c r="D16" s="1273"/>
      <c r="E16" s="1273"/>
      <c r="F16" s="1273"/>
      <c r="G16" s="1273"/>
      <c r="H16" s="1273"/>
      <c r="I16" s="1273"/>
      <c r="J16" s="1273"/>
      <c r="K16" s="1273"/>
      <c r="L16" s="1273"/>
      <c r="M16" s="1273"/>
      <c r="N16" s="1273"/>
      <c r="O16" s="1273"/>
      <c r="P16" s="1273"/>
      <c r="Q16" s="1273"/>
      <c r="R16" s="1273"/>
      <c r="S16" s="1273"/>
      <c r="T16" s="1273"/>
      <c r="U16" s="1273"/>
      <c r="V16" s="1273"/>
      <c r="W16" s="1273"/>
      <c r="X16" s="1273"/>
      <c r="Y16" s="1273"/>
      <c r="Z16" s="1273"/>
      <c r="AA16" s="1273"/>
      <c r="AB16" s="1273"/>
      <c r="AC16" s="1273"/>
      <c r="AD16" s="1273"/>
      <c r="AE16" s="1273"/>
      <c r="AF16" s="1273"/>
      <c r="AG16" s="1273"/>
      <c r="AH16" s="1273"/>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273"/>
      <c r="BD16" s="1273"/>
      <c r="BE16" s="1273"/>
      <c r="BF16" s="1273"/>
      <c r="BG16" s="1273"/>
      <c r="BH16" s="1273"/>
      <c r="BI16" s="1273"/>
      <c r="BJ16" s="1273"/>
      <c r="BK16" s="1273"/>
      <c r="BL16" s="1273"/>
      <c r="BM16" s="1273"/>
      <c r="BN16" s="1273"/>
      <c r="BO16" s="1273"/>
      <c r="BP16" s="1273"/>
      <c r="BQ16" s="1273"/>
      <c r="BR16" s="1273"/>
      <c r="BS16" s="1273"/>
      <c r="BT16" s="1273"/>
      <c r="BU16" s="1273"/>
      <c r="BV16" s="1273"/>
      <c r="BW16" s="1273"/>
      <c r="BX16" s="1273"/>
      <c r="BY16" s="1273"/>
      <c r="BZ16" s="1273"/>
      <c r="CA16" s="1273"/>
      <c r="CB16" s="1273"/>
      <c r="CC16" s="1273"/>
      <c r="CD16" s="1273"/>
      <c r="CE16" s="1273"/>
      <c r="CF16" s="1273"/>
      <c r="CG16" s="1273"/>
      <c r="CH16" s="1273"/>
      <c r="CI16" s="1273"/>
      <c r="CJ16" s="1273"/>
      <c r="CK16" s="1273"/>
      <c r="CL16" s="1273"/>
      <c r="CM16" s="1273"/>
      <c r="CN16" s="1273"/>
      <c r="CO16" s="1273"/>
      <c r="CP16" s="1273"/>
      <c r="CQ16" s="1273"/>
      <c r="CR16" s="1273"/>
      <c r="CS16" s="1273"/>
      <c r="CT16" s="1273"/>
      <c r="CU16" s="1273"/>
      <c r="CV16" s="1273"/>
      <c r="CW16" s="1273"/>
      <c r="CX16" s="1273"/>
      <c r="CY16" s="1273"/>
      <c r="CZ16" s="1273"/>
      <c r="DA16" s="1273"/>
      <c r="DB16" s="1273"/>
      <c r="DC16" s="1273"/>
      <c r="DD16" s="1273"/>
      <c r="DE16" s="1273"/>
    </row>
    <row r="17" spans="1:109" s="259" customFormat="1" ht="13.2" x14ac:dyDescent="0.2">
      <c r="A17" s="1217"/>
      <c r="B17" s="1273"/>
      <c r="C17" s="1273"/>
      <c r="D17" s="1273"/>
      <c r="E17" s="1273"/>
      <c r="F17" s="1273"/>
      <c r="G17" s="1273"/>
      <c r="H17" s="1273"/>
      <c r="I17" s="1273"/>
      <c r="J17" s="1273"/>
      <c r="K17" s="1273"/>
      <c r="L17" s="1273"/>
      <c r="M17" s="1273"/>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3"/>
      <c r="BJ17" s="1273"/>
      <c r="BK17" s="1273"/>
      <c r="BL17" s="1273"/>
      <c r="BM17" s="1273"/>
      <c r="BN17" s="1273"/>
      <c r="BO17" s="1273"/>
      <c r="BP17" s="1273"/>
      <c r="BQ17" s="1273"/>
      <c r="BR17" s="1273"/>
      <c r="BS17" s="1273"/>
      <c r="BT17" s="1273"/>
      <c r="BU17" s="1273"/>
      <c r="BV17" s="1273"/>
      <c r="BW17" s="1273"/>
      <c r="BX17" s="1273"/>
      <c r="BY17" s="1273"/>
      <c r="BZ17" s="1273"/>
      <c r="CA17" s="1273"/>
      <c r="CB17" s="1273"/>
      <c r="CC17" s="1273"/>
      <c r="CD17" s="1273"/>
      <c r="CE17" s="1273"/>
      <c r="CF17" s="1273"/>
      <c r="CG17" s="1273"/>
      <c r="CH17" s="1273"/>
      <c r="CI17" s="1273"/>
      <c r="CJ17" s="1273"/>
      <c r="CK17" s="1273"/>
      <c r="CL17" s="1273"/>
      <c r="CM17" s="1273"/>
      <c r="CN17" s="1273"/>
      <c r="CO17" s="1273"/>
      <c r="CP17" s="1273"/>
      <c r="CQ17" s="1273"/>
      <c r="CR17" s="1273"/>
      <c r="CS17" s="1273"/>
      <c r="CT17" s="1273"/>
      <c r="CU17" s="1273"/>
      <c r="CV17" s="1273"/>
      <c r="CW17" s="1273"/>
      <c r="CX17" s="1273"/>
      <c r="CY17" s="1273"/>
      <c r="CZ17" s="1273"/>
      <c r="DA17" s="1273"/>
      <c r="DB17" s="1273"/>
      <c r="DC17" s="1273"/>
      <c r="DD17" s="1273"/>
      <c r="DE17" s="1273"/>
    </row>
    <row r="18" spans="1:109" s="259" customFormat="1" ht="13.2" x14ac:dyDescent="0.2">
      <c r="A18" s="1217"/>
      <c r="B18" s="1273"/>
      <c r="C18" s="1273"/>
      <c r="D18" s="1273"/>
      <c r="E18" s="1273"/>
      <c r="F18" s="1273"/>
      <c r="G18" s="1273"/>
      <c r="H18" s="1273"/>
      <c r="I18" s="1273"/>
      <c r="J18" s="1273"/>
      <c r="K18" s="1273"/>
      <c r="L18" s="1273"/>
      <c r="M18" s="1273"/>
      <c r="N18" s="1273"/>
      <c r="O18" s="1273"/>
      <c r="P18" s="1273"/>
      <c r="Q18" s="1273"/>
      <c r="R18" s="1273"/>
      <c r="S18" s="1273"/>
      <c r="T18" s="1273"/>
      <c r="U18" s="1273"/>
      <c r="V18" s="1273"/>
      <c r="W18" s="1273"/>
      <c r="X18" s="1273"/>
      <c r="Y18" s="1273"/>
      <c r="Z18" s="1273"/>
      <c r="AA18" s="1273"/>
      <c r="AB18" s="1273"/>
      <c r="AC18" s="1273"/>
      <c r="AD18" s="1273"/>
      <c r="AE18" s="1273"/>
      <c r="AF18" s="1273"/>
      <c r="AG18" s="1273"/>
      <c r="AH18" s="1273"/>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273"/>
      <c r="BD18" s="1273"/>
      <c r="BE18" s="1273"/>
      <c r="BF18" s="1273"/>
      <c r="BG18" s="1273"/>
      <c r="BH18" s="1273"/>
      <c r="BI18" s="1273"/>
      <c r="BJ18" s="1273"/>
      <c r="BK18" s="1273"/>
      <c r="BL18" s="1273"/>
      <c r="BM18" s="1273"/>
      <c r="BN18" s="1273"/>
      <c r="BO18" s="1273"/>
      <c r="BP18" s="1273"/>
      <c r="BQ18" s="1273"/>
      <c r="BR18" s="1273"/>
      <c r="BS18" s="1273"/>
      <c r="BT18" s="1273"/>
      <c r="BU18" s="1273"/>
      <c r="BV18" s="1273"/>
      <c r="BW18" s="1273"/>
      <c r="BX18" s="1273"/>
      <c r="BY18" s="1273"/>
      <c r="BZ18" s="1273"/>
      <c r="CA18" s="1273"/>
      <c r="CB18" s="1273"/>
      <c r="CC18" s="1273"/>
      <c r="CD18" s="1273"/>
      <c r="CE18" s="1273"/>
      <c r="CF18" s="1273"/>
      <c r="CG18" s="1273"/>
      <c r="CH18" s="1273"/>
      <c r="CI18" s="1273"/>
      <c r="CJ18" s="1273"/>
      <c r="CK18" s="1273"/>
      <c r="CL18" s="1273"/>
      <c r="CM18" s="1273"/>
      <c r="CN18" s="1273"/>
      <c r="CO18" s="1273"/>
      <c r="CP18" s="1273"/>
      <c r="CQ18" s="1273"/>
      <c r="CR18" s="1273"/>
      <c r="CS18" s="1273"/>
      <c r="CT18" s="1273"/>
      <c r="CU18" s="1273"/>
      <c r="CV18" s="1273"/>
      <c r="CW18" s="1273"/>
      <c r="CX18" s="1273"/>
      <c r="CY18" s="1273"/>
      <c r="CZ18" s="1273"/>
      <c r="DA18" s="1273"/>
      <c r="DB18" s="1273"/>
      <c r="DC18" s="1273"/>
      <c r="DD18" s="1273"/>
      <c r="DE18" s="1273"/>
    </row>
    <row r="19" spans="1:109" ht="13.2" x14ac:dyDescent="0.2">
      <c r="DD19" s="1217"/>
      <c r="DE19" s="1217"/>
    </row>
    <row r="20" spans="1:109" ht="13.2" x14ac:dyDescent="0.2">
      <c r="DD20" s="1217"/>
      <c r="DE20" s="1217"/>
    </row>
    <row r="21" spans="1:109" ht="17.25" customHeight="1" x14ac:dyDescent="0.2">
      <c r="B21" s="1272"/>
      <c r="C21" s="1269"/>
      <c r="D21" s="1269"/>
      <c r="E21" s="1269"/>
      <c r="F21" s="1269"/>
      <c r="G21" s="1269"/>
      <c r="H21" s="1269"/>
      <c r="I21" s="1269"/>
      <c r="J21" s="1269"/>
      <c r="K21" s="1269"/>
      <c r="L21" s="1269"/>
      <c r="M21" s="1269"/>
      <c r="N21" s="1271"/>
      <c r="O21" s="1269"/>
      <c r="P21" s="1269"/>
      <c r="Q21" s="1269"/>
      <c r="R21" s="1269"/>
      <c r="S21" s="1269"/>
      <c r="T21" s="1269"/>
      <c r="U21" s="1269"/>
      <c r="V21" s="1269"/>
      <c r="W21" s="1269"/>
      <c r="X21" s="1269"/>
      <c r="Y21" s="1269"/>
      <c r="Z21" s="1269"/>
      <c r="AA21" s="1269"/>
      <c r="AB21" s="1269"/>
      <c r="AC21" s="1269"/>
      <c r="AD21" s="1269"/>
      <c r="AE21" s="1269"/>
      <c r="AF21" s="1269"/>
      <c r="AG21" s="1269"/>
      <c r="AH21" s="1269"/>
      <c r="AI21" s="1269"/>
      <c r="AJ21" s="1269"/>
      <c r="AK21" s="1269"/>
      <c r="AL21" s="1269"/>
      <c r="AM21" s="1269"/>
      <c r="AN21" s="1269"/>
      <c r="AO21" s="1269"/>
      <c r="AP21" s="1269"/>
      <c r="AQ21" s="1269"/>
      <c r="AR21" s="1269"/>
      <c r="AS21" s="1269"/>
      <c r="AT21" s="1271"/>
      <c r="AU21" s="1269"/>
      <c r="AV21" s="1269"/>
      <c r="AW21" s="1269"/>
      <c r="AX21" s="1269"/>
      <c r="AY21" s="1269"/>
      <c r="AZ21" s="1269"/>
      <c r="BA21" s="1269"/>
      <c r="BB21" s="1269"/>
      <c r="BC21" s="1269"/>
      <c r="BD21" s="1269"/>
      <c r="BE21" s="1269"/>
      <c r="BF21" s="1271"/>
      <c r="BG21" s="1269"/>
      <c r="BH21" s="1269"/>
      <c r="BI21" s="1269"/>
      <c r="BJ21" s="1269"/>
      <c r="BK21" s="1269"/>
      <c r="BL21" s="1269"/>
      <c r="BM21" s="1269"/>
      <c r="BN21" s="1269"/>
      <c r="BO21" s="1269"/>
      <c r="BP21" s="1269"/>
      <c r="BQ21" s="1269"/>
      <c r="BR21" s="1271"/>
      <c r="BS21" s="1269"/>
      <c r="BT21" s="1269"/>
      <c r="BU21" s="1269"/>
      <c r="BV21" s="1269"/>
      <c r="BW21" s="1269"/>
      <c r="BX21" s="1269"/>
      <c r="BY21" s="1269"/>
      <c r="BZ21" s="1269"/>
      <c r="CA21" s="1269"/>
      <c r="CB21" s="1269"/>
      <c r="CC21" s="1269"/>
      <c r="CD21" s="1271"/>
      <c r="CE21" s="1269"/>
      <c r="CF21" s="1269"/>
      <c r="CG21" s="1269"/>
      <c r="CH21" s="1269"/>
      <c r="CI21" s="1269"/>
      <c r="CJ21" s="1269"/>
      <c r="CK21" s="1269"/>
      <c r="CL21" s="1269"/>
      <c r="CM21" s="1269"/>
      <c r="CN21" s="1269"/>
      <c r="CO21" s="1269"/>
      <c r="CP21" s="1271"/>
      <c r="CQ21" s="1269"/>
      <c r="CR21" s="1269"/>
      <c r="CS21" s="1269"/>
      <c r="CT21" s="1269"/>
      <c r="CU21" s="1269"/>
      <c r="CV21" s="1269"/>
      <c r="CW21" s="1269"/>
      <c r="CX21" s="1269"/>
      <c r="CY21" s="1269"/>
      <c r="CZ21" s="1269"/>
      <c r="DA21" s="1269"/>
      <c r="DB21" s="1271"/>
      <c r="DC21" s="1269"/>
      <c r="DD21" s="1268"/>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70" t="s">
        <v>563</v>
      </c>
      <c r="C41" s="1269"/>
      <c r="D41" s="1269"/>
      <c r="E41" s="1269"/>
      <c r="F41" s="1269"/>
      <c r="G41" s="1269"/>
      <c r="H41" s="1269"/>
      <c r="I41" s="1269"/>
      <c r="J41" s="1269"/>
      <c r="K41" s="1269"/>
      <c r="L41" s="1269"/>
      <c r="M41" s="1269"/>
      <c r="N41" s="1269"/>
      <c r="O41" s="1269"/>
      <c r="P41" s="1269"/>
      <c r="Q41" s="1269"/>
      <c r="R41" s="1269"/>
      <c r="S41" s="1269"/>
      <c r="T41" s="1269"/>
      <c r="U41" s="1269"/>
      <c r="V41" s="1269"/>
      <c r="W41" s="1269"/>
      <c r="X41" s="1269"/>
      <c r="Y41" s="1269"/>
      <c r="Z41" s="1269"/>
      <c r="AA41" s="1269"/>
      <c r="AB41" s="1269"/>
      <c r="AC41" s="1269"/>
      <c r="AD41" s="1269"/>
      <c r="AE41" s="1269"/>
      <c r="AF41" s="1269"/>
      <c r="AG41" s="1269"/>
      <c r="AH41" s="1269"/>
      <c r="AI41" s="1269"/>
      <c r="AJ41" s="1269"/>
      <c r="AK41" s="1269"/>
      <c r="AL41" s="1269"/>
      <c r="AM41" s="1269"/>
      <c r="AN41" s="1269"/>
      <c r="AO41" s="1269"/>
      <c r="AP41" s="1269"/>
      <c r="AQ41" s="1269"/>
      <c r="AR41" s="1269"/>
      <c r="AS41" s="1269"/>
      <c r="AT41" s="1269"/>
      <c r="AU41" s="1269"/>
      <c r="AV41" s="1269"/>
      <c r="AW41" s="1269"/>
      <c r="AX41" s="1269"/>
      <c r="AY41" s="1269"/>
      <c r="AZ41" s="1269"/>
      <c r="BA41" s="1269"/>
      <c r="BB41" s="1269"/>
      <c r="BC41" s="1269"/>
      <c r="BD41" s="1269"/>
      <c r="BE41" s="1269"/>
      <c r="BF41" s="1269"/>
      <c r="BG41" s="1269"/>
      <c r="BH41" s="1269"/>
      <c r="BI41" s="1269"/>
      <c r="BJ41" s="1269"/>
      <c r="BK41" s="1269"/>
      <c r="BL41" s="1269"/>
      <c r="BM41" s="1269"/>
      <c r="BN41" s="1269"/>
      <c r="BO41" s="1269"/>
      <c r="BP41" s="1269"/>
      <c r="BQ41" s="1269"/>
      <c r="BR41" s="1269"/>
      <c r="BS41" s="1269"/>
      <c r="BT41" s="1269"/>
      <c r="BU41" s="1269"/>
      <c r="BV41" s="1269"/>
      <c r="BW41" s="1269"/>
      <c r="BX41" s="1269"/>
      <c r="BY41" s="1269"/>
      <c r="BZ41" s="1269"/>
      <c r="CA41" s="1269"/>
      <c r="CB41" s="1269"/>
      <c r="CC41" s="1269"/>
      <c r="CD41" s="1269"/>
      <c r="CE41" s="1269"/>
      <c r="CF41" s="1269"/>
      <c r="CG41" s="1269"/>
      <c r="CH41" s="1269"/>
      <c r="CI41" s="1269"/>
      <c r="CJ41" s="1269"/>
      <c r="CK41" s="1269"/>
      <c r="CL41" s="1269"/>
      <c r="CM41" s="1269"/>
      <c r="CN41" s="1269"/>
      <c r="CO41" s="1269"/>
      <c r="CP41" s="1269"/>
      <c r="CQ41" s="1269"/>
      <c r="CR41" s="1269"/>
      <c r="CS41" s="1269"/>
      <c r="CT41" s="1269"/>
      <c r="CU41" s="1269"/>
      <c r="CV41" s="1269"/>
      <c r="CW41" s="1269"/>
      <c r="CX41" s="1269"/>
      <c r="CY41" s="1269"/>
      <c r="CZ41" s="1269"/>
      <c r="DA41" s="1269"/>
      <c r="DB41" s="1269"/>
      <c r="DC41" s="1269"/>
      <c r="DD41" s="1268"/>
    </row>
    <row r="42" spans="2:109" ht="13.2" x14ac:dyDescent="0.2">
      <c r="B42" s="1218"/>
      <c r="G42" s="1254"/>
      <c r="I42" s="1253"/>
      <c r="J42" s="1253"/>
      <c r="K42" s="1253"/>
      <c r="AM42" s="1254"/>
      <c r="AN42" s="1254" t="s">
        <v>559</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562</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557</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528</v>
      </c>
      <c r="BQ50" s="1226"/>
      <c r="BR50" s="1226"/>
      <c r="BS50" s="1226"/>
      <c r="BT50" s="1226"/>
      <c r="BU50" s="1226"/>
      <c r="BV50" s="1226"/>
      <c r="BW50" s="1226"/>
      <c r="BX50" s="1226" t="s">
        <v>529</v>
      </c>
      <c r="BY50" s="1226"/>
      <c r="BZ50" s="1226"/>
      <c r="CA50" s="1226"/>
      <c r="CB50" s="1226"/>
      <c r="CC50" s="1226"/>
      <c r="CD50" s="1226"/>
      <c r="CE50" s="1226"/>
      <c r="CF50" s="1226" t="s">
        <v>530</v>
      </c>
      <c r="CG50" s="1226"/>
      <c r="CH50" s="1226"/>
      <c r="CI50" s="1226"/>
      <c r="CJ50" s="1226"/>
      <c r="CK50" s="1226"/>
      <c r="CL50" s="1226"/>
      <c r="CM50" s="1226"/>
      <c r="CN50" s="1226" t="s">
        <v>531</v>
      </c>
      <c r="CO50" s="1226"/>
      <c r="CP50" s="1226"/>
      <c r="CQ50" s="1226"/>
      <c r="CR50" s="1226"/>
      <c r="CS50" s="1226"/>
      <c r="CT50" s="1226"/>
      <c r="CU50" s="1226"/>
      <c r="CV50" s="1226" t="s">
        <v>532</v>
      </c>
      <c r="CW50" s="1226"/>
      <c r="CX50" s="1226"/>
      <c r="CY50" s="1226"/>
      <c r="CZ50" s="1226"/>
      <c r="DA50" s="1226"/>
      <c r="DB50" s="1226"/>
      <c r="DC50" s="1226"/>
    </row>
    <row r="51" spans="1:109" ht="13.5" customHeight="1" x14ac:dyDescent="0.2">
      <c r="B51" s="1218"/>
      <c r="G51" s="1233"/>
      <c r="H51" s="1233"/>
      <c r="I51" s="1267"/>
      <c r="J51" s="1267"/>
      <c r="K51" s="1232"/>
      <c r="L51" s="1232"/>
      <c r="M51" s="1232"/>
      <c r="N51" s="1232"/>
      <c r="AM51" s="1231"/>
      <c r="AN51" s="1225" t="s">
        <v>556</v>
      </c>
      <c r="AO51" s="1225"/>
      <c r="AP51" s="1225"/>
      <c r="AQ51" s="1225"/>
      <c r="AR51" s="1225"/>
      <c r="AS51" s="1225"/>
      <c r="AT51" s="1225"/>
      <c r="AU51" s="1225"/>
      <c r="AV51" s="1225"/>
      <c r="AW51" s="1225"/>
      <c r="AX51" s="1225"/>
      <c r="AY51" s="1225"/>
      <c r="AZ51" s="1225"/>
      <c r="BA51" s="1225"/>
      <c r="BB51" s="1225" t="s">
        <v>554</v>
      </c>
      <c r="BC51" s="1225"/>
      <c r="BD51" s="1225"/>
      <c r="BE51" s="1225"/>
      <c r="BF51" s="1225"/>
      <c r="BG51" s="1225"/>
      <c r="BH51" s="1225"/>
      <c r="BI51" s="1225"/>
      <c r="BJ51" s="1225"/>
      <c r="BK51" s="1225"/>
      <c r="BL51" s="1225"/>
      <c r="BM51" s="1225"/>
      <c r="BN51" s="1225"/>
      <c r="BO51" s="1225"/>
      <c r="BP51" s="1266"/>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2" x14ac:dyDescent="0.2">
      <c r="B52" s="1218"/>
      <c r="G52" s="1233"/>
      <c r="H52" s="1233"/>
      <c r="I52" s="1267"/>
      <c r="J52" s="1267"/>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561</v>
      </c>
      <c r="BC53" s="1225"/>
      <c r="BD53" s="1225"/>
      <c r="BE53" s="1225"/>
      <c r="BF53" s="1225"/>
      <c r="BG53" s="1225"/>
      <c r="BH53" s="1225"/>
      <c r="BI53" s="1225"/>
      <c r="BJ53" s="1225"/>
      <c r="BK53" s="1225"/>
      <c r="BL53" s="1225"/>
      <c r="BM53" s="1225"/>
      <c r="BN53" s="1225"/>
      <c r="BO53" s="1225"/>
      <c r="BP53" s="1266"/>
      <c r="BQ53" s="1224"/>
      <c r="BR53" s="1224"/>
      <c r="BS53" s="1224"/>
      <c r="BT53" s="1224"/>
      <c r="BU53" s="1224"/>
      <c r="BV53" s="1224"/>
      <c r="BW53" s="1224"/>
      <c r="BX53" s="1224">
        <v>38.9</v>
      </c>
      <c r="BY53" s="1224"/>
      <c r="BZ53" s="1224"/>
      <c r="CA53" s="1224"/>
      <c r="CB53" s="1224"/>
      <c r="CC53" s="1224"/>
      <c r="CD53" s="1224"/>
      <c r="CE53" s="1224"/>
      <c r="CF53" s="1224">
        <v>42.1</v>
      </c>
      <c r="CG53" s="1224"/>
      <c r="CH53" s="1224"/>
      <c r="CI53" s="1224"/>
      <c r="CJ53" s="1224"/>
      <c r="CK53" s="1224"/>
      <c r="CL53" s="1224"/>
      <c r="CM53" s="1224"/>
      <c r="CN53" s="1224">
        <v>43.9</v>
      </c>
      <c r="CO53" s="1224"/>
      <c r="CP53" s="1224"/>
      <c r="CQ53" s="1224"/>
      <c r="CR53" s="1224"/>
      <c r="CS53" s="1224"/>
      <c r="CT53" s="1224"/>
      <c r="CU53" s="1224"/>
      <c r="CV53" s="1224">
        <v>45.4</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555</v>
      </c>
      <c r="AO55" s="1226"/>
      <c r="AP55" s="1226"/>
      <c r="AQ55" s="1226"/>
      <c r="AR55" s="1226"/>
      <c r="AS55" s="1226"/>
      <c r="AT55" s="1226"/>
      <c r="AU55" s="1226"/>
      <c r="AV55" s="1226"/>
      <c r="AW55" s="1226"/>
      <c r="AX55" s="1226"/>
      <c r="AY55" s="1226"/>
      <c r="AZ55" s="1226"/>
      <c r="BA55" s="1226"/>
      <c r="BB55" s="1225" t="s">
        <v>554</v>
      </c>
      <c r="BC55" s="1225"/>
      <c r="BD55" s="1225"/>
      <c r="BE55" s="1225"/>
      <c r="BF55" s="1225"/>
      <c r="BG55" s="1225"/>
      <c r="BH55" s="1225"/>
      <c r="BI55" s="1225"/>
      <c r="BJ55" s="1225"/>
      <c r="BK55" s="1225"/>
      <c r="BL55" s="1225"/>
      <c r="BM55" s="1225"/>
      <c r="BN55" s="1225"/>
      <c r="BO55" s="1225"/>
      <c r="BP55" s="1266"/>
      <c r="BQ55" s="1224"/>
      <c r="BR55" s="1224"/>
      <c r="BS55" s="1224"/>
      <c r="BT55" s="1224"/>
      <c r="BU55" s="1224"/>
      <c r="BV55" s="1224"/>
      <c r="BW55" s="1224"/>
      <c r="BX55" s="1224">
        <v>0</v>
      </c>
      <c r="BY55" s="1224"/>
      <c r="BZ55" s="1224"/>
      <c r="CA55" s="1224"/>
      <c r="CB55" s="1224"/>
      <c r="CC55" s="1224"/>
      <c r="CD55" s="1224"/>
      <c r="CE55" s="1224"/>
      <c r="CF55" s="1224">
        <v>0</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561</v>
      </c>
      <c r="BC57" s="1225"/>
      <c r="BD57" s="1225"/>
      <c r="BE57" s="1225"/>
      <c r="BF57" s="1225"/>
      <c r="BG57" s="1225"/>
      <c r="BH57" s="1225"/>
      <c r="BI57" s="1225"/>
      <c r="BJ57" s="1225"/>
      <c r="BK57" s="1225"/>
      <c r="BL57" s="1225"/>
      <c r="BM57" s="1225"/>
      <c r="BN57" s="1225"/>
      <c r="BO57" s="1225"/>
      <c r="BP57" s="1266"/>
      <c r="BQ57" s="1224"/>
      <c r="BR57" s="1224"/>
      <c r="BS57" s="1224"/>
      <c r="BT57" s="1224"/>
      <c r="BU57" s="1224"/>
      <c r="BV57" s="1224"/>
      <c r="BW57" s="1224"/>
      <c r="BX57" s="1224">
        <v>61</v>
      </c>
      <c r="BY57" s="1224"/>
      <c r="BZ57" s="1224"/>
      <c r="CA57" s="1224"/>
      <c r="CB57" s="1224"/>
      <c r="CC57" s="1224"/>
      <c r="CD57" s="1224"/>
      <c r="CE57" s="1224"/>
      <c r="CF57" s="1224">
        <v>62.2</v>
      </c>
      <c r="CG57" s="1224"/>
      <c r="CH57" s="1224"/>
      <c r="CI57" s="1224"/>
      <c r="CJ57" s="1224"/>
      <c r="CK57" s="1224"/>
      <c r="CL57" s="1224"/>
      <c r="CM57" s="1224"/>
      <c r="CN57" s="1224">
        <v>63.6</v>
      </c>
      <c r="CO57" s="1224"/>
      <c r="CP57" s="1224"/>
      <c r="CQ57" s="1224"/>
      <c r="CR57" s="1224"/>
      <c r="CS57" s="1224"/>
      <c r="CT57" s="1224"/>
      <c r="CU57" s="1224"/>
      <c r="CV57" s="1224">
        <v>65.900000000000006</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560</v>
      </c>
    </row>
    <row r="64" spans="1:109" ht="13.2" x14ac:dyDescent="0.2">
      <c r="B64" s="1218"/>
      <c r="G64" s="1254"/>
      <c r="I64" s="1256"/>
      <c r="J64" s="1256"/>
      <c r="K64" s="1256"/>
      <c r="L64" s="1256"/>
      <c r="M64" s="1256"/>
      <c r="N64" s="1255"/>
      <c r="AM64" s="1254"/>
      <c r="AN64" s="1254" t="s">
        <v>559</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558</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557</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528</v>
      </c>
      <c r="BQ72" s="1226"/>
      <c r="BR72" s="1226"/>
      <c r="BS72" s="1226"/>
      <c r="BT72" s="1226"/>
      <c r="BU72" s="1226"/>
      <c r="BV72" s="1226"/>
      <c r="BW72" s="1226"/>
      <c r="BX72" s="1226" t="s">
        <v>529</v>
      </c>
      <c r="BY72" s="1226"/>
      <c r="BZ72" s="1226"/>
      <c r="CA72" s="1226"/>
      <c r="CB72" s="1226"/>
      <c r="CC72" s="1226"/>
      <c r="CD72" s="1226"/>
      <c r="CE72" s="1226"/>
      <c r="CF72" s="1226" t="s">
        <v>530</v>
      </c>
      <c r="CG72" s="1226"/>
      <c r="CH72" s="1226"/>
      <c r="CI72" s="1226"/>
      <c r="CJ72" s="1226"/>
      <c r="CK72" s="1226"/>
      <c r="CL72" s="1226"/>
      <c r="CM72" s="1226"/>
      <c r="CN72" s="1226" t="s">
        <v>531</v>
      </c>
      <c r="CO72" s="1226"/>
      <c r="CP72" s="1226"/>
      <c r="CQ72" s="1226"/>
      <c r="CR72" s="1226"/>
      <c r="CS72" s="1226"/>
      <c r="CT72" s="1226"/>
      <c r="CU72" s="1226"/>
      <c r="CV72" s="1226" t="s">
        <v>532</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556</v>
      </c>
      <c r="AO73" s="1225"/>
      <c r="AP73" s="1225"/>
      <c r="AQ73" s="1225"/>
      <c r="AR73" s="1225"/>
      <c r="AS73" s="1225"/>
      <c r="AT73" s="1225"/>
      <c r="AU73" s="1225"/>
      <c r="AV73" s="1225"/>
      <c r="AW73" s="1225"/>
      <c r="AX73" s="1225"/>
      <c r="AY73" s="1225"/>
      <c r="AZ73" s="1225"/>
      <c r="BA73" s="1225"/>
      <c r="BB73" s="1225" t="s">
        <v>554</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553</v>
      </c>
      <c r="BC75" s="1225"/>
      <c r="BD75" s="1225"/>
      <c r="BE75" s="1225"/>
      <c r="BF75" s="1225"/>
      <c r="BG75" s="1225"/>
      <c r="BH75" s="1225"/>
      <c r="BI75" s="1225"/>
      <c r="BJ75" s="1225"/>
      <c r="BK75" s="1225"/>
      <c r="BL75" s="1225"/>
      <c r="BM75" s="1225"/>
      <c r="BN75" s="1225"/>
      <c r="BO75" s="1225"/>
      <c r="BP75" s="1224">
        <v>6</v>
      </c>
      <c r="BQ75" s="1224"/>
      <c r="BR75" s="1224"/>
      <c r="BS75" s="1224"/>
      <c r="BT75" s="1224"/>
      <c r="BU75" s="1224"/>
      <c r="BV75" s="1224"/>
      <c r="BW75" s="1224"/>
      <c r="BX75" s="1224">
        <v>6.1</v>
      </c>
      <c r="BY75" s="1224"/>
      <c r="BZ75" s="1224"/>
      <c r="CA75" s="1224"/>
      <c r="CB75" s="1224"/>
      <c r="CC75" s="1224"/>
      <c r="CD75" s="1224"/>
      <c r="CE75" s="1224"/>
      <c r="CF75" s="1224">
        <v>6.4</v>
      </c>
      <c r="CG75" s="1224"/>
      <c r="CH75" s="1224"/>
      <c r="CI75" s="1224"/>
      <c r="CJ75" s="1224"/>
      <c r="CK75" s="1224"/>
      <c r="CL75" s="1224"/>
      <c r="CM75" s="1224"/>
      <c r="CN75" s="1224">
        <v>6.6</v>
      </c>
      <c r="CO75" s="1224"/>
      <c r="CP75" s="1224"/>
      <c r="CQ75" s="1224"/>
      <c r="CR75" s="1224"/>
      <c r="CS75" s="1224"/>
      <c r="CT75" s="1224"/>
      <c r="CU75" s="1224"/>
      <c r="CV75" s="1224">
        <v>6.4</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555</v>
      </c>
      <c r="AO77" s="1226"/>
      <c r="AP77" s="1226"/>
      <c r="AQ77" s="1226"/>
      <c r="AR77" s="1226"/>
      <c r="AS77" s="1226"/>
      <c r="AT77" s="1226"/>
      <c r="AU77" s="1226"/>
      <c r="AV77" s="1226"/>
      <c r="AW77" s="1226"/>
      <c r="AX77" s="1226"/>
      <c r="AY77" s="1226"/>
      <c r="AZ77" s="1226"/>
      <c r="BA77" s="1226"/>
      <c r="BB77" s="1225" t="s">
        <v>554</v>
      </c>
      <c r="BC77" s="1225"/>
      <c r="BD77" s="1225"/>
      <c r="BE77" s="1225"/>
      <c r="BF77" s="1225"/>
      <c r="BG77" s="1225"/>
      <c r="BH77" s="1225"/>
      <c r="BI77" s="1225"/>
      <c r="BJ77" s="1225"/>
      <c r="BK77" s="1225"/>
      <c r="BL77" s="1225"/>
      <c r="BM77" s="1225"/>
      <c r="BN77" s="1225"/>
      <c r="BO77" s="1225"/>
      <c r="BP77" s="1224">
        <v>0</v>
      </c>
      <c r="BQ77" s="1224"/>
      <c r="BR77" s="1224"/>
      <c r="BS77" s="1224"/>
      <c r="BT77" s="1224"/>
      <c r="BU77" s="1224"/>
      <c r="BV77" s="1224"/>
      <c r="BW77" s="1224"/>
      <c r="BX77" s="1224">
        <v>0</v>
      </c>
      <c r="BY77" s="1224"/>
      <c r="BZ77" s="1224"/>
      <c r="CA77" s="1224"/>
      <c r="CB77" s="1224"/>
      <c r="CC77" s="1224"/>
      <c r="CD77" s="1224"/>
      <c r="CE77" s="1224"/>
      <c r="CF77" s="1224">
        <v>0</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553</v>
      </c>
      <c r="BC79" s="1225"/>
      <c r="BD79" s="1225"/>
      <c r="BE79" s="1225"/>
      <c r="BF79" s="1225"/>
      <c r="BG79" s="1225"/>
      <c r="BH79" s="1225"/>
      <c r="BI79" s="1225"/>
      <c r="BJ79" s="1225"/>
      <c r="BK79" s="1225"/>
      <c r="BL79" s="1225"/>
      <c r="BM79" s="1225"/>
      <c r="BN79" s="1225"/>
      <c r="BO79" s="1225"/>
      <c r="BP79" s="1224">
        <v>7.3</v>
      </c>
      <c r="BQ79" s="1224"/>
      <c r="BR79" s="1224"/>
      <c r="BS79" s="1224"/>
      <c r="BT79" s="1224"/>
      <c r="BU79" s="1224"/>
      <c r="BV79" s="1224"/>
      <c r="BW79" s="1224"/>
      <c r="BX79" s="1224">
        <v>7.4</v>
      </c>
      <c r="BY79" s="1224"/>
      <c r="BZ79" s="1224"/>
      <c r="CA79" s="1224"/>
      <c r="CB79" s="1224"/>
      <c r="CC79" s="1224"/>
      <c r="CD79" s="1224"/>
      <c r="CE79" s="1224"/>
      <c r="CF79" s="1224">
        <v>7.5</v>
      </c>
      <c r="CG79" s="1224"/>
      <c r="CH79" s="1224"/>
      <c r="CI79" s="1224"/>
      <c r="CJ79" s="1224"/>
      <c r="CK79" s="1224"/>
      <c r="CL79" s="1224"/>
      <c r="CM79" s="1224"/>
      <c r="CN79" s="1224">
        <v>7.5</v>
      </c>
      <c r="CO79" s="1224"/>
      <c r="CP79" s="1224"/>
      <c r="CQ79" s="1224"/>
      <c r="CR79" s="1224"/>
      <c r="CS79" s="1224"/>
      <c r="CT79" s="1224"/>
      <c r="CU79" s="1224"/>
      <c r="CV79" s="1224">
        <v>7.7</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gyGm0QWw4OPUK2mb/mEFkklX/eioXKrRI+LfHEN5iDXHXeUfBPrreX5g8fXR3aK6m95D/8rqzSecWexEkbSNVQ==" saltValue="B8buy68RPGcLltqQdvoYzQ=="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E90" zoomScale="70" zoomScaleNormal="70" zoomScaleSheetLayoutView="70" workbookViewId="0">
      <selection activeCell="AN70" sqref="AN7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njBxBIZkYR3bBFCQc4UZ1Wr1A1No+LFZu40u4Utx1U7MSJU4/BgDbYW4sn3UucFWJDlnBJQTyUppP/5RfCKACQ==" saltValue="ojn7L7Hy1k5s+/vrMYIk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N70" sqref="AN7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ZFtZmwqXluaEgdE7h3fXXdptk+l2onilvDs8dsnQR1yDEBlO6GCJNEp0GC/tX6KEn7/CCHW+uioT62oWa2nkqw==" saltValue="ZiVmuod8mGFVYMKUcuQdi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52</v>
      </c>
      <c r="E2" s="149"/>
      <c r="F2" s="150" t="s">
        <v>527</v>
      </c>
      <c r="G2" s="151"/>
      <c r="H2" s="152"/>
    </row>
    <row r="3" spans="1:8" x14ac:dyDescent="0.2">
      <c r="A3" s="148" t="s">
        <v>520</v>
      </c>
      <c r="B3" s="153"/>
      <c r="C3" s="154"/>
      <c r="D3" s="155">
        <v>544379</v>
      </c>
      <c r="E3" s="156"/>
      <c r="F3" s="157">
        <v>268375</v>
      </c>
      <c r="G3" s="158"/>
      <c r="H3" s="159"/>
    </row>
    <row r="4" spans="1:8" x14ac:dyDescent="0.2">
      <c r="A4" s="160"/>
      <c r="B4" s="161"/>
      <c r="C4" s="162"/>
      <c r="D4" s="163">
        <v>93880</v>
      </c>
      <c r="E4" s="164"/>
      <c r="F4" s="165">
        <v>119602</v>
      </c>
      <c r="G4" s="166"/>
      <c r="H4" s="167"/>
    </row>
    <row r="5" spans="1:8" x14ac:dyDescent="0.2">
      <c r="A5" s="148" t="s">
        <v>522</v>
      </c>
      <c r="B5" s="153"/>
      <c r="C5" s="154"/>
      <c r="D5" s="155">
        <v>1099666</v>
      </c>
      <c r="E5" s="156"/>
      <c r="F5" s="157">
        <v>301035</v>
      </c>
      <c r="G5" s="158"/>
      <c r="H5" s="159"/>
    </row>
    <row r="6" spans="1:8" x14ac:dyDescent="0.2">
      <c r="A6" s="160"/>
      <c r="B6" s="161"/>
      <c r="C6" s="162"/>
      <c r="D6" s="163">
        <v>112048</v>
      </c>
      <c r="E6" s="164"/>
      <c r="F6" s="165">
        <v>154376</v>
      </c>
      <c r="G6" s="166"/>
      <c r="H6" s="167"/>
    </row>
    <row r="7" spans="1:8" x14ac:dyDescent="0.2">
      <c r="A7" s="148" t="s">
        <v>523</v>
      </c>
      <c r="B7" s="153"/>
      <c r="C7" s="154"/>
      <c r="D7" s="155">
        <v>623261</v>
      </c>
      <c r="E7" s="156"/>
      <c r="F7" s="157">
        <v>277467</v>
      </c>
      <c r="G7" s="158"/>
      <c r="H7" s="159"/>
    </row>
    <row r="8" spans="1:8" x14ac:dyDescent="0.2">
      <c r="A8" s="160"/>
      <c r="B8" s="161"/>
      <c r="C8" s="162"/>
      <c r="D8" s="163">
        <v>33026</v>
      </c>
      <c r="E8" s="164"/>
      <c r="F8" s="165">
        <v>128378</v>
      </c>
      <c r="G8" s="166"/>
      <c r="H8" s="167"/>
    </row>
    <row r="9" spans="1:8" x14ac:dyDescent="0.2">
      <c r="A9" s="148" t="s">
        <v>524</v>
      </c>
      <c r="B9" s="153"/>
      <c r="C9" s="154"/>
      <c r="D9" s="155">
        <v>907277</v>
      </c>
      <c r="E9" s="156"/>
      <c r="F9" s="157">
        <v>282256</v>
      </c>
      <c r="G9" s="158"/>
      <c r="H9" s="159"/>
    </row>
    <row r="10" spans="1:8" x14ac:dyDescent="0.2">
      <c r="A10" s="160"/>
      <c r="B10" s="161"/>
      <c r="C10" s="162"/>
      <c r="D10" s="163">
        <v>78689</v>
      </c>
      <c r="E10" s="164"/>
      <c r="F10" s="165">
        <v>145453</v>
      </c>
      <c r="G10" s="166"/>
      <c r="H10" s="167"/>
    </row>
    <row r="11" spans="1:8" x14ac:dyDescent="0.2">
      <c r="A11" s="148" t="s">
        <v>525</v>
      </c>
      <c r="B11" s="153"/>
      <c r="C11" s="154"/>
      <c r="D11" s="155">
        <v>1984298</v>
      </c>
      <c r="E11" s="156"/>
      <c r="F11" s="157">
        <v>295341</v>
      </c>
      <c r="G11" s="158"/>
      <c r="H11" s="159"/>
    </row>
    <row r="12" spans="1:8" x14ac:dyDescent="0.2">
      <c r="A12" s="160"/>
      <c r="B12" s="161"/>
      <c r="C12" s="168"/>
      <c r="D12" s="163">
        <v>59334</v>
      </c>
      <c r="E12" s="164"/>
      <c r="F12" s="165">
        <v>137402</v>
      </c>
      <c r="G12" s="166"/>
      <c r="H12" s="167"/>
    </row>
    <row r="13" spans="1:8" x14ac:dyDescent="0.2">
      <c r="A13" s="148"/>
      <c r="B13" s="153"/>
      <c r="C13" s="169"/>
      <c r="D13" s="170">
        <v>1031776</v>
      </c>
      <c r="E13" s="171"/>
      <c r="F13" s="172">
        <v>284895</v>
      </c>
      <c r="G13" s="173"/>
      <c r="H13" s="159"/>
    </row>
    <row r="14" spans="1:8" x14ac:dyDescent="0.2">
      <c r="A14" s="160"/>
      <c r="B14" s="161"/>
      <c r="C14" s="162"/>
      <c r="D14" s="163">
        <v>75395</v>
      </c>
      <c r="E14" s="164"/>
      <c r="F14" s="165">
        <v>137042</v>
      </c>
      <c r="G14" s="166"/>
      <c r="H14" s="167"/>
    </row>
    <row r="17" spans="1:11" x14ac:dyDescent="0.2">
      <c r="A17" s="144" t="s">
        <v>53</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54</v>
      </c>
      <c r="B19" s="174">
        <f>ROUND(VALUE(SUBSTITUTE(実質収支比率等に係る経年分析!F$48,"▲","-")),2)</f>
        <v>28.43</v>
      </c>
      <c r="C19" s="174">
        <f>ROUND(VALUE(SUBSTITUTE(実質収支比率等に係る経年分析!G$48,"▲","-")),2)</f>
        <v>34.630000000000003</v>
      </c>
      <c r="D19" s="174">
        <f>ROUND(VALUE(SUBSTITUTE(実質収支比率等に係る経年分析!H$48,"▲","-")),2)</f>
        <v>2.4500000000000002</v>
      </c>
      <c r="E19" s="174">
        <f>ROUND(VALUE(SUBSTITUTE(実質収支比率等に係る経年分析!I$48,"▲","-")),2)</f>
        <v>33.93</v>
      </c>
      <c r="F19" s="174">
        <f>ROUND(VALUE(SUBSTITUTE(実質収支比率等に係る経年分析!J$48,"▲","-")),2)</f>
        <v>15.25</v>
      </c>
    </row>
    <row r="20" spans="1:11" x14ac:dyDescent="0.2">
      <c r="A20" s="174" t="s">
        <v>55</v>
      </c>
      <c r="B20" s="174">
        <f>ROUND(VALUE(SUBSTITUTE(実質収支比率等に係る経年分析!F$47,"▲","-")),2)</f>
        <v>68.510000000000005</v>
      </c>
      <c r="C20" s="174">
        <f>ROUND(VALUE(SUBSTITUTE(実質収支比率等に係る経年分析!G$47,"▲","-")),2)</f>
        <v>83.66</v>
      </c>
      <c r="D20" s="174">
        <f>ROUND(VALUE(SUBSTITUTE(実質収支比率等に係る経年分析!H$47,"▲","-")),2)</f>
        <v>95.09</v>
      </c>
      <c r="E20" s="174">
        <f>ROUND(VALUE(SUBSTITUTE(実質収支比率等に係る経年分析!I$47,"▲","-")),2)</f>
        <v>102.28</v>
      </c>
      <c r="F20" s="174">
        <f>ROUND(VALUE(SUBSTITUTE(実質収支比率等に係る経年分析!J$47,"▲","-")),2)</f>
        <v>121.52</v>
      </c>
    </row>
    <row r="21" spans="1:11" x14ac:dyDescent="0.2">
      <c r="A21" s="174" t="s">
        <v>56</v>
      </c>
      <c r="B21" s="174">
        <f>IF(ISNUMBER(VALUE(SUBSTITUTE(実質収支比率等に係る経年分析!F$49,"▲","-"))),ROUND(VALUE(SUBSTITUTE(実質収支比率等に係る経年分析!F$49,"▲","-")),2),NA())</f>
        <v>4.3899999999999997</v>
      </c>
      <c r="C21" s="174">
        <f>IF(ISNUMBER(VALUE(SUBSTITUTE(実質収支比率等に係る経年分析!G$49,"▲","-"))),ROUND(VALUE(SUBSTITUTE(実質収支比率等に係る経年分析!G$49,"▲","-")),2),NA())</f>
        <v>15.32</v>
      </c>
      <c r="D21" s="174">
        <f>IF(ISNUMBER(VALUE(SUBSTITUTE(実質収支比率等に係る経年分析!H$49,"▲","-"))),ROUND(VALUE(SUBSTITUTE(実質収支比率等に係る経年分析!H$49,"▲","-")),2),NA())</f>
        <v>-29.66</v>
      </c>
      <c r="E21" s="174">
        <f>IF(ISNUMBER(VALUE(SUBSTITUTE(実質収支比率等に係る経年分析!I$49,"▲","-"))),ROUND(VALUE(SUBSTITUTE(実質収支比率等に係る経年分析!I$49,"▲","-")),2),NA())</f>
        <v>31.36</v>
      </c>
      <c r="F21" s="174">
        <f>IF(ISNUMBER(VALUE(SUBSTITUTE(実質収支比率等に係る経年分析!J$49,"▲","-"))),ROUND(VALUE(SUBSTITUTE(実質収支比率等に係る経年分析!J$49,"▲","-")),2),NA())</f>
        <v>-18.88</v>
      </c>
    </row>
    <row r="24" spans="1:11" x14ac:dyDescent="0.2">
      <c r="A24" s="144" t="s">
        <v>57</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58</v>
      </c>
      <c r="C26" s="175" t="s">
        <v>59</v>
      </c>
      <c r="D26" s="175" t="s">
        <v>58</v>
      </c>
      <c r="E26" s="175" t="s">
        <v>59</v>
      </c>
      <c r="F26" s="175" t="s">
        <v>58</v>
      </c>
      <c r="G26" s="175" t="s">
        <v>59</v>
      </c>
      <c r="H26" s="175" t="s">
        <v>58</v>
      </c>
      <c r="I26" s="175" t="s">
        <v>59</v>
      </c>
      <c r="J26" s="175" t="s">
        <v>58</v>
      </c>
      <c r="K26" s="175" t="s">
        <v>59</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後期高齢者医療事業</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介護保険事業（介護サービス）</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農業集落排水特別会計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4.8499999999999996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2.92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2.17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v>
      </c>
    </row>
    <row r="33" spans="1:16" x14ac:dyDescent="0.2">
      <c r="A33" s="175" t="str">
        <f>IF(連結実質赤字比率に係る赤字・黒字の構成分析!C$37="",NA(),連結実質赤字比率に係る赤字・黒字の構成分析!C$37)</f>
        <v>簡易水道特別会計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1.02</v>
      </c>
    </row>
    <row r="34" spans="1:16" x14ac:dyDescent="0.2">
      <c r="A34" s="175" t="str">
        <f>IF(連結実質赤字比率に係る赤字・黒字の構成分析!C$36="",NA(),連結実質赤字比率に係る赤字・黒字の構成分析!C$36)</f>
        <v>介護保険事業（保険事業勘定）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2.87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2.91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1.78</v>
      </c>
    </row>
    <row r="35" spans="1:16" x14ac:dyDescent="0.2">
      <c r="A35" s="175" t="str">
        <f>IF(連結実質赤字比率に係る赤字・黒字の構成分析!C$35="",NA(),連結実質赤字比率に係る赤字・黒字の構成分析!C$35)</f>
        <v>国民健康保険事業（事業勘定）</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2.38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4.4000000000000004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3.68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3.7</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28.42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34.630000000000003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2.54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33.93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15.24</v>
      </c>
    </row>
    <row r="39" spans="1:16" x14ac:dyDescent="0.2">
      <c r="A39" s="144" t="s">
        <v>60</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2">
      <c r="A42" s="176" t="s">
        <v>63</v>
      </c>
      <c r="B42" s="176"/>
      <c r="C42" s="176"/>
      <c r="D42" s="176">
        <f>'実質公債費比率（分子）の構造'!K$52</f>
        <v>367</v>
      </c>
      <c r="E42" s="176"/>
      <c r="F42" s="176"/>
      <c r="G42" s="176">
        <f>'実質公債費比率（分子）の構造'!L$52</f>
        <v>390</v>
      </c>
      <c r="H42" s="176"/>
      <c r="I42" s="176"/>
      <c r="J42" s="176">
        <f>'実質公債費比率（分子）の構造'!M$52</f>
        <v>405</v>
      </c>
      <c r="K42" s="176"/>
      <c r="L42" s="176"/>
      <c r="M42" s="176">
        <f>'実質公債費比率（分子）の構造'!N$52</f>
        <v>366</v>
      </c>
      <c r="N42" s="176"/>
      <c r="O42" s="176"/>
      <c r="P42" s="176">
        <f>'実質公債費比率（分子）の構造'!O$52</f>
        <v>319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64</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65</v>
      </c>
      <c r="B45" s="176">
        <f>'実質公債費比率（分子）の構造'!K$49</f>
        <v>1</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66</v>
      </c>
      <c r="B46" s="176">
        <f>'実質公債費比率（分子）の構造'!K$48</f>
        <v>82</v>
      </c>
      <c r="C46" s="176"/>
      <c r="D46" s="176"/>
      <c r="E46" s="176">
        <f>'実質公債費比率（分子）の構造'!L$48</f>
        <v>89</v>
      </c>
      <c r="F46" s="176"/>
      <c r="G46" s="176"/>
      <c r="H46" s="176">
        <f>'実質公債費比率（分子）の構造'!M$48</f>
        <v>83</v>
      </c>
      <c r="I46" s="176"/>
      <c r="J46" s="176"/>
      <c r="K46" s="176">
        <f>'実質公債費比率（分子）の構造'!N$48</f>
        <v>87</v>
      </c>
      <c r="L46" s="176"/>
      <c r="M46" s="176"/>
      <c r="N46" s="176">
        <f>'実質公債費比率（分子）の構造'!O$48</f>
        <v>85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67</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68</v>
      </c>
      <c r="B49" s="176">
        <f>'実質公債費比率（分子）の構造'!K$45</f>
        <v>428</v>
      </c>
      <c r="C49" s="176"/>
      <c r="D49" s="176"/>
      <c r="E49" s="176">
        <f>'実質公債費比率（分子）の構造'!L$45</f>
        <v>463</v>
      </c>
      <c r="F49" s="176"/>
      <c r="G49" s="176"/>
      <c r="H49" s="176">
        <f>'実質公債費比率（分子）の構造'!M$45</f>
        <v>506</v>
      </c>
      <c r="I49" s="176"/>
      <c r="J49" s="176"/>
      <c r="K49" s="176">
        <f>'実質公債費比率（分子）の構造'!N$45</f>
        <v>458</v>
      </c>
      <c r="L49" s="176"/>
      <c r="M49" s="176"/>
      <c r="N49" s="176">
        <f>'実質公債費比率（分子）の構造'!O$45</f>
        <v>382</v>
      </c>
      <c r="O49" s="176"/>
      <c r="P49" s="176"/>
    </row>
    <row r="50" spans="1:16" x14ac:dyDescent="0.2">
      <c r="A50" s="176" t="s">
        <v>69</v>
      </c>
      <c r="B50" s="176" t="e">
        <f>NA()</f>
        <v>#N/A</v>
      </c>
      <c r="C50" s="176">
        <f>IF(ISNUMBER('実質公債費比率（分子）の構造'!K$53),'実質公債費比率（分子）の構造'!K$53,NA())</f>
        <v>144</v>
      </c>
      <c r="D50" s="176" t="e">
        <f>NA()</f>
        <v>#N/A</v>
      </c>
      <c r="E50" s="176" t="e">
        <f>NA()</f>
        <v>#N/A</v>
      </c>
      <c r="F50" s="176">
        <f>IF(ISNUMBER('実質公債費比率（分子）の構造'!L$53),'実質公債費比率（分子）の構造'!L$53,NA())</f>
        <v>162</v>
      </c>
      <c r="G50" s="176" t="e">
        <f>NA()</f>
        <v>#N/A</v>
      </c>
      <c r="H50" s="176" t="e">
        <f>NA()</f>
        <v>#N/A</v>
      </c>
      <c r="I50" s="176">
        <f>IF(ISNUMBER('実質公債費比率（分子）の構造'!M$53),'実質公債費比率（分子）の構造'!M$53,NA())</f>
        <v>184</v>
      </c>
      <c r="J50" s="176" t="e">
        <f>NA()</f>
        <v>#N/A</v>
      </c>
      <c r="K50" s="176" t="e">
        <f>NA()</f>
        <v>#N/A</v>
      </c>
      <c r="L50" s="176">
        <f>IF(ISNUMBER('実質公債費比率（分子）の構造'!N$53),'実質公債費比率（分子）の構造'!N$53,NA())</f>
        <v>179</v>
      </c>
      <c r="M50" s="176" t="e">
        <f>NA()</f>
        <v>#N/A</v>
      </c>
      <c r="N50" s="176" t="e">
        <f>NA()</f>
        <v>#N/A</v>
      </c>
      <c r="O50" s="176">
        <f>IF(ISNUMBER('実質公債費比率（分子）の構造'!O$53),'実質公債費比率（分子）の構造'!O$53,NA())</f>
        <v>148</v>
      </c>
      <c r="P50" s="176" t="e">
        <f>NA()</f>
        <v>#N/A</v>
      </c>
    </row>
    <row r="53" spans="1:16" x14ac:dyDescent="0.2">
      <c r="A53" s="144" t="s">
        <v>70</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71</v>
      </c>
      <c r="C55" s="175"/>
      <c r="D55" s="175" t="s">
        <v>72</v>
      </c>
      <c r="E55" s="175" t="s">
        <v>71</v>
      </c>
      <c r="F55" s="175"/>
      <c r="G55" s="175" t="s">
        <v>72</v>
      </c>
      <c r="H55" s="175" t="s">
        <v>71</v>
      </c>
      <c r="I55" s="175"/>
      <c r="J55" s="175" t="s">
        <v>72</v>
      </c>
      <c r="K55" s="175" t="s">
        <v>71</v>
      </c>
      <c r="L55" s="175"/>
      <c r="M55" s="175" t="s">
        <v>72</v>
      </c>
      <c r="N55" s="175" t="s">
        <v>71</v>
      </c>
      <c r="O55" s="175"/>
      <c r="P55" s="175" t="s">
        <v>72</v>
      </c>
    </row>
    <row r="56" spans="1:16" x14ac:dyDescent="0.2">
      <c r="A56" s="175" t="s">
        <v>43</v>
      </c>
      <c r="B56" s="175"/>
      <c r="C56" s="175"/>
      <c r="D56" s="175">
        <f>'将来負担比率（分子）の構造'!I$52</f>
        <v>3033</v>
      </c>
      <c r="E56" s="175"/>
      <c r="F56" s="175"/>
      <c r="G56" s="175">
        <f>'将来負担比率（分子）の構造'!J$52</f>
        <v>2911</v>
      </c>
      <c r="H56" s="175"/>
      <c r="I56" s="175"/>
      <c r="J56" s="175">
        <f>'将来負担比率（分子）の構造'!K$52</f>
        <v>1766</v>
      </c>
      <c r="K56" s="175"/>
      <c r="L56" s="175"/>
      <c r="M56" s="175">
        <f>'将来負担比率（分子）の構造'!L$52</f>
        <v>1642</v>
      </c>
      <c r="N56" s="175"/>
      <c r="O56" s="175"/>
      <c r="P56" s="175">
        <f>'将来負担比率（分子）の構造'!M$52</f>
        <v>1864</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9328</v>
      </c>
      <c r="E58" s="175"/>
      <c r="F58" s="175"/>
      <c r="G58" s="175">
        <f>'将来負担比率（分子）の構造'!J$50</f>
        <v>9829</v>
      </c>
      <c r="H58" s="175"/>
      <c r="I58" s="175"/>
      <c r="J58" s="175">
        <f>'将来負担比率（分子）の構造'!K$50</f>
        <v>14665</v>
      </c>
      <c r="K58" s="175"/>
      <c r="L58" s="175"/>
      <c r="M58" s="175">
        <f>'将来負担比率（分子）の構造'!L$50</f>
        <v>14302</v>
      </c>
      <c r="N58" s="175"/>
      <c r="O58" s="175"/>
      <c r="P58" s="175">
        <f>'将来負担比率（分子）の構造'!M$50</f>
        <v>12658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345</v>
      </c>
      <c r="C62" s="175"/>
      <c r="D62" s="175"/>
      <c r="E62" s="175">
        <f>'将来負担比率（分子）の構造'!J$45</f>
        <v>333</v>
      </c>
      <c r="F62" s="175"/>
      <c r="G62" s="175"/>
      <c r="H62" s="175">
        <f>'将来負担比率（分子）の構造'!K$45</f>
        <v>249</v>
      </c>
      <c r="I62" s="175"/>
      <c r="J62" s="175"/>
      <c r="K62" s="175">
        <f>'将来負担比率（分子）の構造'!L$45</f>
        <v>210</v>
      </c>
      <c r="L62" s="175"/>
      <c r="M62" s="175"/>
      <c r="N62" s="175">
        <f>'将来負担比率（分子）の構造'!M$45</f>
        <v>190</v>
      </c>
      <c r="O62" s="175"/>
      <c r="P62" s="175"/>
    </row>
    <row r="63" spans="1:16" x14ac:dyDescent="0.2">
      <c r="A63" s="175" t="s">
        <v>34</v>
      </c>
      <c r="B63" s="175">
        <f>'将来負担比率（分子）の構造'!I$44</f>
        <v>1</v>
      </c>
      <c r="C63" s="175"/>
      <c r="D63" s="175"/>
      <c r="E63" s="175" t="str">
        <f>'将来負担比率（分子）の構造'!J$44</f>
        <v>-</v>
      </c>
      <c r="F63" s="175"/>
      <c r="G63" s="175"/>
      <c r="H63" s="175">
        <f>'将来負担比率（分子）の構造'!K$44</f>
        <v>2</v>
      </c>
      <c r="I63" s="175"/>
      <c r="J63" s="175"/>
      <c r="K63" s="175">
        <f>'将来負担比率（分子）の構造'!L$44</f>
        <v>5</v>
      </c>
      <c r="L63" s="175"/>
      <c r="M63" s="175"/>
      <c r="N63" s="175">
        <f>'将来負担比率（分子）の構造'!M$44</f>
        <v>8</v>
      </c>
      <c r="O63" s="175"/>
      <c r="P63" s="175"/>
    </row>
    <row r="64" spans="1:16" x14ac:dyDescent="0.2">
      <c r="A64" s="175" t="s">
        <v>33</v>
      </c>
      <c r="B64" s="175">
        <f>'将来負担比率（分子）の構造'!I$43</f>
        <v>680</v>
      </c>
      <c r="C64" s="175"/>
      <c r="D64" s="175"/>
      <c r="E64" s="175">
        <f>'将来負担比率（分子）の構造'!J$43</f>
        <v>608</v>
      </c>
      <c r="F64" s="175"/>
      <c r="G64" s="175"/>
      <c r="H64" s="175">
        <f>'将来負担比率（分子）の構造'!K$43</f>
        <v>550</v>
      </c>
      <c r="I64" s="175"/>
      <c r="J64" s="175"/>
      <c r="K64" s="175">
        <f>'将来負担比率（分子）の構造'!L$43</f>
        <v>493</v>
      </c>
      <c r="L64" s="175"/>
      <c r="M64" s="175"/>
      <c r="N64" s="175">
        <f>'将来負担比率（分子）の構造'!M$43</f>
        <v>430</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3555</v>
      </c>
      <c r="C66" s="175"/>
      <c r="D66" s="175"/>
      <c r="E66" s="175">
        <f>'将来負担比率（分子）の構造'!J$41</f>
        <v>3415</v>
      </c>
      <c r="F66" s="175"/>
      <c r="G66" s="175"/>
      <c r="H66" s="175">
        <f>'将来負担比率（分子）の構造'!K$41</f>
        <v>3116</v>
      </c>
      <c r="I66" s="175"/>
      <c r="J66" s="175"/>
      <c r="K66" s="175">
        <f>'将来負担比率（分子）の構造'!L$41</f>
        <v>2797</v>
      </c>
      <c r="L66" s="175"/>
      <c r="M66" s="175"/>
      <c r="N66" s="175">
        <f>'将来負担比率（分子）の構造'!M$41</f>
        <v>2528</v>
      </c>
      <c r="O66" s="175"/>
      <c r="P66" s="175"/>
    </row>
    <row r="67" spans="1:16" x14ac:dyDescent="0.2">
      <c r="A67" s="175" t="s">
        <v>73</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74</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75</v>
      </c>
      <c r="B72" s="179">
        <f>基金残高に係る経年分析!F55</f>
        <v>2993</v>
      </c>
      <c r="C72" s="179">
        <f>基金残高に係る経年分析!G55</f>
        <v>3044</v>
      </c>
      <c r="D72" s="179">
        <f>基金残高に係る経年分析!H55</f>
        <v>3594</v>
      </c>
    </row>
    <row r="73" spans="1:16" x14ac:dyDescent="0.2">
      <c r="A73" s="178" t="s">
        <v>76</v>
      </c>
      <c r="B73" s="179">
        <f>基金残高に係る経年分析!F56</f>
        <v>541</v>
      </c>
      <c r="C73" s="179">
        <f>基金残高に係る経年分析!G56</f>
        <v>541</v>
      </c>
      <c r="D73" s="179">
        <f>基金残高に係る経年分析!H56</f>
        <v>541</v>
      </c>
    </row>
    <row r="74" spans="1:16" x14ac:dyDescent="0.2">
      <c r="A74" s="178" t="s">
        <v>77</v>
      </c>
      <c r="B74" s="179">
        <f>基金残高に係る経年分析!F57</f>
        <v>9944</v>
      </c>
      <c r="C74" s="179">
        <f>基金残高に係る経年分析!G57</f>
        <v>9671</v>
      </c>
      <c r="D74" s="179">
        <f>基金残高に係る経年分析!H57</f>
        <v>7266</v>
      </c>
    </row>
  </sheetData>
  <sheetProtection algorithmName="SHA-512" hashValue="PUJ7j0Z8Q4kfXmlq8Nl/g/MCPeqWzzhP+hZPwU1WMcVGebLJjN61X3qEM3cpN06hpoHjhofe4Ioaigo+mC2mzw==" saltValue="IuSTg/TdXNeGcUw/yG/T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204</v>
      </c>
      <c r="DI1" s="603"/>
      <c r="DJ1" s="603"/>
      <c r="DK1" s="603"/>
      <c r="DL1" s="603"/>
      <c r="DM1" s="603"/>
      <c r="DN1" s="604"/>
      <c r="DO1" s="214"/>
      <c r="DP1" s="602" t="s">
        <v>205</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207</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208</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210</v>
      </c>
      <c r="S4" s="606"/>
      <c r="T4" s="606"/>
      <c r="U4" s="606"/>
      <c r="V4" s="606"/>
      <c r="W4" s="606"/>
      <c r="X4" s="606"/>
      <c r="Y4" s="607"/>
      <c r="Z4" s="605" t="s">
        <v>211</v>
      </c>
      <c r="AA4" s="606"/>
      <c r="AB4" s="606"/>
      <c r="AC4" s="607"/>
      <c r="AD4" s="605" t="s">
        <v>212</v>
      </c>
      <c r="AE4" s="606"/>
      <c r="AF4" s="606"/>
      <c r="AG4" s="606"/>
      <c r="AH4" s="606"/>
      <c r="AI4" s="606"/>
      <c r="AJ4" s="606"/>
      <c r="AK4" s="607"/>
      <c r="AL4" s="605" t="s">
        <v>211</v>
      </c>
      <c r="AM4" s="606"/>
      <c r="AN4" s="606"/>
      <c r="AO4" s="607"/>
      <c r="AP4" s="608" t="s">
        <v>213</v>
      </c>
      <c r="AQ4" s="608"/>
      <c r="AR4" s="608"/>
      <c r="AS4" s="608"/>
      <c r="AT4" s="608"/>
      <c r="AU4" s="608"/>
      <c r="AV4" s="608"/>
      <c r="AW4" s="608"/>
      <c r="AX4" s="608"/>
      <c r="AY4" s="608"/>
      <c r="AZ4" s="608"/>
      <c r="BA4" s="608"/>
      <c r="BB4" s="608"/>
      <c r="BC4" s="608"/>
      <c r="BD4" s="608"/>
      <c r="BE4" s="608"/>
      <c r="BF4" s="608"/>
      <c r="BG4" s="608" t="s">
        <v>214</v>
      </c>
      <c r="BH4" s="608"/>
      <c r="BI4" s="608"/>
      <c r="BJ4" s="608"/>
      <c r="BK4" s="608"/>
      <c r="BL4" s="608"/>
      <c r="BM4" s="608"/>
      <c r="BN4" s="608"/>
      <c r="BO4" s="608" t="s">
        <v>211</v>
      </c>
      <c r="BP4" s="608"/>
      <c r="BQ4" s="608"/>
      <c r="BR4" s="608"/>
      <c r="BS4" s="608" t="s">
        <v>215</v>
      </c>
      <c r="BT4" s="608"/>
      <c r="BU4" s="608"/>
      <c r="BV4" s="608"/>
      <c r="BW4" s="608"/>
      <c r="BX4" s="608"/>
      <c r="BY4" s="608"/>
      <c r="BZ4" s="608"/>
      <c r="CA4" s="608"/>
      <c r="CB4" s="608"/>
      <c r="CD4" s="605" t="s">
        <v>216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217</v>
      </c>
      <c r="C5" s="610"/>
      <c r="D5" s="610"/>
      <c r="E5" s="610"/>
      <c r="F5" s="610"/>
      <c r="G5" s="610"/>
      <c r="H5" s="610"/>
      <c r="I5" s="610"/>
      <c r="J5" s="610"/>
      <c r="K5" s="610"/>
      <c r="L5" s="610"/>
      <c r="M5" s="610"/>
      <c r="N5" s="610"/>
      <c r="O5" s="610"/>
      <c r="P5" s="610"/>
      <c r="Q5" s="611"/>
      <c r="R5" s="612">
        <v>555768</v>
      </c>
      <c r="S5" s="613"/>
      <c r="T5" s="613"/>
      <c r="U5" s="613"/>
      <c r="V5" s="613"/>
      <c r="W5" s="613"/>
      <c r="X5" s="613"/>
      <c r="Y5" s="614"/>
      <c r="Z5" s="615">
        <v>3</v>
      </c>
      <c r="AA5" s="615"/>
      <c r="AB5" s="615"/>
      <c r="AC5" s="615"/>
      <c r="AD5" s="616">
        <v>555768</v>
      </c>
      <c r="AE5" s="616"/>
      <c r="AF5" s="616"/>
      <c r="AG5" s="616"/>
      <c r="AH5" s="616"/>
      <c r="AI5" s="616"/>
      <c r="AJ5" s="616"/>
      <c r="AK5" s="616"/>
      <c r="AL5" s="617">
        <v>19.3</v>
      </c>
      <c r="AM5" s="618"/>
      <c r="AN5" s="618"/>
      <c r="AO5" s="619"/>
      <c r="AP5" s="609" t="s">
        <v>218</v>
      </c>
      <c r="AQ5" s="610"/>
      <c r="AR5" s="610"/>
      <c r="AS5" s="610"/>
      <c r="AT5" s="610"/>
      <c r="AU5" s="610"/>
      <c r="AV5" s="610"/>
      <c r="AW5" s="610"/>
      <c r="AX5" s="610"/>
      <c r="AY5" s="610"/>
      <c r="AZ5" s="610"/>
      <c r="BA5" s="610"/>
      <c r="BB5" s="610"/>
      <c r="BC5" s="610"/>
      <c r="BD5" s="610"/>
      <c r="BE5" s="610"/>
      <c r="BF5" s="611"/>
      <c r="BG5" s="623">
        <v>555768</v>
      </c>
      <c r="BH5" s="624"/>
      <c r="BI5" s="624"/>
      <c r="BJ5" s="624"/>
      <c r="BK5" s="624"/>
      <c r="BL5" s="624"/>
      <c r="BM5" s="624"/>
      <c r="BN5" s="625"/>
      <c r="BO5" s="626">
        <v>100</v>
      </c>
      <c r="BP5" s="626"/>
      <c r="BQ5" s="626"/>
      <c r="BR5" s="626"/>
      <c r="BS5" s="627" t="s">
        <v>124</v>
      </c>
      <c r="BT5" s="627"/>
      <c r="BU5" s="627"/>
      <c r="BV5" s="627"/>
      <c r="BW5" s="627"/>
      <c r="BX5" s="627"/>
      <c r="BY5" s="627"/>
      <c r="BZ5" s="627"/>
      <c r="CA5" s="627"/>
      <c r="CB5" s="631"/>
      <c r="CD5" s="605" t="s">
        <v>213</v>
      </c>
      <c r="CE5" s="606"/>
      <c r="CF5" s="606"/>
      <c r="CG5" s="606"/>
      <c r="CH5" s="606"/>
      <c r="CI5" s="606"/>
      <c r="CJ5" s="606"/>
      <c r="CK5" s="606"/>
      <c r="CL5" s="606"/>
      <c r="CM5" s="606"/>
      <c r="CN5" s="606"/>
      <c r="CO5" s="606"/>
      <c r="CP5" s="606"/>
      <c r="CQ5" s="607"/>
      <c r="CR5" s="605" t="s">
        <v>219</v>
      </c>
      <c r="CS5" s="606"/>
      <c r="CT5" s="606"/>
      <c r="CU5" s="606"/>
      <c r="CV5" s="606"/>
      <c r="CW5" s="606"/>
      <c r="CX5" s="606"/>
      <c r="CY5" s="607"/>
      <c r="CZ5" s="605" t="s">
        <v>211</v>
      </c>
      <c r="DA5" s="606"/>
      <c r="DB5" s="606"/>
      <c r="DC5" s="607"/>
      <c r="DD5" s="605" t="s">
        <v>220</v>
      </c>
      <c r="DE5" s="606"/>
      <c r="DF5" s="606"/>
      <c r="DG5" s="606"/>
      <c r="DH5" s="606"/>
      <c r="DI5" s="606"/>
      <c r="DJ5" s="606"/>
      <c r="DK5" s="606"/>
      <c r="DL5" s="606"/>
      <c r="DM5" s="606"/>
      <c r="DN5" s="606"/>
      <c r="DO5" s="606"/>
      <c r="DP5" s="607"/>
      <c r="DQ5" s="605" t="s">
        <v>221</v>
      </c>
      <c r="DR5" s="606"/>
      <c r="DS5" s="606"/>
      <c r="DT5" s="606"/>
      <c r="DU5" s="606"/>
      <c r="DV5" s="606"/>
      <c r="DW5" s="606"/>
      <c r="DX5" s="606"/>
      <c r="DY5" s="606"/>
      <c r="DZ5" s="606"/>
      <c r="EA5" s="606"/>
      <c r="EB5" s="606"/>
      <c r="EC5" s="607"/>
    </row>
    <row r="6" spans="2:143" ht="11.25" customHeight="1" x14ac:dyDescent="0.2">
      <c r="B6" s="620" t="s">
        <v>222</v>
      </c>
      <c r="C6" s="621"/>
      <c r="D6" s="621"/>
      <c r="E6" s="621"/>
      <c r="F6" s="621"/>
      <c r="G6" s="621"/>
      <c r="H6" s="621"/>
      <c r="I6" s="621"/>
      <c r="J6" s="621"/>
      <c r="K6" s="621"/>
      <c r="L6" s="621"/>
      <c r="M6" s="621"/>
      <c r="N6" s="621"/>
      <c r="O6" s="621"/>
      <c r="P6" s="621"/>
      <c r="Q6" s="622"/>
      <c r="R6" s="623">
        <v>82124</v>
      </c>
      <c r="S6" s="624"/>
      <c r="T6" s="624"/>
      <c r="U6" s="624"/>
      <c r="V6" s="624"/>
      <c r="W6" s="624"/>
      <c r="X6" s="624"/>
      <c r="Y6" s="625"/>
      <c r="Z6" s="626">
        <v>0.4</v>
      </c>
      <c r="AA6" s="626"/>
      <c r="AB6" s="626"/>
      <c r="AC6" s="626"/>
      <c r="AD6" s="627">
        <v>82124</v>
      </c>
      <c r="AE6" s="627"/>
      <c r="AF6" s="627"/>
      <c r="AG6" s="627"/>
      <c r="AH6" s="627"/>
      <c r="AI6" s="627"/>
      <c r="AJ6" s="627"/>
      <c r="AK6" s="627"/>
      <c r="AL6" s="628">
        <v>2.9</v>
      </c>
      <c r="AM6" s="629"/>
      <c r="AN6" s="629"/>
      <c r="AO6" s="630"/>
      <c r="AP6" s="620" t="s">
        <v>223</v>
      </c>
      <c r="AQ6" s="621"/>
      <c r="AR6" s="621"/>
      <c r="AS6" s="621"/>
      <c r="AT6" s="621"/>
      <c r="AU6" s="621"/>
      <c r="AV6" s="621"/>
      <c r="AW6" s="621"/>
      <c r="AX6" s="621"/>
      <c r="AY6" s="621"/>
      <c r="AZ6" s="621"/>
      <c r="BA6" s="621"/>
      <c r="BB6" s="621"/>
      <c r="BC6" s="621"/>
      <c r="BD6" s="621"/>
      <c r="BE6" s="621"/>
      <c r="BF6" s="622"/>
      <c r="BG6" s="623">
        <v>555768</v>
      </c>
      <c r="BH6" s="624"/>
      <c r="BI6" s="624"/>
      <c r="BJ6" s="624"/>
      <c r="BK6" s="624"/>
      <c r="BL6" s="624"/>
      <c r="BM6" s="624"/>
      <c r="BN6" s="625"/>
      <c r="BO6" s="626">
        <v>100</v>
      </c>
      <c r="BP6" s="626"/>
      <c r="BQ6" s="626"/>
      <c r="BR6" s="626"/>
      <c r="BS6" s="627" t="s">
        <v>124</v>
      </c>
      <c r="BT6" s="627"/>
      <c r="BU6" s="627"/>
      <c r="BV6" s="627"/>
      <c r="BW6" s="627"/>
      <c r="BX6" s="627"/>
      <c r="BY6" s="627"/>
      <c r="BZ6" s="627"/>
      <c r="CA6" s="627"/>
      <c r="CB6" s="631"/>
      <c r="CD6" s="609" t="s">
        <v>224</v>
      </c>
      <c r="CE6" s="610"/>
      <c r="CF6" s="610"/>
      <c r="CG6" s="610"/>
      <c r="CH6" s="610"/>
      <c r="CI6" s="610"/>
      <c r="CJ6" s="610"/>
      <c r="CK6" s="610"/>
      <c r="CL6" s="610"/>
      <c r="CM6" s="610"/>
      <c r="CN6" s="610"/>
      <c r="CO6" s="610"/>
      <c r="CP6" s="610"/>
      <c r="CQ6" s="611"/>
      <c r="CR6" s="623">
        <v>69151</v>
      </c>
      <c r="CS6" s="624"/>
      <c r="CT6" s="624"/>
      <c r="CU6" s="624"/>
      <c r="CV6" s="624"/>
      <c r="CW6" s="624"/>
      <c r="CX6" s="624"/>
      <c r="CY6" s="625"/>
      <c r="CZ6" s="617">
        <v>0.4</v>
      </c>
      <c r="DA6" s="618"/>
      <c r="DB6" s="618"/>
      <c r="DC6" s="634"/>
      <c r="DD6" s="632" t="s">
        <v>124</v>
      </c>
      <c r="DE6" s="624"/>
      <c r="DF6" s="624"/>
      <c r="DG6" s="624"/>
      <c r="DH6" s="624"/>
      <c r="DI6" s="624"/>
      <c r="DJ6" s="624"/>
      <c r="DK6" s="624"/>
      <c r="DL6" s="624"/>
      <c r="DM6" s="624"/>
      <c r="DN6" s="624"/>
      <c r="DO6" s="624"/>
      <c r="DP6" s="625"/>
      <c r="DQ6" s="632">
        <v>69151</v>
      </c>
      <c r="DR6" s="624"/>
      <c r="DS6" s="624"/>
      <c r="DT6" s="624"/>
      <c r="DU6" s="624"/>
      <c r="DV6" s="624"/>
      <c r="DW6" s="624"/>
      <c r="DX6" s="624"/>
      <c r="DY6" s="624"/>
      <c r="DZ6" s="624"/>
      <c r="EA6" s="624"/>
      <c r="EB6" s="624"/>
      <c r="EC6" s="633"/>
    </row>
    <row r="7" spans="2:143" ht="11.25" customHeight="1" x14ac:dyDescent="0.2">
      <c r="B7" s="620" t="s">
        <v>225</v>
      </c>
      <c r="C7" s="621"/>
      <c r="D7" s="621"/>
      <c r="E7" s="621"/>
      <c r="F7" s="621"/>
      <c r="G7" s="621"/>
      <c r="H7" s="621"/>
      <c r="I7" s="621"/>
      <c r="J7" s="621"/>
      <c r="K7" s="621"/>
      <c r="L7" s="621"/>
      <c r="M7" s="621"/>
      <c r="N7" s="621"/>
      <c r="O7" s="621"/>
      <c r="P7" s="621"/>
      <c r="Q7" s="622"/>
      <c r="R7" s="623">
        <v>158</v>
      </c>
      <c r="S7" s="624"/>
      <c r="T7" s="624"/>
      <c r="U7" s="624"/>
      <c r="V7" s="624"/>
      <c r="W7" s="624"/>
      <c r="X7" s="624"/>
      <c r="Y7" s="625"/>
      <c r="Z7" s="626">
        <v>0</v>
      </c>
      <c r="AA7" s="626"/>
      <c r="AB7" s="626"/>
      <c r="AC7" s="626"/>
      <c r="AD7" s="627">
        <v>158</v>
      </c>
      <c r="AE7" s="627"/>
      <c r="AF7" s="627"/>
      <c r="AG7" s="627"/>
      <c r="AH7" s="627"/>
      <c r="AI7" s="627"/>
      <c r="AJ7" s="627"/>
      <c r="AK7" s="627"/>
      <c r="AL7" s="628">
        <v>0</v>
      </c>
      <c r="AM7" s="629"/>
      <c r="AN7" s="629"/>
      <c r="AO7" s="630"/>
      <c r="AP7" s="620" t="s">
        <v>226</v>
      </c>
      <c r="AQ7" s="621"/>
      <c r="AR7" s="621"/>
      <c r="AS7" s="621"/>
      <c r="AT7" s="621"/>
      <c r="AU7" s="621"/>
      <c r="AV7" s="621"/>
      <c r="AW7" s="621"/>
      <c r="AX7" s="621"/>
      <c r="AY7" s="621"/>
      <c r="AZ7" s="621"/>
      <c r="BA7" s="621"/>
      <c r="BB7" s="621"/>
      <c r="BC7" s="621"/>
      <c r="BD7" s="621"/>
      <c r="BE7" s="621"/>
      <c r="BF7" s="622"/>
      <c r="BG7" s="623">
        <v>166461</v>
      </c>
      <c r="BH7" s="624"/>
      <c r="BI7" s="624"/>
      <c r="BJ7" s="624"/>
      <c r="BK7" s="624"/>
      <c r="BL7" s="624"/>
      <c r="BM7" s="624"/>
      <c r="BN7" s="625"/>
      <c r="BO7" s="626">
        <v>30</v>
      </c>
      <c r="BP7" s="626"/>
      <c r="BQ7" s="626"/>
      <c r="BR7" s="626"/>
      <c r="BS7" s="627" t="s">
        <v>124</v>
      </c>
      <c r="BT7" s="627"/>
      <c r="BU7" s="627"/>
      <c r="BV7" s="627"/>
      <c r="BW7" s="627"/>
      <c r="BX7" s="627"/>
      <c r="BY7" s="627"/>
      <c r="BZ7" s="627"/>
      <c r="CA7" s="627"/>
      <c r="CB7" s="631"/>
      <c r="CD7" s="620" t="s">
        <v>227</v>
      </c>
      <c r="CE7" s="621"/>
      <c r="CF7" s="621"/>
      <c r="CG7" s="621"/>
      <c r="CH7" s="621"/>
      <c r="CI7" s="621"/>
      <c r="CJ7" s="621"/>
      <c r="CK7" s="621"/>
      <c r="CL7" s="621"/>
      <c r="CM7" s="621"/>
      <c r="CN7" s="621"/>
      <c r="CO7" s="621"/>
      <c r="CP7" s="621"/>
      <c r="CQ7" s="622"/>
      <c r="CR7" s="623">
        <v>4257128</v>
      </c>
      <c r="CS7" s="624"/>
      <c r="CT7" s="624"/>
      <c r="CU7" s="624"/>
      <c r="CV7" s="624"/>
      <c r="CW7" s="624"/>
      <c r="CX7" s="624"/>
      <c r="CY7" s="625"/>
      <c r="CZ7" s="626">
        <v>23.6</v>
      </c>
      <c r="DA7" s="626"/>
      <c r="DB7" s="626"/>
      <c r="DC7" s="626"/>
      <c r="DD7" s="632">
        <v>53600</v>
      </c>
      <c r="DE7" s="624"/>
      <c r="DF7" s="624"/>
      <c r="DG7" s="624"/>
      <c r="DH7" s="624"/>
      <c r="DI7" s="624"/>
      <c r="DJ7" s="624"/>
      <c r="DK7" s="624"/>
      <c r="DL7" s="624"/>
      <c r="DM7" s="624"/>
      <c r="DN7" s="624"/>
      <c r="DO7" s="624"/>
      <c r="DP7" s="625"/>
      <c r="DQ7" s="632">
        <v>643113</v>
      </c>
      <c r="DR7" s="624"/>
      <c r="DS7" s="624"/>
      <c r="DT7" s="624"/>
      <c r="DU7" s="624"/>
      <c r="DV7" s="624"/>
      <c r="DW7" s="624"/>
      <c r="DX7" s="624"/>
      <c r="DY7" s="624"/>
      <c r="DZ7" s="624"/>
      <c r="EA7" s="624"/>
      <c r="EB7" s="624"/>
      <c r="EC7" s="633"/>
    </row>
    <row r="8" spans="2:143" ht="11.25" customHeight="1" x14ac:dyDescent="0.2">
      <c r="B8" s="620" t="s">
        <v>228</v>
      </c>
      <c r="C8" s="621"/>
      <c r="D8" s="621"/>
      <c r="E8" s="621"/>
      <c r="F8" s="621"/>
      <c r="G8" s="621"/>
      <c r="H8" s="621"/>
      <c r="I8" s="621"/>
      <c r="J8" s="621"/>
      <c r="K8" s="621"/>
      <c r="L8" s="621"/>
      <c r="M8" s="621"/>
      <c r="N8" s="621"/>
      <c r="O8" s="621"/>
      <c r="P8" s="621"/>
      <c r="Q8" s="622"/>
      <c r="R8" s="623">
        <v>2089</v>
      </c>
      <c r="S8" s="624"/>
      <c r="T8" s="624"/>
      <c r="U8" s="624"/>
      <c r="V8" s="624"/>
      <c r="W8" s="624"/>
      <c r="X8" s="624"/>
      <c r="Y8" s="625"/>
      <c r="Z8" s="626">
        <v>0</v>
      </c>
      <c r="AA8" s="626"/>
      <c r="AB8" s="626"/>
      <c r="AC8" s="626"/>
      <c r="AD8" s="627">
        <v>2089</v>
      </c>
      <c r="AE8" s="627"/>
      <c r="AF8" s="627"/>
      <c r="AG8" s="627"/>
      <c r="AH8" s="627"/>
      <c r="AI8" s="627"/>
      <c r="AJ8" s="627"/>
      <c r="AK8" s="627"/>
      <c r="AL8" s="628">
        <v>0.1</v>
      </c>
      <c r="AM8" s="629"/>
      <c r="AN8" s="629"/>
      <c r="AO8" s="630"/>
      <c r="AP8" s="620" t="s">
        <v>229</v>
      </c>
      <c r="AQ8" s="621"/>
      <c r="AR8" s="621"/>
      <c r="AS8" s="621"/>
      <c r="AT8" s="621"/>
      <c r="AU8" s="621"/>
      <c r="AV8" s="621"/>
      <c r="AW8" s="621"/>
      <c r="AX8" s="621"/>
      <c r="AY8" s="621"/>
      <c r="AZ8" s="621"/>
      <c r="BA8" s="621"/>
      <c r="BB8" s="621"/>
      <c r="BC8" s="621"/>
      <c r="BD8" s="621"/>
      <c r="BE8" s="621"/>
      <c r="BF8" s="622"/>
      <c r="BG8" s="623">
        <v>7024</v>
      </c>
      <c r="BH8" s="624"/>
      <c r="BI8" s="624"/>
      <c r="BJ8" s="624"/>
      <c r="BK8" s="624"/>
      <c r="BL8" s="624"/>
      <c r="BM8" s="624"/>
      <c r="BN8" s="625"/>
      <c r="BO8" s="626">
        <v>1.3</v>
      </c>
      <c r="BP8" s="626"/>
      <c r="BQ8" s="626"/>
      <c r="BR8" s="626"/>
      <c r="BS8" s="627" t="s">
        <v>124</v>
      </c>
      <c r="BT8" s="627"/>
      <c r="BU8" s="627"/>
      <c r="BV8" s="627"/>
      <c r="BW8" s="627"/>
      <c r="BX8" s="627"/>
      <c r="BY8" s="627"/>
      <c r="BZ8" s="627"/>
      <c r="CA8" s="627"/>
      <c r="CB8" s="631"/>
      <c r="CD8" s="620" t="s">
        <v>230</v>
      </c>
      <c r="CE8" s="621"/>
      <c r="CF8" s="621"/>
      <c r="CG8" s="621"/>
      <c r="CH8" s="621"/>
      <c r="CI8" s="621"/>
      <c r="CJ8" s="621"/>
      <c r="CK8" s="621"/>
      <c r="CL8" s="621"/>
      <c r="CM8" s="621"/>
      <c r="CN8" s="621"/>
      <c r="CO8" s="621"/>
      <c r="CP8" s="621"/>
      <c r="CQ8" s="622"/>
      <c r="CR8" s="623">
        <v>1104598</v>
      </c>
      <c r="CS8" s="624"/>
      <c r="CT8" s="624"/>
      <c r="CU8" s="624"/>
      <c r="CV8" s="624"/>
      <c r="CW8" s="624"/>
      <c r="CX8" s="624"/>
      <c r="CY8" s="625"/>
      <c r="CZ8" s="626">
        <v>6.1</v>
      </c>
      <c r="DA8" s="626"/>
      <c r="DB8" s="626"/>
      <c r="DC8" s="626"/>
      <c r="DD8" s="632" t="s">
        <v>124</v>
      </c>
      <c r="DE8" s="624"/>
      <c r="DF8" s="624"/>
      <c r="DG8" s="624"/>
      <c r="DH8" s="624"/>
      <c r="DI8" s="624"/>
      <c r="DJ8" s="624"/>
      <c r="DK8" s="624"/>
      <c r="DL8" s="624"/>
      <c r="DM8" s="624"/>
      <c r="DN8" s="624"/>
      <c r="DO8" s="624"/>
      <c r="DP8" s="625"/>
      <c r="DQ8" s="632">
        <v>680481</v>
      </c>
      <c r="DR8" s="624"/>
      <c r="DS8" s="624"/>
      <c r="DT8" s="624"/>
      <c r="DU8" s="624"/>
      <c r="DV8" s="624"/>
      <c r="DW8" s="624"/>
      <c r="DX8" s="624"/>
      <c r="DY8" s="624"/>
      <c r="DZ8" s="624"/>
      <c r="EA8" s="624"/>
      <c r="EB8" s="624"/>
      <c r="EC8" s="633"/>
    </row>
    <row r="9" spans="2:143" ht="11.25" customHeight="1" x14ac:dyDescent="0.2">
      <c r="B9" s="620" t="s">
        <v>231</v>
      </c>
      <c r="C9" s="621"/>
      <c r="D9" s="621"/>
      <c r="E9" s="621"/>
      <c r="F9" s="621"/>
      <c r="G9" s="621"/>
      <c r="H9" s="621"/>
      <c r="I9" s="621"/>
      <c r="J9" s="621"/>
      <c r="K9" s="621"/>
      <c r="L9" s="621"/>
      <c r="M9" s="621"/>
      <c r="N9" s="621"/>
      <c r="O9" s="621"/>
      <c r="P9" s="621"/>
      <c r="Q9" s="622"/>
      <c r="R9" s="623">
        <v>2246</v>
      </c>
      <c r="S9" s="624"/>
      <c r="T9" s="624"/>
      <c r="U9" s="624"/>
      <c r="V9" s="624"/>
      <c r="W9" s="624"/>
      <c r="X9" s="624"/>
      <c r="Y9" s="625"/>
      <c r="Z9" s="626">
        <v>0</v>
      </c>
      <c r="AA9" s="626"/>
      <c r="AB9" s="626"/>
      <c r="AC9" s="626"/>
      <c r="AD9" s="627">
        <v>2246</v>
      </c>
      <c r="AE9" s="627"/>
      <c r="AF9" s="627"/>
      <c r="AG9" s="627"/>
      <c r="AH9" s="627"/>
      <c r="AI9" s="627"/>
      <c r="AJ9" s="627"/>
      <c r="AK9" s="627"/>
      <c r="AL9" s="628">
        <v>0.1</v>
      </c>
      <c r="AM9" s="629"/>
      <c r="AN9" s="629"/>
      <c r="AO9" s="630"/>
      <c r="AP9" s="620" t="s">
        <v>232</v>
      </c>
      <c r="AQ9" s="621"/>
      <c r="AR9" s="621"/>
      <c r="AS9" s="621"/>
      <c r="AT9" s="621"/>
      <c r="AU9" s="621"/>
      <c r="AV9" s="621"/>
      <c r="AW9" s="621"/>
      <c r="AX9" s="621"/>
      <c r="AY9" s="621"/>
      <c r="AZ9" s="621"/>
      <c r="BA9" s="621"/>
      <c r="BB9" s="621"/>
      <c r="BC9" s="621"/>
      <c r="BD9" s="621"/>
      <c r="BE9" s="621"/>
      <c r="BF9" s="622"/>
      <c r="BG9" s="623">
        <v>134056</v>
      </c>
      <c r="BH9" s="624"/>
      <c r="BI9" s="624"/>
      <c r="BJ9" s="624"/>
      <c r="BK9" s="624"/>
      <c r="BL9" s="624"/>
      <c r="BM9" s="624"/>
      <c r="BN9" s="625"/>
      <c r="BO9" s="626">
        <v>24.1</v>
      </c>
      <c r="BP9" s="626"/>
      <c r="BQ9" s="626"/>
      <c r="BR9" s="626"/>
      <c r="BS9" s="627" t="s">
        <v>124</v>
      </c>
      <c r="BT9" s="627"/>
      <c r="BU9" s="627"/>
      <c r="BV9" s="627"/>
      <c r="BW9" s="627"/>
      <c r="BX9" s="627"/>
      <c r="BY9" s="627"/>
      <c r="BZ9" s="627"/>
      <c r="CA9" s="627"/>
      <c r="CB9" s="631"/>
      <c r="CD9" s="620" t="s">
        <v>233</v>
      </c>
      <c r="CE9" s="621"/>
      <c r="CF9" s="621"/>
      <c r="CG9" s="621"/>
      <c r="CH9" s="621"/>
      <c r="CI9" s="621"/>
      <c r="CJ9" s="621"/>
      <c r="CK9" s="621"/>
      <c r="CL9" s="621"/>
      <c r="CM9" s="621"/>
      <c r="CN9" s="621"/>
      <c r="CO9" s="621"/>
      <c r="CP9" s="621"/>
      <c r="CQ9" s="622"/>
      <c r="CR9" s="623">
        <v>514757</v>
      </c>
      <c r="CS9" s="624"/>
      <c r="CT9" s="624"/>
      <c r="CU9" s="624"/>
      <c r="CV9" s="624"/>
      <c r="CW9" s="624"/>
      <c r="CX9" s="624"/>
      <c r="CY9" s="625"/>
      <c r="CZ9" s="626">
        <v>2.9</v>
      </c>
      <c r="DA9" s="626"/>
      <c r="DB9" s="626"/>
      <c r="DC9" s="626"/>
      <c r="DD9" s="632">
        <v>879</v>
      </c>
      <c r="DE9" s="624"/>
      <c r="DF9" s="624"/>
      <c r="DG9" s="624"/>
      <c r="DH9" s="624"/>
      <c r="DI9" s="624"/>
      <c r="DJ9" s="624"/>
      <c r="DK9" s="624"/>
      <c r="DL9" s="624"/>
      <c r="DM9" s="624"/>
      <c r="DN9" s="624"/>
      <c r="DO9" s="624"/>
      <c r="DP9" s="625"/>
      <c r="DQ9" s="632">
        <v>312043</v>
      </c>
      <c r="DR9" s="624"/>
      <c r="DS9" s="624"/>
      <c r="DT9" s="624"/>
      <c r="DU9" s="624"/>
      <c r="DV9" s="624"/>
      <c r="DW9" s="624"/>
      <c r="DX9" s="624"/>
      <c r="DY9" s="624"/>
      <c r="DZ9" s="624"/>
      <c r="EA9" s="624"/>
      <c r="EB9" s="624"/>
      <c r="EC9" s="633"/>
    </row>
    <row r="10" spans="2:143" ht="11.25" customHeight="1" x14ac:dyDescent="0.2">
      <c r="B10" s="620" t="s">
        <v>234</v>
      </c>
      <c r="C10" s="621"/>
      <c r="D10" s="621"/>
      <c r="E10" s="621"/>
      <c r="F10" s="621"/>
      <c r="G10" s="621"/>
      <c r="H10" s="621"/>
      <c r="I10" s="621"/>
      <c r="J10" s="621"/>
      <c r="K10" s="621"/>
      <c r="L10" s="621"/>
      <c r="M10" s="621"/>
      <c r="N10" s="621"/>
      <c r="O10" s="621"/>
      <c r="P10" s="621"/>
      <c r="Q10" s="622"/>
      <c r="R10" s="623" t="s">
        <v>124</v>
      </c>
      <c r="S10" s="624"/>
      <c r="T10" s="624"/>
      <c r="U10" s="624"/>
      <c r="V10" s="624"/>
      <c r="W10" s="624"/>
      <c r="X10" s="624"/>
      <c r="Y10" s="625"/>
      <c r="Z10" s="626" t="s">
        <v>124</v>
      </c>
      <c r="AA10" s="626"/>
      <c r="AB10" s="626"/>
      <c r="AC10" s="626"/>
      <c r="AD10" s="627" t="s">
        <v>124</v>
      </c>
      <c r="AE10" s="627"/>
      <c r="AF10" s="627"/>
      <c r="AG10" s="627"/>
      <c r="AH10" s="627"/>
      <c r="AI10" s="627"/>
      <c r="AJ10" s="627"/>
      <c r="AK10" s="627"/>
      <c r="AL10" s="628" t="s">
        <v>124</v>
      </c>
      <c r="AM10" s="629"/>
      <c r="AN10" s="629"/>
      <c r="AO10" s="630"/>
      <c r="AP10" s="620" t="s">
        <v>235</v>
      </c>
      <c r="AQ10" s="621"/>
      <c r="AR10" s="621"/>
      <c r="AS10" s="621"/>
      <c r="AT10" s="621"/>
      <c r="AU10" s="621"/>
      <c r="AV10" s="621"/>
      <c r="AW10" s="621"/>
      <c r="AX10" s="621"/>
      <c r="AY10" s="621"/>
      <c r="AZ10" s="621"/>
      <c r="BA10" s="621"/>
      <c r="BB10" s="621"/>
      <c r="BC10" s="621"/>
      <c r="BD10" s="621"/>
      <c r="BE10" s="621"/>
      <c r="BF10" s="622"/>
      <c r="BG10" s="623">
        <v>15757</v>
      </c>
      <c r="BH10" s="624"/>
      <c r="BI10" s="624"/>
      <c r="BJ10" s="624"/>
      <c r="BK10" s="624"/>
      <c r="BL10" s="624"/>
      <c r="BM10" s="624"/>
      <c r="BN10" s="625"/>
      <c r="BO10" s="626">
        <v>2.8</v>
      </c>
      <c r="BP10" s="626"/>
      <c r="BQ10" s="626"/>
      <c r="BR10" s="626"/>
      <c r="BS10" s="627" t="s">
        <v>124</v>
      </c>
      <c r="BT10" s="627"/>
      <c r="BU10" s="627"/>
      <c r="BV10" s="627"/>
      <c r="BW10" s="627"/>
      <c r="BX10" s="627"/>
      <c r="BY10" s="627"/>
      <c r="BZ10" s="627"/>
      <c r="CA10" s="627"/>
      <c r="CB10" s="631"/>
      <c r="CD10" s="620" t="s">
        <v>236</v>
      </c>
      <c r="CE10" s="621"/>
      <c r="CF10" s="621"/>
      <c r="CG10" s="621"/>
      <c r="CH10" s="621"/>
      <c r="CI10" s="621"/>
      <c r="CJ10" s="621"/>
      <c r="CK10" s="621"/>
      <c r="CL10" s="621"/>
      <c r="CM10" s="621"/>
      <c r="CN10" s="621"/>
      <c r="CO10" s="621"/>
      <c r="CP10" s="621"/>
      <c r="CQ10" s="622"/>
      <c r="CR10" s="623">
        <v>360</v>
      </c>
      <c r="CS10" s="624"/>
      <c r="CT10" s="624"/>
      <c r="CU10" s="624"/>
      <c r="CV10" s="624"/>
      <c r="CW10" s="624"/>
      <c r="CX10" s="624"/>
      <c r="CY10" s="625"/>
      <c r="CZ10" s="626">
        <v>0</v>
      </c>
      <c r="DA10" s="626"/>
      <c r="DB10" s="626"/>
      <c r="DC10" s="626"/>
      <c r="DD10" s="632" t="s">
        <v>124</v>
      </c>
      <c r="DE10" s="624"/>
      <c r="DF10" s="624"/>
      <c r="DG10" s="624"/>
      <c r="DH10" s="624"/>
      <c r="DI10" s="624"/>
      <c r="DJ10" s="624"/>
      <c r="DK10" s="624"/>
      <c r="DL10" s="624"/>
      <c r="DM10" s="624"/>
      <c r="DN10" s="624"/>
      <c r="DO10" s="624"/>
      <c r="DP10" s="625"/>
      <c r="DQ10" s="632">
        <v>360</v>
      </c>
      <c r="DR10" s="624"/>
      <c r="DS10" s="624"/>
      <c r="DT10" s="624"/>
      <c r="DU10" s="624"/>
      <c r="DV10" s="624"/>
      <c r="DW10" s="624"/>
      <c r="DX10" s="624"/>
      <c r="DY10" s="624"/>
      <c r="DZ10" s="624"/>
      <c r="EA10" s="624"/>
      <c r="EB10" s="624"/>
      <c r="EC10" s="633"/>
    </row>
    <row r="11" spans="2:143" ht="11.25" customHeight="1" x14ac:dyDescent="0.2">
      <c r="B11" s="620" t="s">
        <v>237</v>
      </c>
      <c r="C11" s="621"/>
      <c r="D11" s="621"/>
      <c r="E11" s="621"/>
      <c r="F11" s="621"/>
      <c r="G11" s="621"/>
      <c r="H11" s="621"/>
      <c r="I11" s="621"/>
      <c r="J11" s="621"/>
      <c r="K11" s="621"/>
      <c r="L11" s="621"/>
      <c r="M11" s="621"/>
      <c r="N11" s="621"/>
      <c r="O11" s="621"/>
      <c r="P11" s="621"/>
      <c r="Q11" s="622"/>
      <c r="R11" s="623">
        <v>120760</v>
      </c>
      <c r="S11" s="624"/>
      <c r="T11" s="624"/>
      <c r="U11" s="624"/>
      <c r="V11" s="624"/>
      <c r="W11" s="624"/>
      <c r="X11" s="624"/>
      <c r="Y11" s="625"/>
      <c r="Z11" s="628">
        <v>0.6</v>
      </c>
      <c r="AA11" s="629"/>
      <c r="AB11" s="629"/>
      <c r="AC11" s="635"/>
      <c r="AD11" s="632">
        <v>120760</v>
      </c>
      <c r="AE11" s="624"/>
      <c r="AF11" s="624"/>
      <c r="AG11" s="624"/>
      <c r="AH11" s="624"/>
      <c r="AI11" s="624"/>
      <c r="AJ11" s="624"/>
      <c r="AK11" s="625"/>
      <c r="AL11" s="628">
        <v>4.2</v>
      </c>
      <c r="AM11" s="629"/>
      <c r="AN11" s="629"/>
      <c r="AO11" s="630"/>
      <c r="AP11" s="620" t="s">
        <v>238</v>
      </c>
      <c r="AQ11" s="621"/>
      <c r="AR11" s="621"/>
      <c r="AS11" s="621"/>
      <c r="AT11" s="621"/>
      <c r="AU11" s="621"/>
      <c r="AV11" s="621"/>
      <c r="AW11" s="621"/>
      <c r="AX11" s="621"/>
      <c r="AY11" s="621"/>
      <c r="AZ11" s="621"/>
      <c r="BA11" s="621"/>
      <c r="BB11" s="621"/>
      <c r="BC11" s="621"/>
      <c r="BD11" s="621"/>
      <c r="BE11" s="621"/>
      <c r="BF11" s="622"/>
      <c r="BG11" s="623">
        <v>9624</v>
      </c>
      <c r="BH11" s="624"/>
      <c r="BI11" s="624"/>
      <c r="BJ11" s="624"/>
      <c r="BK11" s="624"/>
      <c r="BL11" s="624"/>
      <c r="BM11" s="624"/>
      <c r="BN11" s="625"/>
      <c r="BO11" s="626">
        <v>1.7</v>
      </c>
      <c r="BP11" s="626"/>
      <c r="BQ11" s="626"/>
      <c r="BR11" s="626"/>
      <c r="BS11" s="627" t="s">
        <v>124</v>
      </c>
      <c r="BT11" s="627"/>
      <c r="BU11" s="627"/>
      <c r="BV11" s="627"/>
      <c r="BW11" s="627"/>
      <c r="BX11" s="627"/>
      <c r="BY11" s="627"/>
      <c r="BZ11" s="627"/>
      <c r="CA11" s="627"/>
      <c r="CB11" s="631"/>
      <c r="CD11" s="620" t="s">
        <v>239</v>
      </c>
      <c r="CE11" s="621"/>
      <c r="CF11" s="621"/>
      <c r="CG11" s="621"/>
      <c r="CH11" s="621"/>
      <c r="CI11" s="621"/>
      <c r="CJ11" s="621"/>
      <c r="CK11" s="621"/>
      <c r="CL11" s="621"/>
      <c r="CM11" s="621"/>
      <c r="CN11" s="621"/>
      <c r="CO11" s="621"/>
      <c r="CP11" s="621"/>
      <c r="CQ11" s="622"/>
      <c r="CR11" s="623">
        <v>9778103</v>
      </c>
      <c r="CS11" s="624"/>
      <c r="CT11" s="624"/>
      <c r="CU11" s="624"/>
      <c r="CV11" s="624"/>
      <c r="CW11" s="624"/>
      <c r="CX11" s="624"/>
      <c r="CY11" s="625"/>
      <c r="CZ11" s="626">
        <v>54.3</v>
      </c>
      <c r="DA11" s="626"/>
      <c r="DB11" s="626"/>
      <c r="DC11" s="626"/>
      <c r="DD11" s="632">
        <v>8739029</v>
      </c>
      <c r="DE11" s="624"/>
      <c r="DF11" s="624"/>
      <c r="DG11" s="624"/>
      <c r="DH11" s="624"/>
      <c r="DI11" s="624"/>
      <c r="DJ11" s="624"/>
      <c r="DK11" s="624"/>
      <c r="DL11" s="624"/>
      <c r="DM11" s="624"/>
      <c r="DN11" s="624"/>
      <c r="DO11" s="624"/>
      <c r="DP11" s="625"/>
      <c r="DQ11" s="632">
        <v>1779157</v>
      </c>
      <c r="DR11" s="624"/>
      <c r="DS11" s="624"/>
      <c r="DT11" s="624"/>
      <c r="DU11" s="624"/>
      <c r="DV11" s="624"/>
      <c r="DW11" s="624"/>
      <c r="DX11" s="624"/>
      <c r="DY11" s="624"/>
      <c r="DZ11" s="624"/>
      <c r="EA11" s="624"/>
      <c r="EB11" s="624"/>
      <c r="EC11" s="633"/>
    </row>
    <row r="12" spans="2:143" ht="11.25" customHeight="1" x14ac:dyDescent="0.2">
      <c r="B12" s="620" t="s">
        <v>240</v>
      </c>
      <c r="C12" s="621"/>
      <c r="D12" s="621"/>
      <c r="E12" s="621"/>
      <c r="F12" s="621"/>
      <c r="G12" s="621"/>
      <c r="H12" s="621"/>
      <c r="I12" s="621"/>
      <c r="J12" s="621"/>
      <c r="K12" s="621"/>
      <c r="L12" s="621"/>
      <c r="M12" s="621"/>
      <c r="N12" s="621"/>
      <c r="O12" s="621"/>
      <c r="P12" s="621"/>
      <c r="Q12" s="622"/>
      <c r="R12" s="623" t="s">
        <v>124</v>
      </c>
      <c r="S12" s="624"/>
      <c r="T12" s="624"/>
      <c r="U12" s="624"/>
      <c r="V12" s="624"/>
      <c r="W12" s="624"/>
      <c r="X12" s="624"/>
      <c r="Y12" s="625"/>
      <c r="Z12" s="626" t="s">
        <v>124</v>
      </c>
      <c r="AA12" s="626"/>
      <c r="AB12" s="626"/>
      <c r="AC12" s="626"/>
      <c r="AD12" s="627" t="s">
        <v>124</v>
      </c>
      <c r="AE12" s="627"/>
      <c r="AF12" s="627"/>
      <c r="AG12" s="627"/>
      <c r="AH12" s="627"/>
      <c r="AI12" s="627"/>
      <c r="AJ12" s="627"/>
      <c r="AK12" s="627"/>
      <c r="AL12" s="628" t="s">
        <v>124</v>
      </c>
      <c r="AM12" s="629"/>
      <c r="AN12" s="629"/>
      <c r="AO12" s="630"/>
      <c r="AP12" s="620" t="s">
        <v>241</v>
      </c>
      <c r="AQ12" s="621"/>
      <c r="AR12" s="621"/>
      <c r="AS12" s="621"/>
      <c r="AT12" s="621"/>
      <c r="AU12" s="621"/>
      <c r="AV12" s="621"/>
      <c r="AW12" s="621"/>
      <c r="AX12" s="621"/>
      <c r="AY12" s="621"/>
      <c r="AZ12" s="621"/>
      <c r="BA12" s="621"/>
      <c r="BB12" s="621"/>
      <c r="BC12" s="621"/>
      <c r="BD12" s="621"/>
      <c r="BE12" s="621"/>
      <c r="BF12" s="622"/>
      <c r="BG12" s="623">
        <v>353468</v>
      </c>
      <c r="BH12" s="624"/>
      <c r="BI12" s="624"/>
      <c r="BJ12" s="624"/>
      <c r="BK12" s="624"/>
      <c r="BL12" s="624"/>
      <c r="BM12" s="624"/>
      <c r="BN12" s="625"/>
      <c r="BO12" s="626">
        <v>63.6</v>
      </c>
      <c r="BP12" s="626"/>
      <c r="BQ12" s="626"/>
      <c r="BR12" s="626"/>
      <c r="BS12" s="627" t="s">
        <v>124</v>
      </c>
      <c r="BT12" s="627"/>
      <c r="BU12" s="627"/>
      <c r="BV12" s="627"/>
      <c r="BW12" s="627"/>
      <c r="BX12" s="627"/>
      <c r="BY12" s="627"/>
      <c r="BZ12" s="627"/>
      <c r="CA12" s="627"/>
      <c r="CB12" s="631"/>
      <c r="CD12" s="620" t="s">
        <v>242</v>
      </c>
      <c r="CE12" s="621"/>
      <c r="CF12" s="621"/>
      <c r="CG12" s="621"/>
      <c r="CH12" s="621"/>
      <c r="CI12" s="621"/>
      <c r="CJ12" s="621"/>
      <c r="CK12" s="621"/>
      <c r="CL12" s="621"/>
      <c r="CM12" s="621"/>
      <c r="CN12" s="621"/>
      <c r="CO12" s="621"/>
      <c r="CP12" s="621"/>
      <c r="CQ12" s="622"/>
      <c r="CR12" s="623">
        <v>443854</v>
      </c>
      <c r="CS12" s="624"/>
      <c r="CT12" s="624"/>
      <c r="CU12" s="624"/>
      <c r="CV12" s="624"/>
      <c r="CW12" s="624"/>
      <c r="CX12" s="624"/>
      <c r="CY12" s="625"/>
      <c r="CZ12" s="626">
        <v>2.5</v>
      </c>
      <c r="DA12" s="626"/>
      <c r="DB12" s="626"/>
      <c r="DC12" s="626"/>
      <c r="DD12" s="632">
        <v>253397</v>
      </c>
      <c r="DE12" s="624"/>
      <c r="DF12" s="624"/>
      <c r="DG12" s="624"/>
      <c r="DH12" s="624"/>
      <c r="DI12" s="624"/>
      <c r="DJ12" s="624"/>
      <c r="DK12" s="624"/>
      <c r="DL12" s="624"/>
      <c r="DM12" s="624"/>
      <c r="DN12" s="624"/>
      <c r="DO12" s="624"/>
      <c r="DP12" s="625"/>
      <c r="DQ12" s="632">
        <v>392052</v>
      </c>
      <c r="DR12" s="624"/>
      <c r="DS12" s="624"/>
      <c r="DT12" s="624"/>
      <c r="DU12" s="624"/>
      <c r="DV12" s="624"/>
      <c r="DW12" s="624"/>
      <c r="DX12" s="624"/>
      <c r="DY12" s="624"/>
      <c r="DZ12" s="624"/>
      <c r="EA12" s="624"/>
      <c r="EB12" s="624"/>
      <c r="EC12" s="633"/>
    </row>
    <row r="13" spans="2:143" ht="11.25" customHeight="1" x14ac:dyDescent="0.2">
      <c r="B13" s="620" t="s">
        <v>243</v>
      </c>
      <c r="C13" s="621"/>
      <c r="D13" s="621"/>
      <c r="E13" s="621"/>
      <c r="F13" s="621"/>
      <c r="G13" s="621"/>
      <c r="H13" s="621"/>
      <c r="I13" s="621"/>
      <c r="J13" s="621"/>
      <c r="K13" s="621"/>
      <c r="L13" s="621"/>
      <c r="M13" s="621"/>
      <c r="N13" s="621"/>
      <c r="O13" s="621"/>
      <c r="P13" s="621"/>
      <c r="Q13" s="622"/>
      <c r="R13" s="623" t="s">
        <v>124</v>
      </c>
      <c r="S13" s="624"/>
      <c r="T13" s="624"/>
      <c r="U13" s="624"/>
      <c r="V13" s="624"/>
      <c r="W13" s="624"/>
      <c r="X13" s="624"/>
      <c r="Y13" s="625"/>
      <c r="Z13" s="626" t="s">
        <v>124</v>
      </c>
      <c r="AA13" s="626"/>
      <c r="AB13" s="626"/>
      <c r="AC13" s="626"/>
      <c r="AD13" s="627" t="s">
        <v>124</v>
      </c>
      <c r="AE13" s="627"/>
      <c r="AF13" s="627"/>
      <c r="AG13" s="627"/>
      <c r="AH13" s="627"/>
      <c r="AI13" s="627"/>
      <c r="AJ13" s="627"/>
      <c r="AK13" s="627"/>
      <c r="AL13" s="628" t="s">
        <v>124</v>
      </c>
      <c r="AM13" s="629"/>
      <c r="AN13" s="629"/>
      <c r="AO13" s="630"/>
      <c r="AP13" s="620" t="s">
        <v>244</v>
      </c>
      <c r="AQ13" s="621"/>
      <c r="AR13" s="621"/>
      <c r="AS13" s="621"/>
      <c r="AT13" s="621"/>
      <c r="AU13" s="621"/>
      <c r="AV13" s="621"/>
      <c r="AW13" s="621"/>
      <c r="AX13" s="621"/>
      <c r="AY13" s="621"/>
      <c r="AZ13" s="621"/>
      <c r="BA13" s="621"/>
      <c r="BB13" s="621"/>
      <c r="BC13" s="621"/>
      <c r="BD13" s="621"/>
      <c r="BE13" s="621"/>
      <c r="BF13" s="622"/>
      <c r="BG13" s="623">
        <v>259103</v>
      </c>
      <c r="BH13" s="624"/>
      <c r="BI13" s="624"/>
      <c r="BJ13" s="624"/>
      <c r="BK13" s="624"/>
      <c r="BL13" s="624"/>
      <c r="BM13" s="624"/>
      <c r="BN13" s="625"/>
      <c r="BO13" s="626">
        <v>46.6</v>
      </c>
      <c r="BP13" s="626"/>
      <c r="BQ13" s="626"/>
      <c r="BR13" s="626"/>
      <c r="BS13" s="627" t="s">
        <v>124</v>
      </c>
      <c r="BT13" s="627"/>
      <c r="BU13" s="627"/>
      <c r="BV13" s="627"/>
      <c r="BW13" s="627"/>
      <c r="BX13" s="627"/>
      <c r="BY13" s="627"/>
      <c r="BZ13" s="627"/>
      <c r="CA13" s="627"/>
      <c r="CB13" s="631"/>
      <c r="CD13" s="620" t="s">
        <v>245</v>
      </c>
      <c r="CE13" s="621"/>
      <c r="CF13" s="621"/>
      <c r="CG13" s="621"/>
      <c r="CH13" s="621"/>
      <c r="CI13" s="621"/>
      <c r="CJ13" s="621"/>
      <c r="CK13" s="621"/>
      <c r="CL13" s="621"/>
      <c r="CM13" s="621"/>
      <c r="CN13" s="621"/>
      <c r="CO13" s="621"/>
      <c r="CP13" s="621"/>
      <c r="CQ13" s="622"/>
      <c r="CR13" s="623">
        <v>555455</v>
      </c>
      <c r="CS13" s="624"/>
      <c r="CT13" s="624"/>
      <c r="CU13" s="624"/>
      <c r="CV13" s="624"/>
      <c r="CW13" s="624"/>
      <c r="CX13" s="624"/>
      <c r="CY13" s="625"/>
      <c r="CZ13" s="626">
        <v>3.1</v>
      </c>
      <c r="DA13" s="626"/>
      <c r="DB13" s="626"/>
      <c r="DC13" s="626"/>
      <c r="DD13" s="632">
        <v>96663</v>
      </c>
      <c r="DE13" s="624"/>
      <c r="DF13" s="624"/>
      <c r="DG13" s="624"/>
      <c r="DH13" s="624"/>
      <c r="DI13" s="624"/>
      <c r="DJ13" s="624"/>
      <c r="DK13" s="624"/>
      <c r="DL13" s="624"/>
      <c r="DM13" s="624"/>
      <c r="DN13" s="624"/>
      <c r="DO13" s="624"/>
      <c r="DP13" s="625"/>
      <c r="DQ13" s="632">
        <v>187100</v>
      </c>
      <c r="DR13" s="624"/>
      <c r="DS13" s="624"/>
      <c r="DT13" s="624"/>
      <c r="DU13" s="624"/>
      <c r="DV13" s="624"/>
      <c r="DW13" s="624"/>
      <c r="DX13" s="624"/>
      <c r="DY13" s="624"/>
      <c r="DZ13" s="624"/>
      <c r="EA13" s="624"/>
      <c r="EB13" s="624"/>
      <c r="EC13" s="633"/>
    </row>
    <row r="14" spans="2:143" ht="11.25" customHeight="1" x14ac:dyDescent="0.2">
      <c r="B14" s="620" t="s">
        <v>246</v>
      </c>
      <c r="C14" s="621"/>
      <c r="D14" s="621"/>
      <c r="E14" s="621"/>
      <c r="F14" s="621"/>
      <c r="G14" s="621"/>
      <c r="H14" s="621"/>
      <c r="I14" s="621"/>
      <c r="J14" s="621"/>
      <c r="K14" s="621"/>
      <c r="L14" s="621"/>
      <c r="M14" s="621"/>
      <c r="N14" s="621"/>
      <c r="O14" s="621"/>
      <c r="P14" s="621"/>
      <c r="Q14" s="622"/>
      <c r="R14" s="623">
        <v>813</v>
      </c>
      <c r="S14" s="624"/>
      <c r="T14" s="624"/>
      <c r="U14" s="624"/>
      <c r="V14" s="624"/>
      <c r="W14" s="624"/>
      <c r="X14" s="624"/>
      <c r="Y14" s="625"/>
      <c r="Z14" s="626">
        <v>0</v>
      </c>
      <c r="AA14" s="626"/>
      <c r="AB14" s="626"/>
      <c r="AC14" s="626"/>
      <c r="AD14" s="627">
        <v>813</v>
      </c>
      <c r="AE14" s="627"/>
      <c r="AF14" s="627"/>
      <c r="AG14" s="627"/>
      <c r="AH14" s="627"/>
      <c r="AI14" s="627"/>
      <c r="AJ14" s="627"/>
      <c r="AK14" s="627"/>
      <c r="AL14" s="628">
        <v>0</v>
      </c>
      <c r="AM14" s="629"/>
      <c r="AN14" s="629"/>
      <c r="AO14" s="630"/>
      <c r="AP14" s="620" t="s">
        <v>247</v>
      </c>
      <c r="AQ14" s="621"/>
      <c r="AR14" s="621"/>
      <c r="AS14" s="621"/>
      <c r="AT14" s="621"/>
      <c r="AU14" s="621"/>
      <c r="AV14" s="621"/>
      <c r="AW14" s="621"/>
      <c r="AX14" s="621"/>
      <c r="AY14" s="621"/>
      <c r="AZ14" s="621"/>
      <c r="BA14" s="621"/>
      <c r="BB14" s="621"/>
      <c r="BC14" s="621"/>
      <c r="BD14" s="621"/>
      <c r="BE14" s="621"/>
      <c r="BF14" s="622"/>
      <c r="BG14" s="623">
        <v>23939</v>
      </c>
      <c r="BH14" s="624"/>
      <c r="BI14" s="624"/>
      <c r="BJ14" s="624"/>
      <c r="BK14" s="624"/>
      <c r="BL14" s="624"/>
      <c r="BM14" s="624"/>
      <c r="BN14" s="625"/>
      <c r="BO14" s="626">
        <v>4.3</v>
      </c>
      <c r="BP14" s="626"/>
      <c r="BQ14" s="626"/>
      <c r="BR14" s="626"/>
      <c r="BS14" s="627" t="s">
        <v>124</v>
      </c>
      <c r="BT14" s="627"/>
      <c r="BU14" s="627"/>
      <c r="BV14" s="627"/>
      <c r="BW14" s="627"/>
      <c r="BX14" s="627"/>
      <c r="BY14" s="627"/>
      <c r="BZ14" s="627"/>
      <c r="CA14" s="627"/>
      <c r="CB14" s="631"/>
      <c r="CD14" s="620" t="s">
        <v>248</v>
      </c>
      <c r="CE14" s="621"/>
      <c r="CF14" s="621"/>
      <c r="CG14" s="621"/>
      <c r="CH14" s="621"/>
      <c r="CI14" s="621"/>
      <c r="CJ14" s="621"/>
      <c r="CK14" s="621"/>
      <c r="CL14" s="621"/>
      <c r="CM14" s="621"/>
      <c r="CN14" s="621"/>
      <c r="CO14" s="621"/>
      <c r="CP14" s="621"/>
      <c r="CQ14" s="622"/>
      <c r="CR14" s="623">
        <v>187025</v>
      </c>
      <c r="CS14" s="624"/>
      <c r="CT14" s="624"/>
      <c r="CU14" s="624"/>
      <c r="CV14" s="624"/>
      <c r="CW14" s="624"/>
      <c r="CX14" s="624"/>
      <c r="CY14" s="625"/>
      <c r="CZ14" s="626">
        <v>1</v>
      </c>
      <c r="DA14" s="626"/>
      <c r="DB14" s="626"/>
      <c r="DC14" s="626"/>
      <c r="DD14" s="632">
        <v>17415</v>
      </c>
      <c r="DE14" s="624"/>
      <c r="DF14" s="624"/>
      <c r="DG14" s="624"/>
      <c r="DH14" s="624"/>
      <c r="DI14" s="624"/>
      <c r="DJ14" s="624"/>
      <c r="DK14" s="624"/>
      <c r="DL14" s="624"/>
      <c r="DM14" s="624"/>
      <c r="DN14" s="624"/>
      <c r="DO14" s="624"/>
      <c r="DP14" s="625"/>
      <c r="DQ14" s="632">
        <v>168625</v>
      </c>
      <c r="DR14" s="624"/>
      <c r="DS14" s="624"/>
      <c r="DT14" s="624"/>
      <c r="DU14" s="624"/>
      <c r="DV14" s="624"/>
      <c r="DW14" s="624"/>
      <c r="DX14" s="624"/>
      <c r="DY14" s="624"/>
      <c r="DZ14" s="624"/>
      <c r="EA14" s="624"/>
      <c r="EB14" s="624"/>
      <c r="EC14" s="633"/>
    </row>
    <row r="15" spans="2:143" ht="11.25" customHeight="1" x14ac:dyDescent="0.2">
      <c r="B15" s="620" t="s">
        <v>249</v>
      </c>
      <c r="C15" s="621"/>
      <c r="D15" s="621"/>
      <c r="E15" s="621"/>
      <c r="F15" s="621"/>
      <c r="G15" s="621"/>
      <c r="H15" s="621"/>
      <c r="I15" s="621"/>
      <c r="J15" s="621"/>
      <c r="K15" s="621"/>
      <c r="L15" s="621"/>
      <c r="M15" s="621"/>
      <c r="N15" s="621"/>
      <c r="O15" s="621"/>
      <c r="P15" s="621"/>
      <c r="Q15" s="622"/>
      <c r="R15" s="623" t="s">
        <v>124</v>
      </c>
      <c r="S15" s="624"/>
      <c r="T15" s="624"/>
      <c r="U15" s="624"/>
      <c r="V15" s="624"/>
      <c r="W15" s="624"/>
      <c r="X15" s="624"/>
      <c r="Y15" s="625"/>
      <c r="Z15" s="626" t="s">
        <v>124</v>
      </c>
      <c r="AA15" s="626"/>
      <c r="AB15" s="626"/>
      <c r="AC15" s="626"/>
      <c r="AD15" s="627" t="s">
        <v>124</v>
      </c>
      <c r="AE15" s="627"/>
      <c r="AF15" s="627"/>
      <c r="AG15" s="627"/>
      <c r="AH15" s="627"/>
      <c r="AI15" s="627"/>
      <c r="AJ15" s="627"/>
      <c r="AK15" s="627"/>
      <c r="AL15" s="628" t="s">
        <v>124</v>
      </c>
      <c r="AM15" s="629"/>
      <c r="AN15" s="629"/>
      <c r="AO15" s="630"/>
      <c r="AP15" s="620" t="s">
        <v>250</v>
      </c>
      <c r="AQ15" s="621"/>
      <c r="AR15" s="621"/>
      <c r="AS15" s="621"/>
      <c r="AT15" s="621"/>
      <c r="AU15" s="621"/>
      <c r="AV15" s="621"/>
      <c r="AW15" s="621"/>
      <c r="AX15" s="621"/>
      <c r="AY15" s="621"/>
      <c r="AZ15" s="621"/>
      <c r="BA15" s="621"/>
      <c r="BB15" s="621"/>
      <c r="BC15" s="621"/>
      <c r="BD15" s="621"/>
      <c r="BE15" s="621"/>
      <c r="BF15" s="622"/>
      <c r="BG15" s="623">
        <v>11900</v>
      </c>
      <c r="BH15" s="624"/>
      <c r="BI15" s="624"/>
      <c r="BJ15" s="624"/>
      <c r="BK15" s="624"/>
      <c r="BL15" s="624"/>
      <c r="BM15" s="624"/>
      <c r="BN15" s="625"/>
      <c r="BO15" s="626">
        <v>2.1</v>
      </c>
      <c r="BP15" s="626"/>
      <c r="BQ15" s="626"/>
      <c r="BR15" s="626"/>
      <c r="BS15" s="627" t="s">
        <v>124</v>
      </c>
      <c r="BT15" s="627"/>
      <c r="BU15" s="627"/>
      <c r="BV15" s="627"/>
      <c r="BW15" s="627"/>
      <c r="BX15" s="627"/>
      <c r="BY15" s="627"/>
      <c r="BZ15" s="627"/>
      <c r="CA15" s="627"/>
      <c r="CB15" s="631"/>
      <c r="CD15" s="620" t="s">
        <v>251</v>
      </c>
      <c r="CE15" s="621"/>
      <c r="CF15" s="621"/>
      <c r="CG15" s="621"/>
      <c r="CH15" s="621"/>
      <c r="CI15" s="621"/>
      <c r="CJ15" s="621"/>
      <c r="CK15" s="621"/>
      <c r="CL15" s="621"/>
      <c r="CM15" s="621"/>
      <c r="CN15" s="621"/>
      <c r="CO15" s="621"/>
      <c r="CP15" s="621"/>
      <c r="CQ15" s="622"/>
      <c r="CR15" s="623">
        <v>379530</v>
      </c>
      <c r="CS15" s="624"/>
      <c r="CT15" s="624"/>
      <c r="CU15" s="624"/>
      <c r="CV15" s="624"/>
      <c r="CW15" s="624"/>
      <c r="CX15" s="624"/>
      <c r="CY15" s="625"/>
      <c r="CZ15" s="626">
        <v>2.1</v>
      </c>
      <c r="DA15" s="626"/>
      <c r="DB15" s="626"/>
      <c r="DC15" s="626"/>
      <c r="DD15" s="632" t="s">
        <v>124</v>
      </c>
      <c r="DE15" s="624"/>
      <c r="DF15" s="624"/>
      <c r="DG15" s="624"/>
      <c r="DH15" s="624"/>
      <c r="DI15" s="624"/>
      <c r="DJ15" s="624"/>
      <c r="DK15" s="624"/>
      <c r="DL15" s="624"/>
      <c r="DM15" s="624"/>
      <c r="DN15" s="624"/>
      <c r="DO15" s="624"/>
      <c r="DP15" s="625"/>
      <c r="DQ15" s="632">
        <v>350441</v>
      </c>
      <c r="DR15" s="624"/>
      <c r="DS15" s="624"/>
      <c r="DT15" s="624"/>
      <c r="DU15" s="624"/>
      <c r="DV15" s="624"/>
      <c r="DW15" s="624"/>
      <c r="DX15" s="624"/>
      <c r="DY15" s="624"/>
      <c r="DZ15" s="624"/>
      <c r="EA15" s="624"/>
      <c r="EB15" s="624"/>
      <c r="EC15" s="633"/>
    </row>
    <row r="16" spans="2:143" ht="11.25" customHeight="1" x14ac:dyDescent="0.2">
      <c r="B16" s="620" t="s">
        <v>252</v>
      </c>
      <c r="C16" s="621"/>
      <c r="D16" s="621"/>
      <c r="E16" s="621"/>
      <c r="F16" s="621"/>
      <c r="G16" s="621"/>
      <c r="H16" s="621"/>
      <c r="I16" s="621"/>
      <c r="J16" s="621"/>
      <c r="K16" s="621"/>
      <c r="L16" s="621"/>
      <c r="M16" s="621"/>
      <c r="N16" s="621"/>
      <c r="O16" s="621"/>
      <c r="P16" s="621"/>
      <c r="Q16" s="622"/>
      <c r="R16" s="623">
        <v>5977</v>
      </c>
      <c r="S16" s="624"/>
      <c r="T16" s="624"/>
      <c r="U16" s="624"/>
      <c r="V16" s="624"/>
      <c r="W16" s="624"/>
      <c r="X16" s="624"/>
      <c r="Y16" s="625"/>
      <c r="Z16" s="626">
        <v>0</v>
      </c>
      <c r="AA16" s="626"/>
      <c r="AB16" s="626"/>
      <c r="AC16" s="626"/>
      <c r="AD16" s="627">
        <v>5977</v>
      </c>
      <c r="AE16" s="627"/>
      <c r="AF16" s="627"/>
      <c r="AG16" s="627"/>
      <c r="AH16" s="627"/>
      <c r="AI16" s="627"/>
      <c r="AJ16" s="627"/>
      <c r="AK16" s="627"/>
      <c r="AL16" s="628">
        <v>0.2</v>
      </c>
      <c r="AM16" s="629"/>
      <c r="AN16" s="629"/>
      <c r="AO16" s="630"/>
      <c r="AP16" s="620" t="s">
        <v>253</v>
      </c>
      <c r="AQ16" s="621"/>
      <c r="AR16" s="621"/>
      <c r="AS16" s="621"/>
      <c r="AT16" s="621"/>
      <c r="AU16" s="621"/>
      <c r="AV16" s="621"/>
      <c r="AW16" s="621"/>
      <c r="AX16" s="621"/>
      <c r="AY16" s="621"/>
      <c r="AZ16" s="621"/>
      <c r="BA16" s="621"/>
      <c r="BB16" s="621"/>
      <c r="BC16" s="621"/>
      <c r="BD16" s="621"/>
      <c r="BE16" s="621"/>
      <c r="BF16" s="622"/>
      <c r="BG16" s="623" t="s">
        <v>124</v>
      </c>
      <c r="BH16" s="624"/>
      <c r="BI16" s="624"/>
      <c r="BJ16" s="624"/>
      <c r="BK16" s="624"/>
      <c r="BL16" s="624"/>
      <c r="BM16" s="624"/>
      <c r="BN16" s="625"/>
      <c r="BO16" s="626" t="s">
        <v>124</v>
      </c>
      <c r="BP16" s="626"/>
      <c r="BQ16" s="626"/>
      <c r="BR16" s="626"/>
      <c r="BS16" s="627" t="s">
        <v>124</v>
      </c>
      <c r="BT16" s="627"/>
      <c r="BU16" s="627"/>
      <c r="BV16" s="627"/>
      <c r="BW16" s="627"/>
      <c r="BX16" s="627"/>
      <c r="BY16" s="627"/>
      <c r="BZ16" s="627"/>
      <c r="CA16" s="627"/>
      <c r="CB16" s="631"/>
      <c r="CD16" s="620" t="s">
        <v>254</v>
      </c>
      <c r="CE16" s="621"/>
      <c r="CF16" s="621"/>
      <c r="CG16" s="621"/>
      <c r="CH16" s="621"/>
      <c r="CI16" s="621"/>
      <c r="CJ16" s="621"/>
      <c r="CK16" s="621"/>
      <c r="CL16" s="621"/>
      <c r="CM16" s="621"/>
      <c r="CN16" s="621"/>
      <c r="CO16" s="621"/>
      <c r="CP16" s="621"/>
      <c r="CQ16" s="622"/>
      <c r="CR16" s="623">
        <v>192544</v>
      </c>
      <c r="CS16" s="624"/>
      <c r="CT16" s="624"/>
      <c r="CU16" s="624"/>
      <c r="CV16" s="624"/>
      <c r="CW16" s="624"/>
      <c r="CX16" s="624"/>
      <c r="CY16" s="625"/>
      <c r="CZ16" s="626">
        <v>1.1000000000000001</v>
      </c>
      <c r="DA16" s="626"/>
      <c r="DB16" s="626"/>
      <c r="DC16" s="626"/>
      <c r="DD16" s="632" t="s">
        <v>124</v>
      </c>
      <c r="DE16" s="624"/>
      <c r="DF16" s="624"/>
      <c r="DG16" s="624"/>
      <c r="DH16" s="624"/>
      <c r="DI16" s="624"/>
      <c r="DJ16" s="624"/>
      <c r="DK16" s="624"/>
      <c r="DL16" s="624"/>
      <c r="DM16" s="624"/>
      <c r="DN16" s="624"/>
      <c r="DO16" s="624"/>
      <c r="DP16" s="625"/>
      <c r="DQ16" s="632">
        <v>16511</v>
      </c>
      <c r="DR16" s="624"/>
      <c r="DS16" s="624"/>
      <c r="DT16" s="624"/>
      <c r="DU16" s="624"/>
      <c r="DV16" s="624"/>
      <c r="DW16" s="624"/>
      <c r="DX16" s="624"/>
      <c r="DY16" s="624"/>
      <c r="DZ16" s="624"/>
      <c r="EA16" s="624"/>
      <c r="EB16" s="624"/>
      <c r="EC16" s="633"/>
    </row>
    <row r="17" spans="2:133" ht="11.25" customHeight="1" x14ac:dyDescent="0.2">
      <c r="B17" s="620" t="s">
        <v>255</v>
      </c>
      <c r="C17" s="621"/>
      <c r="D17" s="621"/>
      <c r="E17" s="621"/>
      <c r="F17" s="621"/>
      <c r="G17" s="621"/>
      <c r="H17" s="621"/>
      <c r="I17" s="621"/>
      <c r="J17" s="621"/>
      <c r="K17" s="621"/>
      <c r="L17" s="621"/>
      <c r="M17" s="621"/>
      <c r="N17" s="621"/>
      <c r="O17" s="621"/>
      <c r="P17" s="621"/>
      <c r="Q17" s="622"/>
      <c r="R17" s="623">
        <v>8333</v>
      </c>
      <c r="S17" s="624"/>
      <c r="T17" s="624"/>
      <c r="U17" s="624"/>
      <c r="V17" s="624"/>
      <c r="W17" s="624"/>
      <c r="X17" s="624"/>
      <c r="Y17" s="625"/>
      <c r="Z17" s="626">
        <v>0</v>
      </c>
      <c r="AA17" s="626"/>
      <c r="AB17" s="626"/>
      <c r="AC17" s="626"/>
      <c r="AD17" s="627">
        <v>8333</v>
      </c>
      <c r="AE17" s="627"/>
      <c r="AF17" s="627"/>
      <c r="AG17" s="627"/>
      <c r="AH17" s="627"/>
      <c r="AI17" s="627"/>
      <c r="AJ17" s="627"/>
      <c r="AK17" s="627"/>
      <c r="AL17" s="628">
        <v>0.3</v>
      </c>
      <c r="AM17" s="629"/>
      <c r="AN17" s="629"/>
      <c r="AO17" s="630"/>
      <c r="AP17" s="620" t="s">
        <v>256</v>
      </c>
      <c r="AQ17" s="621"/>
      <c r="AR17" s="621"/>
      <c r="AS17" s="621"/>
      <c r="AT17" s="621"/>
      <c r="AU17" s="621"/>
      <c r="AV17" s="621"/>
      <c r="AW17" s="621"/>
      <c r="AX17" s="621"/>
      <c r="AY17" s="621"/>
      <c r="AZ17" s="621"/>
      <c r="BA17" s="621"/>
      <c r="BB17" s="621"/>
      <c r="BC17" s="621"/>
      <c r="BD17" s="621"/>
      <c r="BE17" s="621"/>
      <c r="BF17" s="622"/>
      <c r="BG17" s="623" t="s">
        <v>124</v>
      </c>
      <c r="BH17" s="624"/>
      <c r="BI17" s="624"/>
      <c r="BJ17" s="624"/>
      <c r="BK17" s="624"/>
      <c r="BL17" s="624"/>
      <c r="BM17" s="624"/>
      <c r="BN17" s="625"/>
      <c r="BO17" s="626" t="s">
        <v>124</v>
      </c>
      <c r="BP17" s="626"/>
      <c r="BQ17" s="626"/>
      <c r="BR17" s="626"/>
      <c r="BS17" s="627" t="s">
        <v>124</v>
      </c>
      <c r="BT17" s="627"/>
      <c r="BU17" s="627"/>
      <c r="BV17" s="627"/>
      <c r="BW17" s="627"/>
      <c r="BX17" s="627"/>
      <c r="BY17" s="627"/>
      <c r="BZ17" s="627"/>
      <c r="CA17" s="627"/>
      <c r="CB17" s="631"/>
      <c r="CD17" s="620" t="s">
        <v>257</v>
      </c>
      <c r="CE17" s="621"/>
      <c r="CF17" s="621"/>
      <c r="CG17" s="621"/>
      <c r="CH17" s="621"/>
      <c r="CI17" s="621"/>
      <c r="CJ17" s="621"/>
      <c r="CK17" s="621"/>
      <c r="CL17" s="621"/>
      <c r="CM17" s="621"/>
      <c r="CN17" s="621"/>
      <c r="CO17" s="621"/>
      <c r="CP17" s="621"/>
      <c r="CQ17" s="622"/>
      <c r="CR17" s="623">
        <v>382344</v>
      </c>
      <c r="CS17" s="624"/>
      <c r="CT17" s="624"/>
      <c r="CU17" s="624"/>
      <c r="CV17" s="624"/>
      <c r="CW17" s="624"/>
      <c r="CX17" s="624"/>
      <c r="CY17" s="625"/>
      <c r="CZ17" s="626">
        <v>2.1</v>
      </c>
      <c r="DA17" s="626"/>
      <c r="DB17" s="626"/>
      <c r="DC17" s="626"/>
      <c r="DD17" s="632" t="s">
        <v>124</v>
      </c>
      <c r="DE17" s="624"/>
      <c r="DF17" s="624"/>
      <c r="DG17" s="624"/>
      <c r="DH17" s="624"/>
      <c r="DI17" s="624"/>
      <c r="DJ17" s="624"/>
      <c r="DK17" s="624"/>
      <c r="DL17" s="624"/>
      <c r="DM17" s="624"/>
      <c r="DN17" s="624"/>
      <c r="DO17" s="624"/>
      <c r="DP17" s="625"/>
      <c r="DQ17" s="632">
        <v>382344</v>
      </c>
      <c r="DR17" s="624"/>
      <c r="DS17" s="624"/>
      <c r="DT17" s="624"/>
      <c r="DU17" s="624"/>
      <c r="DV17" s="624"/>
      <c r="DW17" s="624"/>
      <c r="DX17" s="624"/>
      <c r="DY17" s="624"/>
      <c r="DZ17" s="624"/>
      <c r="EA17" s="624"/>
      <c r="EB17" s="624"/>
      <c r="EC17" s="633"/>
    </row>
    <row r="18" spans="2:133" ht="11.25" customHeight="1" x14ac:dyDescent="0.2">
      <c r="B18" s="620" t="s">
        <v>258</v>
      </c>
      <c r="C18" s="621"/>
      <c r="D18" s="621"/>
      <c r="E18" s="621"/>
      <c r="F18" s="621"/>
      <c r="G18" s="621"/>
      <c r="H18" s="621"/>
      <c r="I18" s="621"/>
      <c r="J18" s="621"/>
      <c r="K18" s="621"/>
      <c r="L18" s="621"/>
      <c r="M18" s="621"/>
      <c r="N18" s="621"/>
      <c r="O18" s="621"/>
      <c r="P18" s="621"/>
      <c r="Q18" s="622"/>
      <c r="R18" s="623">
        <v>911</v>
      </c>
      <c r="S18" s="624"/>
      <c r="T18" s="624"/>
      <c r="U18" s="624"/>
      <c r="V18" s="624"/>
      <c r="W18" s="624"/>
      <c r="X18" s="624"/>
      <c r="Y18" s="625"/>
      <c r="Z18" s="626">
        <v>0</v>
      </c>
      <c r="AA18" s="626"/>
      <c r="AB18" s="626"/>
      <c r="AC18" s="626"/>
      <c r="AD18" s="627">
        <v>911</v>
      </c>
      <c r="AE18" s="627"/>
      <c r="AF18" s="627"/>
      <c r="AG18" s="627"/>
      <c r="AH18" s="627"/>
      <c r="AI18" s="627"/>
      <c r="AJ18" s="627"/>
      <c r="AK18" s="627"/>
      <c r="AL18" s="628">
        <v>0</v>
      </c>
      <c r="AM18" s="629"/>
      <c r="AN18" s="629"/>
      <c r="AO18" s="630"/>
      <c r="AP18" s="620" t="s">
        <v>259</v>
      </c>
      <c r="AQ18" s="621"/>
      <c r="AR18" s="621"/>
      <c r="AS18" s="621"/>
      <c r="AT18" s="621"/>
      <c r="AU18" s="621"/>
      <c r="AV18" s="621"/>
      <c r="AW18" s="621"/>
      <c r="AX18" s="621"/>
      <c r="AY18" s="621"/>
      <c r="AZ18" s="621"/>
      <c r="BA18" s="621"/>
      <c r="BB18" s="621"/>
      <c r="BC18" s="621"/>
      <c r="BD18" s="621"/>
      <c r="BE18" s="621"/>
      <c r="BF18" s="622"/>
      <c r="BG18" s="623" t="s">
        <v>124</v>
      </c>
      <c r="BH18" s="624"/>
      <c r="BI18" s="624"/>
      <c r="BJ18" s="624"/>
      <c r="BK18" s="624"/>
      <c r="BL18" s="624"/>
      <c r="BM18" s="624"/>
      <c r="BN18" s="625"/>
      <c r="BO18" s="626" t="s">
        <v>124</v>
      </c>
      <c r="BP18" s="626"/>
      <c r="BQ18" s="626"/>
      <c r="BR18" s="626"/>
      <c r="BS18" s="627" t="s">
        <v>124</v>
      </c>
      <c r="BT18" s="627"/>
      <c r="BU18" s="627"/>
      <c r="BV18" s="627"/>
      <c r="BW18" s="627"/>
      <c r="BX18" s="627"/>
      <c r="BY18" s="627"/>
      <c r="BZ18" s="627"/>
      <c r="CA18" s="627"/>
      <c r="CB18" s="631"/>
      <c r="CD18" s="620" t="s">
        <v>260</v>
      </c>
      <c r="CE18" s="621"/>
      <c r="CF18" s="621"/>
      <c r="CG18" s="621"/>
      <c r="CH18" s="621"/>
      <c r="CI18" s="621"/>
      <c r="CJ18" s="621"/>
      <c r="CK18" s="621"/>
      <c r="CL18" s="621"/>
      <c r="CM18" s="621"/>
      <c r="CN18" s="621"/>
      <c r="CO18" s="621"/>
      <c r="CP18" s="621"/>
      <c r="CQ18" s="622"/>
      <c r="CR18" s="623">
        <v>137437</v>
      </c>
      <c r="CS18" s="624"/>
      <c r="CT18" s="624"/>
      <c r="CU18" s="624"/>
      <c r="CV18" s="624"/>
      <c r="CW18" s="624"/>
      <c r="CX18" s="624"/>
      <c r="CY18" s="625"/>
      <c r="CZ18" s="626">
        <v>0.8</v>
      </c>
      <c r="DA18" s="626"/>
      <c r="DB18" s="626"/>
      <c r="DC18" s="626"/>
      <c r="DD18" s="632">
        <v>137437</v>
      </c>
      <c r="DE18" s="624"/>
      <c r="DF18" s="624"/>
      <c r="DG18" s="624"/>
      <c r="DH18" s="624"/>
      <c r="DI18" s="624"/>
      <c r="DJ18" s="624"/>
      <c r="DK18" s="624"/>
      <c r="DL18" s="624"/>
      <c r="DM18" s="624"/>
      <c r="DN18" s="624"/>
      <c r="DO18" s="624"/>
      <c r="DP18" s="625"/>
      <c r="DQ18" s="632">
        <v>131841</v>
      </c>
      <c r="DR18" s="624"/>
      <c r="DS18" s="624"/>
      <c r="DT18" s="624"/>
      <c r="DU18" s="624"/>
      <c r="DV18" s="624"/>
      <c r="DW18" s="624"/>
      <c r="DX18" s="624"/>
      <c r="DY18" s="624"/>
      <c r="DZ18" s="624"/>
      <c r="EA18" s="624"/>
      <c r="EB18" s="624"/>
      <c r="EC18" s="633"/>
    </row>
    <row r="19" spans="2:133" ht="11.25" customHeight="1" x14ac:dyDescent="0.2">
      <c r="B19" s="620" t="s">
        <v>261</v>
      </c>
      <c r="C19" s="621"/>
      <c r="D19" s="621"/>
      <c r="E19" s="621"/>
      <c r="F19" s="621"/>
      <c r="G19" s="621"/>
      <c r="H19" s="621"/>
      <c r="I19" s="621"/>
      <c r="J19" s="621"/>
      <c r="K19" s="621"/>
      <c r="L19" s="621"/>
      <c r="M19" s="621"/>
      <c r="N19" s="621"/>
      <c r="O19" s="621"/>
      <c r="P19" s="621"/>
      <c r="Q19" s="622"/>
      <c r="R19" s="623">
        <v>911</v>
      </c>
      <c r="S19" s="624"/>
      <c r="T19" s="624"/>
      <c r="U19" s="624"/>
      <c r="V19" s="624"/>
      <c r="W19" s="624"/>
      <c r="X19" s="624"/>
      <c r="Y19" s="625"/>
      <c r="Z19" s="626">
        <v>0</v>
      </c>
      <c r="AA19" s="626"/>
      <c r="AB19" s="626"/>
      <c r="AC19" s="626"/>
      <c r="AD19" s="627">
        <v>911</v>
      </c>
      <c r="AE19" s="627"/>
      <c r="AF19" s="627"/>
      <c r="AG19" s="627"/>
      <c r="AH19" s="627"/>
      <c r="AI19" s="627"/>
      <c r="AJ19" s="627"/>
      <c r="AK19" s="627"/>
      <c r="AL19" s="628">
        <v>0</v>
      </c>
      <c r="AM19" s="629"/>
      <c r="AN19" s="629"/>
      <c r="AO19" s="630"/>
      <c r="AP19" s="620" t="s">
        <v>262</v>
      </c>
      <c r="AQ19" s="621"/>
      <c r="AR19" s="621"/>
      <c r="AS19" s="621"/>
      <c r="AT19" s="621"/>
      <c r="AU19" s="621"/>
      <c r="AV19" s="621"/>
      <c r="AW19" s="621"/>
      <c r="AX19" s="621"/>
      <c r="AY19" s="621"/>
      <c r="AZ19" s="621"/>
      <c r="BA19" s="621"/>
      <c r="BB19" s="621"/>
      <c r="BC19" s="621"/>
      <c r="BD19" s="621"/>
      <c r="BE19" s="621"/>
      <c r="BF19" s="622"/>
      <c r="BG19" s="623" t="s">
        <v>124</v>
      </c>
      <c r="BH19" s="624"/>
      <c r="BI19" s="624"/>
      <c r="BJ19" s="624"/>
      <c r="BK19" s="624"/>
      <c r="BL19" s="624"/>
      <c r="BM19" s="624"/>
      <c r="BN19" s="625"/>
      <c r="BO19" s="626" t="s">
        <v>124</v>
      </c>
      <c r="BP19" s="626"/>
      <c r="BQ19" s="626"/>
      <c r="BR19" s="626"/>
      <c r="BS19" s="627" t="s">
        <v>124</v>
      </c>
      <c r="BT19" s="627"/>
      <c r="BU19" s="627"/>
      <c r="BV19" s="627"/>
      <c r="BW19" s="627"/>
      <c r="BX19" s="627"/>
      <c r="BY19" s="627"/>
      <c r="BZ19" s="627"/>
      <c r="CA19" s="627"/>
      <c r="CB19" s="631"/>
      <c r="CD19" s="620" t="s">
        <v>263</v>
      </c>
      <c r="CE19" s="621"/>
      <c r="CF19" s="621"/>
      <c r="CG19" s="621"/>
      <c r="CH19" s="621"/>
      <c r="CI19" s="621"/>
      <c r="CJ19" s="621"/>
      <c r="CK19" s="621"/>
      <c r="CL19" s="621"/>
      <c r="CM19" s="621"/>
      <c r="CN19" s="621"/>
      <c r="CO19" s="621"/>
      <c r="CP19" s="621"/>
      <c r="CQ19" s="622"/>
      <c r="CR19" s="623" t="s">
        <v>124</v>
      </c>
      <c r="CS19" s="624"/>
      <c r="CT19" s="624"/>
      <c r="CU19" s="624"/>
      <c r="CV19" s="624"/>
      <c r="CW19" s="624"/>
      <c r="CX19" s="624"/>
      <c r="CY19" s="625"/>
      <c r="CZ19" s="626" t="s">
        <v>124</v>
      </c>
      <c r="DA19" s="626"/>
      <c r="DB19" s="626"/>
      <c r="DC19" s="626"/>
      <c r="DD19" s="632" t="s">
        <v>124</v>
      </c>
      <c r="DE19" s="624"/>
      <c r="DF19" s="624"/>
      <c r="DG19" s="624"/>
      <c r="DH19" s="624"/>
      <c r="DI19" s="624"/>
      <c r="DJ19" s="624"/>
      <c r="DK19" s="624"/>
      <c r="DL19" s="624"/>
      <c r="DM19" s="624"/>
      <c r="DN19" s="624"/>
      <c r="DO19" s="624"/>
      <c r="DP19" s="625"/>
      <c r="DQ19" s="632" t="s">
        <v>124</v>
      </c>
      <c r="DR19" s="624"/>
      <c r="DS19" s="624"/>
      <c r="DT19" s="624"/>
      <c r="DU19" s="624"/>
      <c r="DV19" s="624"/>
      <c r="DW19" s="624"/>
      <c r="DX19" s="624"/>
      <c r="DY19" s="624"/>
      <c r="DZ19" s="624"/>
      <c r="EA19" s="624"/>
      <c r="EB19" s="624"/>
      <c r="EC19" s="633"/>
    </row>
    <row r="20" spans="2:133" ht="11.25" customHeight="1" x14ac:dyDescent="0.2">
      <c r="B20" s="636" t="s">
        <v>264</v>
      </c>
      <c r="C20" s="637"/>
      <c r="D20" s="637"/>
      <c r="E20" s="637"/>
      <c r="F20" s="637"/>
      <c r="G20" s="637"/>
      <c r="H20" s="637"/>
      <c r="I20" s="637"/>
      <c r="J20" s="637"/>
      <c r="K20" s="637"/>
      <c r="L20" s="637"/>
      <c r="M20" s="637"/>
      <c r="N20" s="637"/>
      <c r="O20" s="637"/>
      <c r="P20" s="637"/>
      <c r="Q20" s="638"/>
      <c r="R20" s="623" t="s">
        <v>124</v>
      </c>
      <c r="S20" s="624"/>
      <c r="T20" s="624"/>
      <c r="U20" s="624"/>
      <c r="V20" s="624"/>
      <c r="W20" s="624"/>
      <c r="X20" s="624"/>
      <c r="Y20" s="625"/>
      <c r="Z20" s="626" t="s">
        <v>124</v>
      </c>
      <c r="AA20" s="626"/>
      <c r="AB20" s="626"/>
      <c r="AC20" s="626"/>
      <c r="AD20" s="627" t="s">
        <v>124</v>
      </c>
      <c r="AE20" s="627"/>
      <c r="AF20" s="627"/>
      <c r="AG20" s="627"/>
      <c r="AH20" s="627"/>
      <c r="AI20" s="627"/>
      <c r="AJ20" s="627"/>
      <c r="AK20" s="627"/>
      <c r="AL20" s="628" t="s">
        <v>124</v>
      </c>
      <c r="AM20" s="629"/>
      <c r="AN20" s="629"/>
      <c r="AO20" s="630"/>
      <c r="AP20" s="620" t="s">
        <v>265</v>
      </c>
      <c r="AQ20" s="621"/>
      <c r="AR20" s="621"/>
      <c r="AS20" s="621"/>
      <c r="AT20" s="621"/>
      <c r="AU20" s="621"/>
      <c r="AV20" s="621"/>
      <c r="AW20" s="621"/>
      <c r="AX20" s="621"/>
      <c r="AY20" s="621"/>
      <c r="AZ20" s="621"/>
      <c r="BA20" s="621"/>
      <c r="BB20" s="621"/>
      <c r="BC20" s="621"/>
      <c r="BD20" s="621"/>
      <c r="BE20" s="621"/>
      <c r="BF20" s="622"/>
      <c r="BG20" s="623" t="s">
        <v>124</v>
      </c>
      <c r="BH20" s="624"/>
      <c r="BI20" s="624"/>
      <c r="BJ20" s="624"/>
      <c r="BK20" s="624"/>
      <c r="BL20" s="624"/>
      <c r="BM20" s="624"/>
      <c r="BN20" s="625"/>
      <c r="BO20" s="626" t="s">
        <v>124</v>
      </c>
      <c r="BP20" s="626"/>
      <c r="BQ20" s="626"/>
      <c r="BR20" s="626"/>
      <c r="BS20" s="627" t="s">
        <v>124</v>
      </c>
      <c r="BT20" s="627"/>
      <c r="BU20" s="627"/>
      <c r="BV20" s="627"/>
      <c r="BW20" s="627"/>
      <c r="BX20" s="627"/>
      <c r="BY20" s="627"/>
      <c r="BZ20" s="627"/>
      <c r="CA20" s="627"/>
      <c r="CB20" s="631"/>
      <c r="CD20" s="620" t="s">
        <v>266</v>
      </c>
      <c r="CE20" s="621"/>
      <c r="CF20" s="621"/>
      <c r="CG20" s="621"/>
      <c r="CH20" s="621"/>
      <c r="CI20" s="621"/>
      <c r="CJ20" s="621"/>
      <c r="CK20" s="621"/>
      <c r="CL20" s="621"/>
      <c r="CM20" s="621"/>
      <c r="CN20" s="621"/>
      <c r="CO20" s="621"/>
      <c r="CP20" s="621"/>
      <c r="CQ20" s="622"/>
      <c r="CR20" s="623">
        <v>18002286</v>
      </c>
      <c r="CS20" s="624"/>
      <c r="CT20" s="624"/>
      <c r="CU20" s="624"/>
      <c r="CV20" s="624"/>
      <c r="CW20" s="624"/>
      <c r="CX20" s="624"/>
      <c r="CY20" s="625"/>
      <c r="CZ20" s="626">
        <v>100</v>
      </c>
      <c r="DA20" s="626"/>
      <c r="DB20" s="626"/>
      <c r="DC20" s="626"/>
      <c r="DD20" s="632">
        <v>9298420</v>
      </c>
      <c r="DE20" s="624"/>
      <c r="DF20" s="624"/>
      <c r="DG20" s="624"/>
      <c r="DH20" s="624"/>
      <c r="DI20" s="624"/>
      <c r="DJ20" s="624"/>
      <c r="DK20" s="624"/>
      <c r="DL20" s="624"/>
      <c r="DM20" s="624"/>
      <c r="DN20" s="624"/>
      <c r="DO20" s="624"/>
      <c r="DP20" s="625"/>
      <c r="DQ20" s="632">
        <v>5113219</v>
      </c>
      <c r="DR20" s="624"/>
      <c r="DS20" s="624"/>
      <c r="DT20" s="624"/>
      <c r="DU20" s="624"/>
      <c r="DV20" s="624"/>
      <c r="DW20" s="624"/>
      <c r="DX20" s="624"/>
      <c r="DY20" s="624"/>
      <c r="DZ20" s="624"/>
      <c r="EA20" s="624"/>
      <c r="EB20" s="624"/>
      <c r="EC20" s="633"/>
    </row>
    <row r="21" spans="2:133" ht="11.25" customHeight="1" x14ac:dyDescent="0.2">
      <c r="B21" s="620" t="s">
        <v>267</v>
      </c>
      <c r="C21" s="621"/>
      <c r="D21" s="621"/>
      <c r="E21" s="621"/>
      <c r="F21" s="621"/>
      <c r="G21" s="621"/>
      <c r="H21" s="621"/>
      <c r="I21" s="621"/>
      <c r="J21" s="621"/>
      <c r="K21" s="621"/>
      <c r="L21" s="621"/>
      <c r="M21" s="621"/>
      <c r="N21" s="621"/>
      <c r="O21" s="621"/>
      <c r="P21" s="621"/>
      <c r="Q21" s="622"/>
      <c r="R21" s="623">
        <v>3936598</v>
      </c>
      <c r="S21" s="624"/>
      <c r="T21" s="624"/>
      <c r="U21" s="624"/>
      <c r="V21" s="624"/>
      <c r="W21" s="624"/>
      <c r="X21" s="624"/>
      <c r="Y21" s="625"/>
      <c r="Z21" s="626">
        <v>21.1</v>
      </c>
      <c r="AA21" s="626"/>
      <c r="AB21" s="626"/>
      <c r="AC21" s="626"/>
      <c r="AD21" s="627">
        <v>2082569</v>
      </c>
      <c r="AE21" s="627"/>
      <c r="AF21" s="627"/>
      <c r="AG21" s="627"/>
      <c r="AH21" s="627"/>
      <c r="AI21" s="627"/>
      <c r="AJ21" s="627"/>
      <c r="AK21" s="627"/>
      <c r="AL21" s="628">
        <v>72.400000000000006</v>
      </c>
      <c r="AM21" s="629"/>
      <c r="AN21" s="629"/>
      <c r="AO21" s="630"/>
      <c r="AP21" s="620" t="s">
        <v>268</v>
      </c>
      <c r="AQ21" s="639"/>
      <c r="AR21" s="639"/>
      <c r="AS21" s="639"/>
      <c r="AT21" s="639"/>
      <c r="AU21" s="639"/>
      <c r="AV21" s="639"/>
      <c r="AW21" s="639"/>
      <c r="AX21" s="639"/>
      <c r="AY21" s="639"/>
      <c r="AZ21" s="639"/>
      <c r="BA21" s="639"/>
      <c r="BB21" s="639"/>
      <c r="BC21" s="639"/>
      <c r="BD21" s="639"/>
      <c r="BE21" s="639"/>
      <c r="BF21" s="640"/>
      <c r="BG21" s="623" t="s">
        <v>124</v>
      </c>
      <c r="BH21" s="624"/>
      <c r="BI21" s="624"/>
      <c r="BJ21" s="624"/>
      <c r="BK21" s="624"/>
      <c r="BL21" s="624"/>
      <c r="BM21" s="624"/>
      <c r="BN21" s="625"/>
      <c r="BO21" s="626" t="s">
        <v>124</v>
      </c>
      <c r="BP21" s="626"/>
      <c r="BQ21" s="626"/>
      <c r="BR21" s="626"/>
      <c r="BS21" s="627" t="s">
        <v>124</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269</v>
      </c>
      <c r="C22" s="621"/>
      <c r="D22" s="621"/>
      <c r="E22" s="621"/>
      <c r="F22" s="621"/>
      <c r="G22" s="621"/>
      <c r="H22" s="621"/>
      <c r="I22" s="621"/>
      <c r="J22" s="621"/>
      <c r="K22" s="621"/>
      <c r="L22" s="621"/>
      <c r="M22" s="621"/>
      <c r="N22" s="621"/>
      <c r="O22" s="621"/>
      <c r="P22" s="621"/>
      <c r="Q22" s="622"/>
      <c r="R22" s="623">
        <v>2082569</v>
      </c>
      <c r="S22" s="624"/>
      <c r="T22" s="624"/>
      <c r="U22" s="624"/>
      <c r="V22" s="624"/>
      <c r="W22" s="624"/>
      <c r="X22" s="624"/>
      <c r="Y22" s="625"/>
      <c r="Z22" s="626">
        <v>11.2</v>
      </c>
      <c r="AA22" s="626"/>
      <c r="AB22" s="626"/>
      <c r="AC22" s="626"/>
      <c r="AD22" s="627">
        <v>2082569</v>
      </c>
      <c r="AE22" s="627"/>
      <c r="AF22" s="627"/>
      <c r="AG22" s="627"/>
      <c r="AH22" s="627"/>
      <c r="AI22" s="627"/>
      <c r="AJ22" s="627"/>
      <c r="AK22" s="627"/>
      <c r="AL22" s="628">
        <v>72.400000000000006</v>
      </c>
      <c r="AM22" s="629"/>
      <c r="AN22" s="629"/>
      <c r="AO22" s="630"/>
      <c r="AP22" s="620" t="s">
        <v>270</v>
      </c>
      <c r="AQ22" s="639"/>
      <c r="AR22" s="639"/>
      <c r="AS22" s="639"/>
      <c r="AT22" s="639"/>
      <c r="AU22" s="639"/>
      <c r="AV22" s="639"/>
      <c r="AW22" s="639"/>
      <c r="AX22" s="639"/>
      <c r="AY22" s="639"/>
      <c r="AZ22" s="639"/>
      <c r="BA22" s="639"/>
      <c r="BB22" s="639"/>
      <c r="BC22" s="639"/>
      <c r="BD22" s="639"/>
      <c r="BE22" s="639"/>
      <c r="BF22" s="640"/>
      <c r="BG22" s="623" t="s">
        <v>124</v>
      </c>
      <c r="BH22" s="624"/>
      <c r="BI22" s="624"/>
      <c r="BJ22" s="624"/>
      <c r="BK22" s="624"/>
      <c r="BL22" s="624"/>
      <c r="BM22" s="624"/>
      <c r="BN22" s="625"/>
      <c r="BO22" s="626" t="s">
        <v>124</v>
      </c>
      <c r="BP22" s="626"/>
      <c r="BQ22" s="626"/>
      <c r="BR22" s="626"/>
      <c r="BS22" s="627" t="s">
        <v>124</v>
      </c>
      <c r="BT22" s="627"/>
      <c r="BU22" s="627"/>
      <c r="BV22" s="627"/>
      <c r="BW22" s="627"/>
      <c r="BX22" s="627"/>
      <c r="BY22" s="627"/>
      <c r="BZ22" s="627"/>
      <c r="CA22" s="627"/>
      <c r="CB22" s="631"/>
      <c r="CD22" s="605" t="s">
        <v>271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272</v>
      </c>
      <c r="C23" s="621"/>
      <c r="D23" s="621"/>
      <c r="E23" s="621"/>
      <c r="F23" s="621"/>
      <c r="G23" s="621"/>
      <c r="H23" s="621"/>
      <c r="I23" s="621"/>
      <c r="J23" s="621"/>
      <c r="K23" s="621"/>
      <c r="L23" s="621"/>
      <c r="M23" s="621"/>
      <c r="N23" s="621"/>
      <c r="O23" s="621"/>
      <c r="P23" s="621"/>
      <c r="Q23" s="622"/>
      <c r="R23" s="623">
        <v>190211</v>
      </c>
      <c r="S23" s="624"/>
      <c r="T23" s="624"/>
      <c r="U23" s="624"/>
      <c r="V23" s="624"/>
      <c r="W23" s="624"/>
      <c r="X23" s="624"/>
      <c r="Y23" s="625"/>
      <c r="Z23" s="626">
        <v>1</v>
      </c>
      <c r="AA23" s="626"/>
      <c r="AB23" s="626"/>
      <c r="AC23" s="626"/>
      <c r="AD23" s="627" t="s">
        <v>124</v>
      </c>
      <c r="AE23" s="627"/>
      <c r="AF23" s="627"/>
      <c r="AG23" s="627"/>
      <c r="AH23" s="627"/>
      <c r="AI23" s="627"/>
      <c r="AJ23" s="627"/>
      <c r="AK23" s="627"/>
      <c r="AL23" s="628" t="s">
        <v>124</v>
      </c>
      <c r="AM23" s="629"/>
      <c r="AN23" s="629"/>
      <c r="AO23" s="630"/>
      <c r="AP23" s="620" t="s">
        <v>273</v>
      </c>
      <c r="AQ23" s="639"/>
      <c r="AR23" s="639"/>
      <c r="AS23" s="639"/>
      <c r="AT23" s="639"/>
      <c r="AU23" s="639"/>
      <c r="AV23" s="639"/>
      <c r="AW23" s="639"/>
      <c r="AX23" s="639"/>
      <c r="AY23" s="639"/>
      <c r="AZ23" s="639"/>
      <c r="BA23" s="639"/>
      <c r="BB23" s="639"/>
      <c r="BC23" s="639"/>
      <c r="BD23" s="639"/>
      <c r="BE23" s="639"/>
      <c r="BF23" s="640"/>
      <c r="BG23" s="623" t="s">
        <v>124</v>
      </c>
      <c r="BH23" s="624"/>
      <c r="BI23" s="624"/>
      <c r="BJ23" s="624"/>
      <c r="BK23" s="624"/>
      <c r="BL23" s="624"/>
      <c r="BM23" s="624"/>
      <c r="BN23" s="625"/>
      <c r="BO23" s="626" t="s">
        <v>124</v>
      </c>
      <c r="BP23" s="626"/>
      <c r="BQ23" s="626"/>
      <c r="BR23" s="626"/>
      <c r="BS23" s="627" t="s">
        <v>124</v>
      </c>
      <c r="BT23" s="627"/>
      <c r="BU23" s="627"/>
      <c r="BV23" s="627"/>
      <c r="BW23" s="627"/>
      <c r="BX23" s="627"/>
      <c r="BY23" s="627"/>
      <c r="BZ23" s="627"/>
      <c r="CA23" s="627"/>
      <c r="CB23" s="631"/>
      <c r="CD23" s="605" t="s">
        <v>213</v>
      </c>
      <c r="CE23" s="606"/>
      <c r="CF23" s="606"/>
      <c r="CG23" s="606"/>
      <c r="CH23" s="606"/>
      <c r="CI23" s="606"/>
      <c r="CJ23" s="606"/>
      <c r="CK23" s="606"/>
      <c r="CL23" s="606"/>
      <c r="CM23" s="606"/>
      <c r="CN23" s="606"/>
      <c r="CO23" s="606"/>
      <c r="CP23" s="606"/>
      <c r="CQ23" s="607"/>
      <c r="CR23" s="605" t="s">
        <v>274</v>
      </c>
      <c r="CS23" s="606"/>
      <c r="CT23" s="606"/>
      <c r="CU23" s="606"/>
      <c r="CV23" s="606"/>
      <c r="CW23" s="606"/>
      <c r="CX23" s="606"/>
      <c r="CY23" s="607"/>
      <c r="CZ23" s="605" t="s">
        <v>275</v>
      </c>
      <c r="DA23" s="606"/>
      <c r="DB23" s="606"/>
      <c r="DC23" s="607"/>
      <c r="DD23" s="605" t="s">
        <v>276</v>
      </c>
      <c r="DE23" s="606"/>
      <c r="DF23" s="606"/>
      <c r="DG23" s="606"/>
      <c r="DH23" s="606"/>
      <c r="DI23" s="606"/>
      <c r="DJ23" s="606"/>
      <c r="DK23" s="607"/>
      <c r="DL23" s="650" t="s">
        <v>277</v>
      </c>
      <c r="DM23" s="651"/>
      <c r="DN23" s="651"/>
      <c r="DO23" s="651"/>
      <c r="DP23" s="651"/>
      <c r="DQ23" s="651"/>
      <c r="DR23" s="651"/>
      <c r="DS23" s="651"/>
      <c r="DT23" s="651"/>
      <c r="DU23" s="651"/>
      <c r="DV23" s="652"/>
      <c r="DW23" s="605" t="s">
        <v>278</v>
      </c>
      <c r="DX23" s="606"/>
      <c r="DY23" s="606"/>
      <c r="DZ23" s="606"/>
      <c r="EA23" s="606"/>
      <c r="EB23" s="606"/>
      <c r="EC23" s="607"/>
    </row>
    <row r="24" spans="2:133" ht="11.25" customHeight="1" x14ac:dyDescent="0.2">
      <c r="B24" s="620" t="s">
        <v>279</v>
      </c>
      <c r="C24" s="621"/>
      <c r="D24" s="621"/>
      <c r="E24" s="621"/>
      <c r="F24" s="621"/>
      <c r="G24" s="621"/>
      <c r="H24" s="621"/>
      <c r="I24" s="621"/>
      <c r="J24" s="621"/>
      <c r="K24" s="621"/>
      <c r="L24" s="621"/>
      <c r="M24" s="621"/>
      <c r="N24" s="621"/>
      <c r="O24" s="621"/>
      <c r="P24" s="621"/>
      <c r="Q24" s="622"/>
      <c r="R24" s="623">
        <v>1663818</v>
      </c>
      <c r="S24" s="624"/>
      <c r="T24" s="624"/>
      <c r="U24" s="624"/>
      <c r="V24" s="624"/>
      <c r="W24" s="624"/>
      <c r="X24" s="624"/>
      <c r="Y24" s="625"/>
      <c r="Z24" s="626">
        <v>8.9</v>
      </c>
      <c r="AA24" s="626"/>
      <c r="AB24" s="626"/>
      <c r="AC24" s="626"/>
      <c r="AD24" s="627" t="s">
        <v>124</v>
      </c>
      <c r="AE24" s="627"/>
      <c r="AF24" s="627"/>
      <c r="AG24" s="627"/>
      <c r="AH24" s="627"/>
      <c r="AI24" s="627"/>
      <c r="AJ24" s="627"/>
      <c r="AK24" s="627"/>
      <c r="AL24" s="628" t="s">
        <v>124</v>
      </c>
      <c r="AM24" s="629"/>
      <c r="AN24" s="629"/>
      <c r="AO24" s="630"/>
      <c r="AP24" s="620" t="s">
        <v>280</v>
      </c>
      <c r="AQ24" s="639"/>
      <c r="AR24" s="639"/>
      <c r="AS24" s="639"/>
      <c r="AT24" s="639"/>
      <c r="AU24" s="639"/>
      <c r="AV24" s="639"/>
      <c r="AW24" s="639"/>
      <c r="AX24" s="639"/>
      <c r="AY24" s="639"/>
      <c r="AZ24" s="639"/>
      <c r="BA24" s="639"/>
      <c r="BB24" s="639"/>
      <c r="BC24" s="639"/>
      <c r="BD24" s="639"/>
      <c r="BE24" s="639"/>
      <c r="BF24" s="640"/>
      <c r="BG24" s="623" t="s">
        <v>124</v>
      </c>
      <c r="BH24" s="624"/>
      <c r="BI24" s="624"/>
      <c r="BJ24" s="624"/>
      <c r="BK24" s="624"/>
      <c r="BL24" s="624"/>
      <c r="BM24" s="624"/>
      <c r="BN24" s="625"/>
      <c r="BO24" s="626" t="s">
        <v>124</v>
      </c>
      <c r="BP24" s="626"/>
      <c r="BQ24" s="626"/>
      <c r="BR24" s="626"/>
      <c r="BS24" s="627" t="s">
        <v>124</v>
      </c>
      <c r="BT24" s="627"/>
      <c r="BU24" s="627"/>
      <c r="BV24" s="627"/>
      <c r="BW24" s="627"/>
      <c r="BX24" s="627"/>
      <c r="BY24" s="627"/>
      <c r="BZ24" s="627"/>
      <c r="CA24" s="627"/>
      <c r="CB24" s="631"/>
      <c r="CD24" s="609" t="s">
        <v>281</v>
      </c>
      <c r="CE24" s="610"/>
      <c r="CF24" s="610"/>
      <c r="CG24" s="610"/>
      <c r="CH24" s="610"/>
      <c r="CI24" s="610"/>
      <c r="CJ24" s="610"/>
      <c r="CK24" s="610"/>
      <c r="CL24" s="610"/>
      <c r="CM24" s="610"/>
      <c r="CN24" s="610"/>
      <c r="CO24" s="610"/>
      <c r="CP24" s="610"/>
      <c r="CQ24" s="611"/>
      <c r="CR24" s="612">
        <v>1751873</v>
      </c>
      <c r="CS24" s="613"/>
      <c r="CT24" s="613"/>
      <c r="CU24" s="613"/>
      <c r="CV24" s="613"/>
      <c r="CW24" s="613"/>
      <c r="CX24" s="613"/>
      <c r="CY24" s="614"/>
      <c r="CZ24" s="617">
        <v>9.6999999999999993</v>
      </c>
      <c r="DA24" s="618"/>
      <c r="DB24" s="618"/>
      <c r="DC24" s="634"/>
      <c r="DD24" s="657">
        <v>1489926</v>
      </c>
      <c r="DE24" s="613"/>
      <c r="DF24" s="613"/>
      <c r="DG24" s="613"/>
      <c r="DH24" s="613"/>
      <c r="DI24" s="613"/>
      <c r="DJ24" s="613"/>
      <c r="DK24" s="614"/>
      <c r="DL24" s="657">
        <v>1098908</v>
      </c>
      <c r="DM24" s="613"/>
      <c r="DN24" s="613"/>
      <c r="DO24" s="613"/>
      <c r="DP24" s="613"/>
      <c r="DQ24" s="613"/>
      <c r="DR24" s="613"/>
      <c r="DS24" s="613"/>
      <c r="DT24" s="613"/>
      <c r="DU24" s="613"/>
      <c r="DV24" s="614"/>
      <c r="DW24" s="617">
        <v>38</v>
      </c>
      <c r="DX24" s="618"/>
      <c r="DY24" s="618"/>
      <c r="DZ24" s="618"/>
      <c r="EA24" s="618"/>
      <c r="EB24" s="618"/>
      <c r="EC24" s="619"/>
    </row>
    <row r="25" spans="2:133" ht="11.25" customHeight="1" x14ac:dyDescent="0.2">
      <c r="B25" s="620" t="s">
        <v>282</v>
      </c>
      <c r="C25" s="621"/>
      <c r="D25" s="621"/>
      <c r="E25" s="621"/>
      <c r="F25" s="621"/>
      <c r="G25" s="621"/>
      <c r="H25" s="621"/>
      <c r="I25" s="621"/>
      <c r="J25" s="621"/>
      <c r="K25" s="621"/>
      <c r="L25" s="621"/>
      <c r="M25" s="621"/>
      <c r="N25" s="621"/>
      <c r="O25" s="621"/>
      <c r="P25" s="621"/>
      <c r="Q25" s="622"/>
      <c r="R25" s="623">
        <v>4715777</v>
      </c>
      <c r="S25" s="624"/>
      <c r="T25" s="624"/>
      <c r="U25" s="624"/>
      <c r="V25" s="624"/>
      <c r="W25" s="624"/>
      <c r="X25" s="624"/>
      <c r="Y25" s="625"/>
      <c r="Z25" s="626">
        <v>25.3</v>
      </c>
      <c r="AA25" s="626"/>
      <c r="AB25" s="626"/>
      <c r="AC25" s="626"/>
      <c r="AD25" s="627">
        <v>2861748</v>
      </c>
      <c r="AE25" s="627"/>
      <c r="AF25" s="627"/>
      <c r="AG25" s="627"/>
      <c r="AH25" s="627"/>
      <c r="AI25" s="627"/>
      <c r="AJ25" s="627"/>
      <c r="AK25" s="627"/>
      <c r="AL25" s="628">
        <v>99.4</v>
      </c>
      <c r="AM25" s="629"/>
      <c r="AN25" s="629"/>
      <c r="AO25" s="630"/>
      <c r="AP25" s="620" t="s">
        <v>283</v>
      </c>
      <c r="AQ25" s="639"/>
      <c r="AR25" s="639"/>
      <c r="AS25" s="639"/>
      <c r="AT25" s="639"/>
      <c r="AU25" s="639"/>
      <c r="AV25" s="639"/>
      <c r="AW25" s="639"/>
      <c r="AX25" s="639"/>
      <c r="AY25" s="639"/>
      <c r="AZ25" s="639"/>
      <c r="BA25" s="639"/>
      <c r="BB25" s="639"/>
      <c r="BC25" s="639"/>
      <c r="BD25" s="639"/>
      <c r="BE25" s="639"/>
      <c r="BF25" s="640"/>
      <c r="BG25" s="623" t="s">
        <v>124</v>
      </c>
      <c r="BH25" s="624"/>
      <c r="BI25" s="624"/>
      <c r="BJ25" s="624"/>
      <c r="BK25" s="624"/>
      <c r="BL25" s="624"/>
      <c r="BM25" s="624"/>
      <c r="BN25" s="625"/>
      <c r="BO25" s="626" t="s">
        <v>124</v>
      </c>
      <c r="BP25" s="626"/>
      <c r="BQ25" s="626"/>
      <c r="BR25" s="626"/>
      <c r="BS25" s="627" t="s">
        <v>124</v>
      </c>
      <c r="BT25" s="627"/>
      <c r="BU25" s="627"/>
      <c r="BV25" s="627"/>
      <c r="BW25" s="627"/>
      <c r="BX25" s="627"/>
      <c r="BY25" s="627"/>
      <c r="BZ25" s="627"/>
      <c r="CA25" s="627"/>
      <c r="CB25" s="631"/>
      <c r="CD25" s="620" t="s">
        <v>284</v>
      </c>
      <c r="CE25" s="621"/>
      <c r="CF25" s="621"/>
      <c r="CG25" s="621"/>
      <c r="CH25" s="621"/>
      <c r="CI25" s="621"/>
      <c r="CJ25" s="621"/>
      <c r="CK25" s="621"/>
      <c r="CL25" s="621"/>
      <c r="CM25" s="621"/>
      <c r="CN25" s="621"/>
      <c r="CO25" s="621"/>
      <c r="CP25" s="621"/>
      <c r="CQ25" s="622"/>
      <c r="CR25" s="623">
        <v>1004009</v>
      </c>
      <c r="CS25" s="653"/>
      <c r="CT25" s="653"/>
      <c r="CU25" s="653"/>
      <c r="CV25" s="653"/>
      <c r="CW25" s="653"/>
      <c r="CX25" s="653"/>
      <c r="CY25" s="654"/>
      <c r="CZ25" s="628">
        <v>5.6</v>
      </c>
      <c r="DA25" s="655"/>
      <c r="DB25" s="655"/>
      <c r="DC25" s="658"/>
      <c r="DD25" s="632">
        <v>927211</v>
      </c>
      <c r="DE25" s="653"/>
      <c r="DF25" s="653"/>
      <c r="DG25" s="653"/>
      <c r="DH25" s="653"/>
      <c r="DI25" s="653"/>
      <c r="DJ25" s="653"/>
      <c r="DK25" s="654"/>
      <c r="DL25" s="632">
        <v>651212</v>
      </c>
      <c r="DM25" s="653"/>
      <c r="DN25" s="653"/>
      <c r="DO25" s="653"/>
      <c r="DP25" s="653"/>
      <c r="DQ25" s="653"/>
      <c r="DR25" s="653"/>
      <c r="DS25" s="653"/>
      <c r="DT25" s="653"/>
      <c r="DU25" s="653"/>
      <c r="DV25" s="654"/>
      <c r="DW25" s="628">
        <v>22.5</v>
      </c>
      <c r="DX25" s="655"/>
      <c r="DY25" s="655"/>
      <c r="DZ25" s="655"/>
      <c r="EA25" s="655"/>
      <c r="EB25" s="655"/>
      <c r="EC25" s="656"/>
    </row>
    <row r="26" spans="2:133" ht="11.25" customHeight="1" x14ac:dyDescent="0.2">
      <c r="B26" s="620" t="s">
        <v>285</v>
      </c>
      <c r="C26" s="621"/>
      <c r="D26" s="621"/>
      <c r="E26" s="621"/>
      <c r="F26" s="621"/>
      <c r="G26" s="621"/>
      <c r="H26" s="621"/>
      <c r="I26" s="621"/>
      <c r="J26" s="621"/>
      <c r="K26" s="621"/>
      <c r="L26" s="621"/>
      <c r="M26" s="621"/>
      <c r="N26" s="621"/>
      <c r="O26" s="621"/>
      <c r="P26" s="621"/>
      <c r="Q26" s="622"/>
      <c r="R26" s="623">
        <v>496</v>
      </c>
      <c r="S26" s="624"/>
      <c r="T26" s="624"/>
      <c r="U26" s="624"/>
      <c r="V26" s="624"/>
      <c r="W26" s="624"/>
      <c r="X26" s="624"/>
      <c r="Y26" s="625"/>
      <c r="Z26" s="626">
        <v>0</v>
      </c>
      <c r="AA26" s="626"/>
      <c r="AB26" s="626"/>
      <c r="AC26" s="626"/>
      <c r="AD26" s="627">
        <v>496</v>
      </c>
      <c r="AE26" s="627"/>
      <c r="AF26" s="627"/>
      <c r="AG26" s="627"/>
      <c r="AH26" s="627"/>
      <c r="AI26" s="627"/>
      <c r="AJ26" s="627"/>
      <c r="AK26" s="627"/>
      <c r="AL26" s="628">
        <v>0</v>
      </c>
      <c r="AM26" s="629"/>
      <c r="AN26" s="629"/>
      <c r="AO26" s="630"/>
      <c r="AP26" s="620" t="s">
        <v>286</v>
      </c>
      <c r="AQ26" s="639"/>
      <c r="AR26" s="639"/>
      <c r="AS26" s="639"/>
      <c r="AT26" s="639"/>
      <c r="AU26" s="639"/>
      <c r="AV26" s="639"/>
      <c r="AW26" s="639"/>
      <c r="AX26" s="639"/>
      <c r="AY26" s="639"/>
      <c r="AZ26" s="639"/>
      <c r="BA26" s="639"/>
      <c r="BB26" s="639"/>
      <c r="BC26" s="639"/>
      <c r="BD26" s="639"/>
      <c r="BE26" s="639"/>
      <c r="BF26" s="640"/>
      <c r="BG26" s="623" t="s">
        <v>124</v>
      </c>
      <c r="BH26" s="624"/>
      <c r="BI26" s="624"/>
      <c r="BJ26" s="624"/>
      <c r="BK26" s="624"/>
      <c r="BL26" s="624"/>
      <c r="BM26" s="624"/>
      <c r="BN26" s="625"/>
      <c r="BO26" s="626" t="s">
        <v>124</v>
      </c>
      <c r="BP26" s="626"/>
      <c r="BQ26" s="626"/>
      <c r="BR26" s="626"/>
      <c r="BS26" s="627" t="s">
        <v>124</v>
      </c>
      <c r="BT26" s="627"/>
      <c r="BU26" s="627"/>
      <c r="BV26" s="627"/>
      <c r="BW26" s="627"/>
      <c r="BX26" s="627"/>
      <c r="BY26" s="627"/>
      <c r="BZ26" s="627"/>
      <c r="CA26" s="627"/>
      <c r="CB26" s="631"/>
      <c r="CD26" s="620" t="s">
        <v>287</v>
      </c>
      <c r="CE26" s="621"/>
      <c r="CF26" s="621"/>
      <c r="CG26" s="621"/>
      <c r="CH26" s="621"/>
      <c r="CI26" s="621"/>
      <c r="CJ26" s="621"/>
      <c r="CK26" s="621"/>
      <c r="CL26" s="621"/>
      <c r="CM26" s="621"/>
      <c r="CN26" s="621"/>
      <c r="CO26" s="621"/>
      <c r="CP26" s="621"/>
      <c r="CQ26" s="622"/>
      <c r="CR26" s="623">
        <v>681138</v>
      </c>
      <c r="CS26" s="624"/>
      <c r="CT26" s="624"/>
      <c r="CU26" s="624"/>
      <c r="CV26" s="624"/>
      <c r="CW26" s="624"/>
      <c r="CX26" s="624"/>
      <c r="CY26" s="625"/>
      <c r="CZ26" s="628">
        <v>3.8</v>
      </c>
      <c r="DA26" s="655"/>
      <c r="DB26" s="655"/>
      <c r="DC26" s="658"/>
      <c r="DD26" s="632">
        <v>623864</v>
      </c>
      <c r="DE26" s="624"/>
      <c r="DF26" s="624"/>
      <c r="DG26" s="624"/>
      <c r="DH26" s="624"/>
      <c r="DI26" s="624"/>
      <c r="DJ26" s="624"/>
      <c r="DK26" s="625"/>
      <c r="DL26" s="632" t="s">
        <v>124</v>
      </c>
      <c r="DM26" s="624"/>
      <c r="DN26" s="624"/>
      <c r="DO26" s="624"/>
      <c r="DP26" s="624"/>
      <c r="DQ26" s="624"/>
      <c r="DR26" s="624"/>
      <c r="DS26" s="624"/>
      <c r="DT26" s="624"/>
      <c r="DU26" s="624"/>
      <c r="DV26" s="625"/>
      <c r="DW26" s="628" t="s">
        <v>124</v>
      </c>
      <c r="DX26" s="655"/>
      <c r="DY26" s="655"/>
      <c r="DZ26" s="655"/>
      <c r="EA26" s="655"/>
      <c r="EB26" s="655"/>
      <c r="EC26" s="656"/>
    </row>
    <row r="27" spans="2:133" ht="11.25" customHeight="1" x14ac:dyDescent="0.2">
      <c r="B27" s="620" t="s">
        <v>288</v>
      </c>
      <c r="C27" s="621"/>
      <c r="D27" s="621"/>
      <c r="E27" s="621"/>
      <c r="F27" s="621"/>
      <c r="G27" s="621"/>
      <c r="H27" s="621"/>
      <c r="I27" s="621"/>
      <c r="J27" s="621"/>
      <c r="K27" s="621"/>
      <c r="L27" s="621"/>
      <c r="M27" s="621"/>
      <c r="N27" s="621"/>
      <c r="O27" s="621"/>
      <c r="P27" s="621"/>
      <c r="Q27" s="622"/>
      <c r="R27" s="623">
        <v>4205</v>
      </c>
      <c r="S27" s="624"/>
      <c r="T27" s="624"/>
      <c r="U27" s="624"/>
      <c r="V27" s="624"/>
      <c r="W27" s="624"/>
      <c r="X27" s="624"/>
      <c r="Y27" s="625"/>
      <c r="Z27" s="626">
        <v>0</v>
      </c>
      <c r="AA27" s="626"/>
      <c r="AB27" s="626"/>
      <c r="AC27" s="626"/>
      <c r="AD27" s="627" t="s">
        <v>124</v>
      </c>
      <c r="AE27" s="627"/>
      <c r="AF27" s="627"/>
      <c r="AG27" s="627"/>
      <c r="AH27" s="627"/>
      <c r="AI27" s="627"/>
      <c r="AJ27" s="627"/>
      <c r="AK27" s="627"/>
      <c r="AL27" s="628" t="s">
        <v>124</v>
      </c>
      <c r="AM27" s="629"/>
      <c r="AN27" s="629"/>
      <c r="AO27" s="630"/>
      <c r="AP27" s="620" t="s">
        <v>289</v>
      </c>
      <c r="AQ27" s="621"/>
      <c r="AR27" s="621"/>
      <c r="AS27" s="621"/>
      <c r="AT27" s="621"/>
      <c r="AU27" s="621"/>
      <c r="AV27" s="621"/>
      <c r="AW27" s="621"/>
      <c r="AX27" s="621"/>
      <c r="AY27" s="621"/>
      <c r="AZ27" s="621"/>
      <c r="BA27" s="621"/>
      <c r="BB27" s="621"/>
      <c r="BC27" s="621"/>
      <c r="BD27" s="621"/>
      <c r="BE27" s="621"/>
      <c r="BF27" s="622"/>
      <c r="BG27" s="623">
        <v>555768</v>
      </c>
      <c r="BH27" s="624"/>
      <c r="BI27" s="624"/>
      <c r="BJ27" s="624"/>
      <c r="BK27" s="624"/>
      <c r="BL27" s="624"/>
      <c r="BM27" s="624"/>
      <c r="BN27" s="625"/>
      <c r="BO27" s="626">
        <v>100</v>
      </c>
      <c r="BP27" s="626"/>
      <c r="BQ27" s="626"/>
      <c r="BR27" s="626"/>
      <c r="BS27" s="627" t="s">
        <v>124</v>
      </c>
      <c r="BT27" s="627"/>
      <c r="BU27" s="627"/>
      <c r="BV27" s="627"/>
      <c r="BW27" s="627"/>
      <c r="BX27" s="627"/>
      <c r="BY27" s="627"/>
      <c r="BZ27" s="627"/>
      <c r="CA27" s="627"/>
      <c r="CB27" s="631"/>
      <c r="CD27" s="620" t="s">
        <v>290</v>
      </c>
      <c r="CE27" s="621"/>
      <c r="CF27" s="621"/>
      <c r="CG27" s="621"/>
      <c r="CH27" s="621"/>
      <c r="CI27" s="621"/>
      <c r="CJ27" s="621"/>
      <c r="CK27" s="621"/>
      <c r="CL27" s="621"/>
      <c r="CM27" s="621"/>
      <c r="CN27" s="621"/>
      <c r="CO27" s="621"/>
      <c r="CP27" s="621"/>
      <c r="CQ27" s="622"/>
      <c r="CR27" s="623">
        <v>365520</v>
      </c>
      <c r="CS27" s="653"/>
      <c r="CT27" s="653"/>
      <c r="CU27" s="653"/>
      <c r="CV27" s="653"/>
      <c r="CW27" s="653"/>
      <c r="CX27" s="653"/>
      <c r="CY27" s="654"/>
      <c r="CZ27" s="628">
        <v>2</v>
      </c>
      <c r="DA27" s="655"/>
      <c r="DB27" s="655"/>
      <c r="DC27" s="658"/>
      <c r="DD27" s="632">
        <v>180371</v>
      </c>
      <c r="DE27" s="653"/>
      <c r="DF27" s="653"/>
      <c r="DG27" s="653"/>
      <c r="DH27" s="653"/>
      <c r="DI27" s="653"/>
      <c r="DJ27" s="653"/>
      <c r="DK27" s="654"/>
      <c r="DL27" s="632">
        <v>65352</v>
      </c>
      <c r="DM27" s="653"/>
      <c r="DN27" s="653"/>
      <c r="DO27" s="653"/>
      <c r="DP27" s="653"/>
      <c r="DQ27" s="653"/>
      <c r="DR27" s="653"/>
      <c r="DS27" s="653"/>
      <c r="DT27" s="653"/>
      <c r="DU27" s="653"/>
      <c r="DV27" s="654"/>
      <c r="DW27" s="628">
        <v>2.2999999999999998</v>
      </c>
      <c r="DX27" s="655"/>
      <c r="DY27" s="655"/>
      <c r="DZ27" s="655"/>
      <c r="EA27" s="655"/>
      <c r="EB27" s="655"/>
      <c r="EC27" s="656"/>
    </row>
    <row r="28" spans="2:133" ht="11.25" customHeight="1" x14ac:dyDescent="0.2">
      <c r="B28" s="620" t="s">
        <v>291</v>
      </c>
      <c r="C28" s="621"/>
      <c r="D28" s="621"/>
      <c r="E28" s="621"/>
      <c r="F28" s="621"/>
      <c r="G28" s="621"/>
      <c r="H28" s="621"/>
      <c r="I28" s="621"/>
      <c r="J28" s="621"/>
      <c r="K28" s="621"/>
      <c r="L28" s="621"/>
      <c r="M28" s="621"/>
      <c r="N28" s="621"/>
      <c r="O28" s="621"/>
      <c r="P28" s="621"/>
      <c r="Q28" s="622"/>
      <c r="R28" s="623">
        <v>46348</v>
      </c>
      <c r="S28" s="624"/>
      <c r="T28" s="624"/>
      <c r="U28" s="624"/>
      <c r="V28" s="624"/>
      <c r="W28" s="624"/>
      <c r="X28" s="624"/>
      <c r="Y28" s="625"/>
      <c r="Z28" s="626">
        <v>0.2</v>
      </c>
      <c r="AA28" s="626"/>
      <c r="AB28" s="626"/>
      <c r="AC28" s="626"/>
      <c r="AD28" s="627">
        <v>15131</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292</v>
      </c>
      <c r="CE28" s="621"/>
      <c r="CF28" s="621"/>
      <c r="CG28" s="621"/>
      <c r="CH28" s="621"/>
      <c r="CI28" s="621"/>
      <c r="CJ28" s="621"/>
      <c r="CK28" s="621"/>
      <c r="CL28" s="621"/>
      <c r="CM28" s="621"/>
      <c r="CN28" s="621"/>
      <c r="CO28" s="621"/>
      <c r="CP28" s="621"/>
      <c r="CQ28" s="622"/>
      <c r="CR28" s="623">
        <v>382344</v>
      </c>
      <c r="CS28" s="624"/>
      <c r="CT28" s="624"/>
      <c r="CU28" s="624"/>
      <c r="CV28" s="624"/>
      <c r="CW28" s="624"/>
      <c r="CX28" s="624"/>
      <c r="CY28" s="625"/>
      <c r="CZ28" s="628">
        <v>2.1</v>
      </c>
      <c r="DA28" s="655"/>
      <c r="DB28" s="655"/>
      <c r="DC28" s="658"/>
      <c r="DD28" s="632">
        <v>382344</v>
      </c>
      <c r="DE28" s="624"/>
      <c r="DF28" s="624"/>
      <c r="DG28" s="624"/>
      <c r="DH28" s="624"/>
      <c r="DI28" s="624"/>
      <c r="DJ28" s="624"/>
      <c r="DK28" s="625"/>
      <c r="DL28" s="632">
        <v>382344</v>
      </c>
      <c r="DM28" s="624"/>
      <c r="DN28" s="624"/>
      <c r="DO28" s="624"/>
      <c r="DP28" s="624"/>
      <c r="DQ28" s="624"/>
      <c r="DR28" s="624"/>
      <c r="DS28" s="624"/>
      <c r="DT28" s="624"/>
      <c r="DU28" s="624"/>
      <c r="DV28" s="625"/>
      <c r="DW28" s="628">
        <v>13.2</v>
      </c>
      <c r="DX28" s="655"/>
      <c r="DY28" s="655"/>
      <c r="DZ28" s="655"/>
      <c r="EA28" s="655"/>
      <c r="EB28" s="655"/>
      <c r="EC28" s="656"/>
    </row>
    <row r="29" spans="2:133" ht="11.25" customHeight="1" x14ac:dyDescent="0.2">
      <c r="B29" s="620" t="s">
        <v>293</v>
      </c>
      <c r="C29" s="621"/>
      <c r="D29" s="621"/>
      <c r="E29" s="621"/>
      <c r="F29" s="621"/>
      <c r="G29" s="621"/>
      <c r="H29" s="621"/>
      <c r="I29" s="621"/>
      <c r="J29" s="621"/>
      <c r="K29" s="621"/>
      <c r="L29" s="621"/>
      <c r="M29" s="621"/>
      <c r="N29" s="621"/>
      <c r="O29" s="621"/>
      <c r="P29" s="621"/>
      <c r="Q29" s="622"/>
      <c r="R29" s="623">
        <v>8450</v>
      </c>
      <c r="S29" s="624"/>
      <c r="T29" s="624"/>
      <c r="U29" s="624"/>
      <c r="V29" s="624"/>
      <c r="W29" s="624"/>
      <c r="X29" s="624"/>
      <c r="Y29" s="625"/>
      <c r="Z29" s="626">
        <v>0</v>
      </c>
      <c r="AA29" s="626"/>
      <c r="AB29" s="626"/>
      <c r="AC29" s="626"/>
      <c r="AD29" s="627">
        <v>107</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294</v>
      </c>
      <c r="CE29" s="662"/>
      <c r="CF29" s="620" t="s">
        <v>68</v>
      </c>
      <c r="CG29" s="621"/>
      <c r="CH29" s="621"/>
      <c r="CI29" s="621"/>
      <c r="CJ29" s="621"/>
      <c r="CK29" s="621"/>
      <c r="CL29" s="621"/>
      <c r="CM29" s="621"/>
      <c r="CN29" s="621"/>
      <c r="CO29" s="621"/>
      <c r="CP29" s="621"/>
      <c r="CQ29" s="622"/>
      <c r="CR29" s="623">
        <v>382344</v>
      </c>
      <c r="CS29" s="653"/>
      <c r="CT29" s="653"/>
      <c r="CU29" s="653"/>
      <c r="CV29" s="653"/>
      <c r="CW29" s="653"/>
      <c r="CX29" s="653"/>
      <c r="CY29" s="654"/>
      <c r="CZ29" s="628">
        <v>2.1</v>
      </c>
      <c r="DA29" s="655"/>
      <c r="DB29" s="655"/>
      <c r="DC29" s="658"/>
      <c r="DD29" s="632">
        <v>382344</v>
      </c>
      <c r="DE29" s="653"/>
      <c r="DF29" s="653"/>
      <c r="DG29" s="653"/>
      <c r="DH29" s="653"/>
      <c r="DI29" s="653"/>
      <c r="DJ29" s="653"/>
      <c r="DK29" s="654"/>
      <c r="DL29" s="632">
        <v>382344</v>
      </c>
      <c r="DM29" s="653"/>
      <c r="DN29" s="653"/>
      <c r="DO29" s="653"/>
      <c r="DP29" s="653"/>
      <c r="DQ29" s="653"/>
      <c r="DR29" s="653"/>
      <c r="DS29" s="653"/>
      <c r="DT29" s="653"/>
      <c r="DU29" s="653"/>
      <c r="DV29" s="654"/>
      <c r="DW29" s="628">
        <v>13.2</v>
      </c>
      <c r="DX29" s="655"/>
      <c r="DY29" s="655"/>
      <c r="DZ29" s="655"/>
      <c r="EA29" s="655"/>
      <c r="EB29" s="655"/>
      <c r="EC29" s="656"/>
    </row>
    <row r="30" spans="2:133" ht="11.25" customHeight="1" x14ac:dyDescent="0.2">
      <c r="B30" s="620" t="s">
        <v>295</v>
      </c>
      <c r="C30" s="621"/>
      <c r="D30" s="621"/>
      <c r="E30" s="621"/>
      <c r="F30" s="621"/>
      <c r="G30" s="621"/>
      <c r="H30" s="621"/>
      <c r="I30" s="621"/>
      <c r="J30" s="621"/>
      <c r="K30" s="621"/>
      <c r="L30" s="621"/>
      <c r="M30" s="621"/>
      <c r="N30" s="621"/>
      <c r="O30" s="621"/>
      <c r="P30" s="621"/>
      <c r="Q30" s="622"/>
      <c r="R30" s="623">
        <v>3401202</v>
      </c>
      <c r="S30" s="624"/>
      <c r="T30" s="624"/>
      <c r="U30" s="624"/>
      <c r="V30" s="624"/>
      <c r="W30" s="624"/>
      <c r="X30" s="624"/>
      <c r="Y30" s="625"/>
      <c r="Z30" s="626">
        <v>18.2</v>
      </c>
      <c r="AA30" s="626"/>
      <c r="AB30" s="626"/>
      <c r="AC30" s="626"/>
      <c r="AD30" s="627" t="s">
        <v>124</v>
      </c>
      <c r="AE30" s="627"/>
      <c r="AF30" s="627"/>
      <c r="AG30" s="627"/>
      <c r="AH30" s="627"/>
      <c r="AI30" s="627"/>
      <c r="AJ30" s="627"/>
      <c r="AK30" s="627"/>
      <c r="AL30" s="628" t="s">
        <v>124</v>
      </c>
      <c r="AM30" s="629"/>
      <c r="AN30" s="629"/>
      <c r="AO30" s="630"/>
      <c r="AP30" s="605" t="s">
        <v>213</v>
      </c>
      <c r="AQ30" s="606"/>
      <c r="AR30" s="606"/>
      <c r="AS30" s="606"/>
      <c r="AT30" s="606"/>
      <c r="AU30" s="606"/>
      <c r="AV30" s="606"/>
      <c r="AW30" s="606"/>
      <c r="AX30" s="606"/>
      <c r="AY30" s="606"/>
      <c r="AZ30" s="606"/>
      <c r="BA30" s="606"/>
      <c r="BB30" s="606"/>
      <c r="BC30" s="606"/>
      <c r="BD30" s="606"/>
      <c r="BE30" s="606"/>
      <c r="BF30" s="607"/>
      <c r="BG30" s="605" t="s">
        <v>296</v>
      </c>
      <c r="BH30" s="659"/>
      <c r="BI30" s="659"/>
      <c r="BJ30" s="659"/>
      <c r="BK30" s="659"/>
      <c r="BL30" s="659"/>
      <c r="BM30" s="659"/>
      <c r="BN30" s="659"/>
      <c r="BO30" s="659"/>
      <c r="BP30" s="659"/>
      <c r="BQ30" s="660"/>
      <c r="BR30" s="605" t="s">
        <v>297</v>
      </c>
      <c r="BS30" s="659"/>
      <c r="BT30" s="659"/>
      <c r="BU30" s="659"/>
      <c r="BV30" s="659"/>
      <c r="BW30" s="659"/>
      <c r="BX30" s="659"/>
      <c r="BY30" s="659"/>
      <c r="BZ30" s="659"/>
      <c r="CA30" s="659"/>
      <c r="CB30" s="660"/>
      <c r="CD30" s="663"/>
      <c r="CE30" s="664"/>
      <c r="CF30" s="620" t="s">
        <v>298</v>
      </c>
      <c r="CG30" s="621"/>
      <c r="CH30" s="621"/>
      <c r="CI30" s="621"/>
      <c r="CJ30" s="621"/>
      <c r="CK30" s="621"/>
      <c r="CL30" s="621"/>
      <c r="CM30" s="621"/>
      <c r="CN30" s="621"/>
      <c r="CO30" s="621"/>
      <c r="CP30" s="621"/>
      <c r="CQ30" s="622"/>
      <c r="CR30" s="623">
        <v>378586</v>
      </c>
      <c r="CS30" s="624"/>
      <c r="CT30" s="624"/>
      <c r="CU30" s="624"/>
      <c r="CV30" s="624"/>
      <c r="CW30" s="624"/>
      <c r="CX30" s="624"/>
      <c r="CY30" s="625"/>
      <c r="CZ30" s="628">
        <v>2.1</v>
      </c>
      <c r="DA30" s="655"/>
      <c r="DB30" s="655"/>
      <c r="DC30" s="658"/>
      <c r="DD30" s="632">
        <v>378586</v>
      </c>
      <c r="DE30" s="624"/>
      <c r="DF30" s="624"/>
      <c r="DG30" s="624"/>
      <c r="DH30" s="624"/>
      <c r="DI30" s="624"/>
      <c r="DJ30" s="624"/>
      <c r="DK30" s="625"/>
      <c r="DL30" s="632">
        <v>378586</v>
      </c>
      <c r="DM30" s="624"/>
      <c r="DN30" s="624"/>
      <c r="DO30" s="624"/>
      <c r="DP30" s="624"/>
      <c r="DQ30" s="624"/>
      <c r="DR30" s="624"/>
      <c r="DS30" s="624"/>
      <c r="DT30" s="624"/>
      <c r="DU30" s="624"/>
      <c r="DV30" s="625"/>
      <c r="DW30" s="628">
        <v>13.1</v>
      </c>
      <c r="DX30" s="655"/>
      <c r="DY30" s="655"/>
      <c r="DZ30" s="655"/>
      <c r="EA30" s="655"/>
      <c r="EB30" s="655"/>
      <c r="EC30" s="656"/>
    </row>
    <row r="31" spans="2:133" ht="11.25" customHeight="1" x14ac:dyDescent="0.2">
      <c r="B31" s="636" t="s">
        <v>299</v>
      </c>
      <c r="C31" s="637"/>
      <c r="D31" s="637"/>
      <c r="E31" s="637"/>
      <c r="F31" s="637"/>
      <c r="G31" s="637"/>
      <c r="H31" s="637"/>
      <c r="I31" s="637"/>
      <c r="J31" s="637"/>
      <c r="K31" s="637"/>
      <c r="L31" s="637"/>
      <c r="M31" s="637"/>
      <c r="N31" s="637"/>
      <c r="O31" s="637"/>
      <c r="P31" s="637"/>
      <c r="Q31" s="638"/>
      <c r="R31" s="623" t="s">
        <v>124</v>
      </c>
      <c r="S31" s="624"/>
      <c r="T31" s="624"/>
      <c r="U31" s="624"/>
      <c r="V31" s="624"/>
      <c r="W31" s="624"/>
      <c r="X31" s="624"/>
      <c r="Y31" s="625"/>
      <c r="Z31" s="626" t="s">
        <v>124</v>
      </c>
      <c r="AA31" s="626"/>
      <c r="AB31" s="626"/>
      <c r="AC31" s="626"/>
      <c r="AD31" s="627" t="s">
        <v>124</v>
      </c>
      <c r="AE31" s="627"/>
      <c r="AF31" s="627"/>
      <c r="AG31" s="627"/>
      <c r="AH31" s="627"/>
      <c r="AI31" s="627"/>
      <c r="AJ31" s="627"/>
      <c r="AK31" s="627"/>
      <c r="AL31" s="628" t="s">
        <v>124</v>
      </c>
      <c r="AM31" s="629"/>
      <c r="AN31" s="629"/>
      <c r="AO31" s="630"/>
      <c r="AP31" s="671" t="s">
        <v>300</v>
      </c>
      <c r="AQ31" s="672"/>
      <c r="AR31" s="672"/>
      <c r="AS31" s="672"/>
      <c r="AT31" s="677" t="s">
        <v>301</v>
      </c>
      <c r="AU31" s="218"/>
      <c r="AV31" s="218"/>
      <c r="AW31" s="218"/>
      <c r="AX31" s="609" t="s">
        <v>179</v>
      </c>
      <c r="AY31" s="610"/>
      <c r="AZ31" s="610"/>
      <c r="BA31" s="610"/>
      <c r="BB31" s="610"/>
      <c r="BC31" s="610"/>
      <c r="BD31" s="610"/>
      <c r="BE31" s="610"/>
      <c r="BF31" s="611"/>
      <c r="BG31" s="670">
        <v>98.1</v>
      </c>
      <c r="BH31" s="667"/>
      <c r="BI31" s="667"/>
      <c r="BJ31" s="667"/>
      <c r="BK31" s="667"/>
      <c r="BL31" s="667"/>
      <c r="BM31" s="618">
        <v>97.5</v>
      </c>
      <c r="BN31" s="667"/>
      <c r="BO31" s="667"/>
      <c r="BP31" s="667"/>
      <c r="BQ31" s="668"/>
      <c r="BR31" s="670">
        <v>99.4</v>
      </c>
      <c r="BS31" s="667"/>
      <c r="BT31" s="667"/>
      <c r="BU31" s="667"/>
      <c r="BV31" s="667"/>
      <c r="BW31" s="667"/>
      <c r="BX31" s="618">
        <v>98.8</v>
      </c>
      <c r="BY31" s="667"/>
      <c r="BZ31" s="667"/>
      <c r="CA31" s="667"/>
      <c r="CB31" s="668"/>
      <c r="CD31" s="663"/>
      <c r="CE31" s="664"/>
      <c r="CF31" s="620" t="s">
        <v>302</v>
      </c>
      <c r="CG31" s="621"/>
      <c r="CH31" s="621"/>
      <c r="CI31" s="621"/>
      <c r="CJ31" s="621"/>
      <c r="CK31" s="621"/>
      <c r="CL31" s="621"/>
      <c r="CM31" s="621"/>
      <c r="CN31" s="621"/>
      <c r="CO31" s="621"/>
      <c r="CP31" s="621"/>
      <c r="CQ31" s="622"/>
      <c r="CR31" s="623">
        <v>3758</v>
      </c>
      <c r="CS31" s="653"/>
      <c r="CT31" s="653"/>
      <c r="CU31" s="653"/>
      <c r="CV31" s="653"/>
      <c r="CW31" s="653"/>
      <c r="CX31" s="653"/>
      <c r="CY31" s="654"/>
      <c r="CZ31" s="628">
        <v>0</v>
      </c>
      <c r="DA31" s="655"/>
      <c r="DB31" s="655"/>
      <c r="DC31" s="658"/>
      <c r="DD31" s="632">
        <v>3758</v>
      </c>
      <c r="DE31" s="653"/>
      <c r="DF31" s="653"/>
      <c r="DG31" s="653"/>
      <c r="DH31" s="653"/>
      <c r="DI31" s="653"/>
      <c r="DJ31" s="653"/>
      <c r="DK31" s="654"/>
      <c r="DL31" s="632">
        <v>3758</v>
      </c>
      <c r="DM31" s="653"/>
      <c r="DN31" s="653"/>
      <c r="DO31" s="653"/>
      <c r="DP31" s="653"/>
      <c r="DQ31" s="653"/>
      <c r="DR31" s="653"/>
      <c r="DS31" s="653"/>
      <c r="DT31" s="653"/>
      <c r="DU31" s="653"/>
      <c r="DV31" s="654"/>
      <c r="DW31" s="628">
        <v>0.1</v>
      </c>
      <c r="DX31" s="655"/>
      <c r="DY31" s="655"/>
      <c r="DZ31" s="655"/>
      <c r="EA31" s="655"/>
      <c r="EB31" s="655"/>
      <c r="EC31" s="656"/>
    </row>
    <row r="32" spans="2:133" ht="11.25" customHeight="1" x14ac:dyDescent="0.2">
      <c r="B32" s="620" t="s">
        <v>303</v>
      </c>
      <c r="C32" s="621"/>
      <c r="D32" s="621"/>
      <c r="E32" s="621"/>
      <c r="F32" s="621"/>
      <c r="G32" s="621"/>
      <c r="H32" s="621"/>
      <c r="I32" s="621"/>
      <c r="J32" s="621"/>
      <c r="K32" s="621"/>
      <c r="L32" s="621"/>
      <c r="M32" s="621"/>
      <c r="N32" s="621"/>
      <c r="O32" s="621"/>
      <c r="P32" s="621"/>
      <c r="Q32" s="622"/>
      <c r="R32" s="623">
        <v>1657026</v>
      </c>
      <c r="S32" s="624"/>
      <c r="T32" s="624"/>
      <c r="U32" s="624"/>
      <c r="V32" s="624"/>
      <c r="W32" s="624"/>
      <c r="X32" s="624"/>
      <c r="Y32" s="625"/>
      <c r="Z32" s="626">
        <v>8.9</v>
      </c>
      <c r="AA32" s="626"/>
      <c r="AB32" s="626"/>
      <c r="AC32" s="626"/>
      <c r="AD32" s="627" t="s">
        <v>124</v>
      </c>
      <c r="AE32" s="627"/>
      <c r="AF32" s="627"/>
      <c r="AG32" s="627"/>
      <c r="AH32" s="627"/>
      <c r="AI32" s="627"/>
      <c r="AJ32" s="627"/>
      <c r="AK32" s="627"/>
      <c r="AL32" s="628" t="s">
        <v>124</v>
      </c>
      <c r="AM32" s="629"/>
      <c r="AN32" s="629"/>
      <c r="AO32" s="630"/>
      <c r="AP32" s="673"/>
      <c r="AQ32" s="674"/>
      <c r="AR32" s="674"/>
      <c r="AS32" s="674"/>
      <c r="AT32" s="678"/>
      <c r="AU32" s="214" t="s">
        <v>304</v>
      </c>
      <c r="AX32" s="620" t="s">
        <v>305</v>
      </c>
      <c r="AY32" s="621"/>
      <c r="AZ32" s="621"/>
      <c r="BA32" s="621"/>
      <c r="BB32" s="621"/>
      <c r="BC32" s="621"/>
      <c r="BD32" s="621"/>
      <c r="BE32" s="621"/>
      <c r="BF32" s="622"/>
      <c r="BG32" s="680">
        <v>98.6</v>
      </c>
      <c r="BH32" s="653"/>
      <c r="BI32" s="653"/>
      <c r="BJ32" s="653"/>
      <c r="BK32" s="653"/>
      <c r="BL32" s="653"/>
      <c r="BM32" s="629">
        <v>97.4</v>
      </c>
      <c r="BN32" s="653"/>
      <c r="BO32" s="653"/>
      <c r="BP32" s="653"/>
      <c r="BQ32" s="669"/>
      <c r="BR32" s="680">
        <v>98.9</v>
      </c>
      <c r="BS32" s="653"/>
      <c r="BT32" s="653"/>
      <c r="BU32" s="653"/>
      <c r="BV32" s="653"/>
      <c r="BW32" s="653"/>
      <c r="BX32" s="629">
        <v>98.1</v>
      </c>
      <c r="BY32" s="653"/>
      <c r="BZ32" s="653"/>
      <c r="CA32" s="653"/>
      <c r="CB32" s="669"/>
      <c r="CD32" s="665"/>
      <c r="CE32" s="666"/>
      <c r="CF32" s="620" t="s">
        <v>306</v>
      </c>
      <c r="CG32" s="621"/>
      <c r="CH32" s="621"/>
      <c r="CI32" s="621"/>
      <c r="CJ32" s="621"/>
      <c r="CK32" s="621"/>
      <c r="CL32" s="621"/>
      <c r="CM32" s="621"/>
      <c r="CN32" s="621"/>
      <c r="CO32" s="621"/>
      <c r="CP32" s="621"/>
      <c r="CQ32" s="622"/>
      <c r="CR32" s="623" t="s">
        <v>124</v>
      </c>
      <c r="CS32" s="624"/>
      <c r="CT32" s="624"/>
      <c r="CU32" s="624"/>
      <c r="CV32" s="624"/>
      <c r="CW32" s="624"/>
      <c r="CX32" s="624"/>
      <c r="CY32" s="625"/>
      <c r="CZ32" s="628" t="s">
        <v>124</v>
      </c>
      <c r="DA32" s="655"/>
      <c r="DB32" s="655"/>
      <c r="DC32" s="658"/>
      <c r="DD32" s="632" t="s">
        <v>124</v>
      </c>
      <c r="DE32" s="624"/>
      <c r="DF32" s="624"/>
      <c r="DG32" s="624"/>
      <c r="DH32" s="624"/>
      <c r="DI32" s="624"/>
      <c r="DJ32" s="624"/>
      <c r="DK32" s="625"/>
      <c r="DL32" s="632" t="s">
        <v>124</v>
      </c>
      <c r="DM32" s="624"/>
      <c r="DN32" s="624"/>
      <c r="DO32" s="624"/>
      <c r="DP32" s="624"/>
      <c r="DQ32" s="624"/>
      <c r="DR32" s="624"/>
      <c r="DS32" s="624"/>
      <c r="DT32" s="624"/>
      <c r="DU32" s="624"/>
      <c r="DV32" s="625"/>
      <c r="DW32" s="628" t="s">
        <v>124</v>
      </c>
      <c r="DX32" s="655"/>
      <c r="DY32" s="655"/>
      <c r="DZ32" s="655"/>
      <c r="EA32" s="655"/>
      <c r="EB32" s="655"/>
      <c r="EC32" s="656"/>
    </row>
    <row r="33" spans="2:133" ht="11.25" customHeight="1" x14ac:dyDescent="0.2">
      <c r="B33" s="620" t="s">
        <v>307</v>
      </c>
      <c r="C33" s="621"/>
      <c r="D33" s="621"/>
      <c r="E33" s="621"/>
      <c r="F33" s="621"/>
      <c r="G33" s="621"/>
      <c r="H33" s="621"/>
      <c r="I33" s="621"/>
      <c r="J33" s="621"/>
      <c r="K33" s="621"/>
      <c r="L33" s="621"/>
      <c r="M33" s="621"/>
      <c r="N33" s="621"/>
      <c r="O33" s="621"/>
      <c r="P33" s="621"/>
      <c r="Q33" s="622"/>
      <c r="R33" s="623">
        <v>82791</v>
      </c>
      <c r="S33" s="624"/>
      <c r="T33" s="624"/>
      <c r="U33" s="624"/>
      <c r="V33" s="624"/>
      <c r="W33" s="624"/>
      <c r="X33" s="624"/>
      <c r="Y33" s="625"/>
      <c r="Z33" s="626">
        <v>0.4</v>
      </c>
      <c r="AA33" s="626"/>
      <c r="AB33" s="626"/>
      <c r="AC33" s="626"/>
      <c r="AD33" s="627">
        <v>900</v>
      </c>
      <c r="AE33" s="627"/>
      <c r="AF33" s="627"/>
      <c r="AG33" s="627"/>
      <c r="AH33" s="627"/>
      <c r="AI33" s="627"/>
      <c r="AJ33" s="627"/>
      <c r="AK33" s="627"/>
      <c r="AL33" s="628">
        <v>0</v>
      </c>
      <c r="AM33" s="629"/>
      <c r="AN33" s="629"/>
      <c r="AO33" s="630"/>
      <c r="AP33" s="675"/>
      <c r="AQ33" s="676"/>
      <c r="AR33" s="676"/>
      <c r="AS33" s="676"/>
      <c r="AT33" s="679"/>
      <c r="AU33" s="219"/>
      <c r="AV33" s="219"/>
      <c r="AW33" s="219"/>
      <c r="AX33" s="644" t="s">
        <v>308</v>
      </c>
      <c r="AY33" s="645"/>
      <c r="AZ33" s="645"/>
      <c r="BA33" s="645"/>
      <c r="BB33" s="645"/>
      <c r="BC33" s="645"/>
      <c r="BD33" s="645"/>
      <c r="BE33" s="645"/>
      <c r="BF33" s="646"/>
      <c r="BG33" s="681">
        <v>97</v>
      </c>
      <c r="BH33" s="682"/>
      <c r="BI33" s="682"/>
      <c r="BJ33" s="682"/>
      <c r="BK33" s="682"/>
      <c r="BL33" s="682"/>
      <c r="BM33" s="683">
        <v>96.4</v>
      </c>
      <c r="BN33" s="682"/>
      <c r="BO33" s="682"/>
      <c r="BP33" s="682"/>
      <c r="BQ33" s="684"/>
      <c r="BR33" s="681">
        <v>99.5</v>
      </c>
      <c r="BS33" s="682"/>
      <c r="BT33" s="682"/>
      <c r="BU33" s="682"/>
      <c r="BV33" s="682"/>
      <c r="BW33" s="682"/>
      <c r="BX33" s="683">
        <v>99</v>
      </c>
      <c r="BY33" s="682"/>
      <c r="BZ33" s="682"/>
      <c r="CA33" s="682"/>
      <c r="CB33" s="684"/>
      <c r="CD33" s="620" t="s">
        <v>309</v>
      </c>
      <c r="CE33" s="621"/>
      <c r="CF33" s="621"/>
      <c r="CG33" s="621"/>
      <c r="CH33" s="621"/>
      <c r="CI33" s="621"/>
      <c r="CJ33" s="621"/>
      <c r="CK33" s="621"/>
      <c r="CL33" s="621"/>
      <c r="CM33" s="621"/>
      <c r="CN33" s="621"/>
      <c r="CO33" s="621"/>
      <c r="CP33" s="621"/>
      <c r="CQ33" s="622"/>
      <c r="CR33" s="623">
        <v>6759449</v>
      </c>
      <c r="CS33" s="653"/>
      <c r="CT33" s="653"/>
      <c r="CU33" s="653"/>
      <c r="CV33" s="653"/>
      <c r="CW33" s="653"/>
      <c r="CX33" s="653"/>
      <c r="CY33" s="654"/>
      <c r="CZ33" s="628">
        <v>37.5</v>
      </c>
      <c r="DA33" s="655"/>
      <c r="DB33" s="655"/>
      <c r="DC33" s="658"/>
      <c r="DD33" s="632">
        <v>1688899</v>
      </c>
      <c r="DE33" s="653"/>
      <c r="DF33" s="653"/>
      <c r="DG33" s="653"/>
      <c r="DH33" s="653"/>
      <c r="DI33" s="653"/>
      <c r="DJ33" s="653"/>
      <c r="DK33" s="654"/>
      <c r="DL33" s="632">
        <v>1151162</v>
      </c>
      <c r="DM33" s="653"/>
      <c r="DN33" s="653"/>
      <c r="DO33" s="653"/>
      <c r="DP33" s="653"/>
      <c r="DQ33" s="653"/>
      <c r="DR33" s="653"/>
      <c r="DS33" s="653"/>
      <c r="DT33" s="653"/>
      <c r="DU33" s="653"/>
      <c r="DV33" s="654"/>
      <c r="DW33" s="628">
        <v>39.799999999999997</v>
      </c>
      <c r="DX33" s="655"/>
      <c r="DY33" s="655"/>
      <c r="DZ33" s="655"/>
      <c r="EA33" s="655"/>
      <c r="EB33" s="655"/>
      <c r="EC33" s="656"/>
    </row>
    <row r="34" spans="2:133" ht="11.25" customHeight="1" x14ac:dyDescent="0.2">
      <c r="B34" s="620" t="s">
        <v>310</v>
      </c>
      <c r="C34" s="621"/>
      <c r="D34" s="621"/>
      <c r="E34" s="621"/>
      <c r="F34" s="621"/>
      <c r="G34" s="621"/>
      <c r="H34" s="621"/>
      <c r="I34" s="621"/>
      <c r="J34" s="621"/>
      <c r="K34" s="621"/>
      <c r="L34" s="621"/>
      <c r="M34" s="621"/>
      <c r="N34" s="621"/>
      <c r="O34" s="621"/>
      <c r="P34" s="621"/>
      <c r="Q34" s="622"/>
      <c r="R34" s="623">
        <v>22853</v>
      </c>
      <c r="S34" s="624"/>
      <c r="T34" s="624"/>
      <c r="U34" s="624"/>
      <c r="V34" s="624"/>
      <c r="W34" s="624"/>
      <c r="X34" s="624"/>
      <c r="Y34" s="625"/>
      <c r="Z34" s="626">
        <v>0.1</v>
      </c>
      <c r="AA34" s="626"/>
      <c r="AB34" s="626"/>
      <c r="AC34" s="626"/>
      <c r="AD34" s="627" t="s">
        <v>124</v>
      </c>
      <c r="AE34" s="627"/>
      <c r="AF34" s="627"/>
      <c r="AG34" s="627"/>
      <c r="AH34" s="627"/>
      <c r="AI34" s="627"/>
      <c r="AJ34" s="627"/>
      <c r="AK34" s="627"/>
      <c r="AL34" s="628" t="s">
        <v>124</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311</v>
      </c>
      <c r="CE34" s="621"/>
      <c r="CF34" s="621"/>
      <c r="CG34" s="621"/>
      <c r="CH34" s="621"/>
      <c r="CI34" s="621"/>
      <c r="CJ34" s="621"/>
      <c r="CK34" s="621"/>
      <c r="CL34" s="621"/>
      <c r="CM34" s="621"/>
      <c r="CN34" s="621"/>
      <c r="CO34" s="621"/>
      <c r="CP34" s="621"/>
      <c r="CQ34" s="622"/>
      <c r="CR34" s="623">
        <v>1584907</v>
      </c>
      <c r="CS34" s="624"/>
      <c r="CT34" s="624"/>
      <c r="CU34" s="624"/>
      <c r="CV34" s="624"/>
      <c r="CW34" s="624"/>
      <c r="CX34" s="624"/>
      <c r="CY34" s="625"/>
      <c r="CZ34" s="628">
        <v>8.8000000000000007</v>
      </c>
      <c r="DA34" s="655"/>
      <c r="DB34" s="655"/>
      <c r="DC34" s="658"/>
      <c r="DD34" s="632">
        <v>615428</v>
      </c>
      <c r="DE34" s="624"/>
      <c r="DF34" s="624"/>
      <c r="DG34" s="624"/>
      <c r="DH34" s="624"/>
      <c r="DI34" s="624"/>
      <c r="DJ34" s="624"/>
      <c r="DK34" s="625"/>
      <c r="DL34" s="632">
        <v>400572</v>
      </c>
      <c r="DM34" s="624"/>
      <c r="DN34" s="624"/>
      <c r="DO34" s="624"/>
      <c r="DP34" s="624"/>
      <c r="DQ34" s="624"/>
      <c r="DR34" s="624"/>
      <c r="DS34" s="624"/>
      <c r="DT34" s="624"/>
      <c r="DU34" s="624"/>
      <c r="DV34" s="625"/>
      <c r="DW34" s="628">
        <v>13.8</v>
      </c>
      <c r="DX34" s="655"/>
      <c r="DY34" s="655"/>
      <c r="DZ34" s="655"/>
      <c r="EA34" s="655"/>
      <c r="EB34" s="655"/>
      <c r="EC34" s="656"/>
    </row>
    <row r="35" spans="2:133" ht="11.25" customHeight="1" x14ac:dyDescent="0.2">
      <c r="B35" s="620" t="s">
        <v>312</v>
      </c>
      <c r="C35" s="621"/>
      <c r="D35" s="621"/>
      <c r="E35" s="621"/>
      <c r="F35" s="621"/>
      <c r="G35" s="621"/>
      <c r="H35" s="621"/>
      <c r="I35" s="621"/>
      <c r="J35" s="621"/>
      <c r="K35" s="621"/>
      <c r="L35" s="621"/>
      <c r="M35" s="621"/>
      <c r="N35" s="621"/>
      <c r="O35" s="621"/>
      <c r="P35" s="621"/>
      <c r="Q35" s="622"/>
      <c r="R35" s="623">
        <v>5836217</v>
      </c>
      <c r="S35" s="624"/>
      <c r="T35" s="624"/>
      <c r="U35" s="624"/>
      <c r="V35" s="624"/>
      <c r="W35" s="624"/>
      <c r="X35" s="624"/>
      <c r="Y35" s="625"/>
      <c r="Z35" s="626">
        <v>31.3</v>
      </c>
      <c r="AA35" s="626"/>
      <c r="AB35" s="626"/>
      <c r="AC35" s="626"/>
      <c r="AD35" s="627" t="s">
        <v>124</v>
      </c>
      <c r="AE35" s="627"/>
      <c r="AF35" s="627"/>
      <c r="AG35" s="627"/>
      <c r="AH35" s="627"/>
      <c r="AI35" s="627"/>
      <c r="AJ35" s="627"/>
      <c r="AK35" s="627"/>
      <c r="AL35" s="628" t="s">
        <v>124</v>
      </c>
      <c r="AM35" s="629"/>
      <c r="AN35" s="629"/>
      <c r="AO35" s="630"/>
      <c r="AP35" s="222"/>
      <c r="AQ35" s="605" t="s">
        <v>313</v>
      </c>
      <c r="AR35" s="606"/>
      <c r="AS35" s="606"/>
      <c r="AT35" s="606"/>
      <c r="AU35" s="606"/>
      <c r="AV35" s="606"/>
      <c r="AW35" s="606"/>
      <c r="AX35" s="606"/>
      <c r="AY35" s="606"/>
      <c r="AZ35" s="606"/>
      <c r="BA35" s="606"/>
      <c r="BB35" s="606"/>
      <c r="BC35" s="606"/>
      <c r="BD35" s="606"/>
      <c r="BE35" s="606"/>
      <c r="BF35" s="607"/>
      <c r="BG35" s="605" t="s">
        <v>314</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315</v>
      </c>
      <c r="CE35" s="621"/>
      <c r="CF35" s="621"/>
      <c r="CG35" s="621"/>
      <c r="CH35" s="621"/>
      <c r="CI35" s="621"/>
      <c r="CJ35" s="621"/>
      <c r="CK35" s="621"/>
      <c r="CL35" s="621"/>
      <c r="CM35" s="621"/>
      <c r="CN35" s="621"/>
      <c r="CO35" s="621"/>
      <c r="CP35" s="621"/>
      <c r="CQ35" s="622"/>
      <c r="CR35" s="623">
        <v>293106</v>
      </c>
      <c r="CS35" s="653"/>
      <c r="CT35" s="653"/>
      <c r="CU35" s="653"/>
      <c r="CV35" s="653"/>
      <c r="CW35" s="653"/>
      <c r="CX35" s="653"/>
      <c r="CY35" s="654"/>
      <c r="CZ35" s="628">
        <v>1.6</v>
      </c>
      <c r="DA35" s="655"/>
      <c r="DB35" s="655"/>
      <c r="DC35" s="658"/>
      <c r="DD35" s="632">
        <v>158227</v>
      </c>
      <c r="DE35" s="653"/>
      <c r="DF35" s="653"/>
      <c r="DG35" s="653"/>
      <c r="DH35" s="653"/>
      <c r="DI35" s="653"/>
      <c r="DJ35" s="653"/>
      <c r="DK35" s="654"/>
      <c r="DL35" s="632">
        <v>105467</v>
      </c>
      <c r="DM35" s="653"/>
      <c r="DN35" s="653"/>
      <c r="DO35" s="653"/>
      <c r="DP35" s="653"/>
      <c r="DQ35" s="653"/>
      <c r="DR35" s="653"/>
      <c r="DS35" s="653"/>
      <c r="DT35" s="653"/>
      <c r="DU35" s="653"/>
      <c r="DV35" s="654"/>
      <c r="DW35" s="628">
        <v>3.6</v>
      </c>
      <c r="DX35" s="655"/>
      <c r="DY35" s="655"/>
      <c r="DZ35" s="655"/>
      <c r="EA35" s="655"/>
      <c r="EB35" s="655"/>
      <c r="EC35" s="656"/>
    </row>
    <row r="36" spans="2:133" ht="11.25" customHeight="1" x14ac:dyDescent="0.2">
      <c r="B36" s="620" t="s">
        <v>316</v>
      </c>
      <c r="C36" s="621"/>
      <c r="D36" s="621"/>
      <c r="E36" s="621"/>
      <c r="F36" s="621"/>
      <c r="G36" s="621"/>
      <c r="H36" s="621"/>
      <c r="I36" s="621"/>
      <c r="J36" s="621"/>
      <c r="K36" s="621"/>
      <c r="L36" s="621"/>
      <c r="M36" s="621"/>
      <c r="N36" s="621"/>
      <c r="O36" s="621"/>
      <c r="P36" s="621"/>
      <c r="Q36" s="622"/>
      <c r="R36" s="623">
        <v>859861</v>
      </c>
      <c r="S36" s="624"/>
      <c r="T36" s="624"/>
      <c r="U36" s="624"/>
      <c r="V36" s="624"/>
      <c r="W36" s="624"/>
      <c r="X36" s="624"/>
      <c r="Y36" s="625"/>
      <c r="Z36" s="626">
        <v>4.5999999999999996</v>
      </c>
      <c r="AA36" s="626"/>
      <c r="AB36" s="626"/>
      <c r="AC36" s="626"/>
      <c r="AD36" s="627" t="s">
        <v>124</v>
      </c>
      <c r="AE36" s="627"/>
      <c r="AF36" s="627"/>
      <c r="AG36" s="627"/>
      <c r="AH36" s="627"/>
      <c r="AI36" s="627"/>
      <c r="AJ36" s="627"/>
      <c r="AK36" s="627"/>
      <c r="AL36" s="628" t="s">
        <v>124</v>
      </c>
      <c r="AM36" s="629"/>
      <c r="AN36" s="629"/>
      <c r="AO36" s="630"/>
      <c r="AP36" s="222"/>
      <c r="AQ36" s="685" t="s">
        <v>317</v>
      </c>
      <c r="AR36" s="686"/>
      <c r="AS36" s="686"/>
      <c r="AT36" s="686"/>
      <c r="AU36" s="686"/>
      <c r="AV36" s="686"/>
      <c r="AW36" s="686"/>
      <c r="AX36" s="686"/>
      <c r="AY36" s="687"/>
      <c r="AZ36" s="612">
        <v>406861</v>
      </c>
      <c r="BA36" s="613"/>
      <c r="BB36" s="613"/>
      <c r="BC36" s="613"/>
      <c r="BD36" s="613"/>
      <c r="BE36" s="613"/>
      <c r="BF36" s="688"/>
      <c r="BG36" s="609" t="s">
        <v>318</v>
      </c>
      <c r="BH36" s="610"/>
      <c r="BI36" s="610"/>
      <c r="BJ36" s="610"/>
      <c r="BK36" s="610"/>
      <c r="BL36" s="610"/>
      <c r="BM36" s="610"/>
      <c r="BN36" s="610"/>
      <c r="BO36" s="610"/>
      <c r="BP36" s="610"/>
      <c r="BQ36" s="610"/>
      <c r="BR36" s="610"/>
      <c r="BS36" s="610"/>
      <c r="BT36" s="610"/>
      <c r="BU36" s="611"/>
      <c r="BV36" s="612">
        <v>109631</v>
      </c>
      <c r="BW36" s="613"/>
      <c r="BX36" s="613"/>
      <c r="BY36" s="613"/>
      <c r="BZ36" s="613"/>
      <c r="CA36" s="613"/>
      <c r="CB36" s="688"/>
      <c r="CD36" s="620" t="s">
        <v>319</v>
      </c>
      <c r="CE36" s="621"/>
      <c r="CF36" s="621"/>
      <c r="CG36" s="621"/>
      <c r="CH36" s="621"/>
      <c r="CI36" s="621"/>
      <c r="CJ36" s="621"/>
      <c r="CK36" s="621"/>
      <c r="CL36" s="621"/>
      <c r="CM36" s="621"/>
      <c r="CN36" s="621"/>
      <c r="CO36" s="621"/>
      <c r="CP36" s="621"/>
      <c r="CQ36" s="622"/>
      <c r="CR36" s="623">
        <v>1043887</v>
      </c>
      <c r="CS36" s="624"/>
      <c r="CT36" s="624"/>
      <c r="CU36" s="624"/>
      <c r="CV36" s="624"/>
      <c r="CW36" s="624"/>
      <c r="CX36" s="624"/>
      <c r="CY36" s="625"/>
      <c r="CZ36" s="628">
        <v>5.8</v>
      </c>
      <c r="DA36" s="655"/>
      <c r="DB36" s="655"/>
      <c r="DC36" s="658"/>
      <c r="DD36" s="632">
        <v>527678</v>
      </c>
      <c r="DE36" s="624"/>
      <c r="DF36" s="624"/>
      <c r="DG36" s="624"/>
      <c r="DH36" s="624"/>
      <c r="DI36" s="624"/>
      <c r="DJ36" s="624"/>
      <c r="DK36" s="625"/>
      <c r="DL36" s="632">
        <v>387468</v>
      </c>
      <c r="DM36" s="624"/>
      <c r="DN36" s="624"/>
      <c r="DO36" s="624"/>
      <c r="DP36" s="624"/>
      <c r="DQ36" s="624"/>
      <c r="DR36" s="624"/>
      <c r="DS36" s="624"/>
      <c r="DT36" s="624"/>
      <c r="DU36" s="624"/>
      <c r="DV36" s="625"/>
      <c r="DW36" s="628">
        <v>13.4</v>
      </c>
      <c r="DX36" s="655"/>
      <c r="DY36" s="655"/>
      <c r="DZ36" s="655"/>
      <c r="EA36" s="655"/>
      <c r="EB36" s="655"/>
      <c r="EC36" s="656"/>
    </row>
    <row r="37" spans="2:133" ht="11.25" customHeight="1" x14ac:dyDescent="0.2">
      <c r="B37" s="620" t="s">
        <v>320</v>
      </c>
      <c r="C37" s="621"/>
      <c r="D37" s="621"/>
      <c r="E37" s="621"/>
      <c r="F37" s="621"/>
      <c r="G37" s="621"/>
      <c r="H37" s="621"/>
      <c r="I37" s="621"/>
      <c r="J37" s="621"/>
      <c r="K37" s="621"/>
      <c r="L37" s="621"/>
      <c r="M37" s="621"/>
      <c r="N37" s="621"/>
      <c r="O37" s="621"/>
      <c r="P37" s="621"/>
      <c r="Q37" s="622"/>
      <c r="R37" s="623">
        <v>1929348</v>
      </c>
      <c r="S37" s="624"/>
      <c r="T37" s="624"/>
      <c r="U37" s="624"/>
      <c r="V37" s="624"/>
      <c r="W37" s="624"/>
      <c r="X37" s="624"/>
      <c r="Y37" s="625"/>
      <c r="Z37" s="626">
        <v>10.3</v>
      </c>
      <c r="AA37" s="626"/>
      <c r="AB37" s="626"/>
      <c r="AC37" s="626"/>
      <c r="AD37" s="627">
        <v>15</v>
      </c>
      <c r="AE37" s="627"/>
      <c r="AF37" s="627"/>
      <c r="AG37" s="627"/>
      <c r="AH37" s="627"/>
      <c r="AI37" s="627"/>
      <c r="AJ37" s="627"/>
      <c r="AK37" s="627"/>
      <c r="AL37" s="628">
        <v>0</v>
      </c>
      <c r="AM37" s="629"/>
      <c r="AN37" s="629"/>
      <c r="AO37" s="630"/>
      <c r="AQ37" s="689" t="s">
        <v>321</v>
      </c>
      <c r="AR37" s="690"/>
      <c r="AS37" s="690"/>
      <c r="AT37" s="690"/>
      <c r="AU37" s="690"/>
      <c r="AV37" s="690"/>
      <c r="AW37" s="690"/>
      <c r="AX37" s="690"/>
      <c r="AY37" s="691"/>
      <c r="AZ37" s="623">
        <v>106110</v>
      </c>
      <c r="BA37" s="624"/>
      <c r="BB37" s="624"/>
      <c r="BC37" s="624"/>
      <c r="BD37" s="653"/>
      <c r="BE37" s="653"/>
      <c r="BF37" s="669"/>
      <c r="BG37" s="620" t="s">
        <v>322</v>
      </c>
      <c r="BH37" s="621"/>
      <c r="BI37" s="621"/>
      <c r="BJ37" s="621"/>
      <c r="BK37" s="621"/>
      <c r="BL37" s="621"/>
      <c r="BM37" s="621"/>
      <c r="BN37" s="621"/>
      <c r="BO37" s="621"/>
      <c r="BP37" s="621"/>
      <c r="BQ37" s="621"/>
      <c r="BR37" s="621"/>
      <c r="BS37" s="621"/>
      <c r="BT37" s="621"/>
      <c r="BU37" s="622"/>
      <c r="BV37" s="623">
        <v>109631</v>
      </c>
      <c r="BW37" s="624"/>
      <c r="BX37" s="624"/>
      <c r="BY37" s="624"/>
      <c r="BZ37" s="624"/>
      <c r="CA37" s="624"/>
      <c r="CB37" s="633"/>
      <c r="CD37" s="620" t="s">
        <v>323</v>
      </c>
      <c r="CE37" s="621"/>
      <c r="CF37" s="621"/>
      <c r="CG37" s="621"/>
      <c r="CH37" s="621"/>
      <c r="CI37" s="621"/>
      <c r="CJ37" s="621"/>
      <c r="CK37" s="621"/>
      <c r="CL37" s="621"/>
      <c r="CM37" s="621"/>
      <c r="CN37" s="621"/>
      <c r="CO37" s="621"/>
      <c r="CP37" s="621"/>
      <c r="CQ37" s="622"/>
      <c r="CR37" s="623">
        <v>224148</v>
      </c>
      <c r="CS37" s="653"/>
      <c r="CT37" s="653"/>
      <c r="CU37" s="653"/>
      <c r="CV37" s="653"/>
      <c r="CW37" s="653"/>
      <c r="CX37" s="653"/>
      <c r="CY37" s="654"/>
      <c r="CZ37" s="628">
        <v>1.2</v>
      </c>
      <c r="DA37" s="655"/>
      <c r="DB37" s="655"/>
      <c r="DC37" s="658"/>
      <c r="DD37" s="632">
        <v>220123</v>
      </c>
      <c r="DE37" s="653"/>
      <c r="DF37" s="653"/>
      <c r="DG37" s="653"/>
      <c r="DH37" s="653"/>
      <c r="DI37" s="653"/>
      <c r="DJ37" s="653"/>
      <c r="DK37" s="654"/>
      <c r="DL37" s="632">
        <v>219469</v>
      </c>
      <c r="DM37" s="653"/>
      <c r="DN37" s="653"/>
      <c r="DO37" s="653"/>
      <c r="DP37" s="653"/>
      <c r="DQ37" s="653"/>
      <c r="DR37" s="653"/>
      <c r="DS37" s="653"/>
      <c r="DT37" s="653"/>
      <c r="DU37" s="653"/>
      <c r="DV37" s="654"/>
      <c r="DW37" s="628">
        <v>7.6</v>
      </c>
      <c r="DX37" s="655"/>
      <c r="DY37" s="655"/>
      <c r="DZ37" s="655"/>
      <c r="EA37" s="655"/>
      <c r="EB37" s="655"/>
      <c r="EC37" s="656"/>
    </row>
    <row r="38" spans="2:133" ht="11.25" customHeight="1" x14ac:dyDescent="0.2">
      <c r="B38" s="620" t="s">
        <v>324</v>
      </c>
      <c r="C38" s="621"/>
      <c r="D38" s="621"/>
      <c r="E38" s="621"/>
      <c r="F38" s="621"/>
      <c r="G38" s="621"/>
      <c r="H38" s="621"/>
      <c r="I38" s="621"/>
      <c r="J38" s="621"/>
      <c r="K38" s="621"/>
      <c r="L38" s="621"/>
      <c r="M38" s="621"/>
      <c r="N38" s="621"/>
      <c r="O38" s="621"/>
      <c r="P38" s="621"/>
      <c r="Q38" s="622"/>
      <c r="R38" s="623">
        <v>108802</v>
      </c>
      <c r="S38" s="624"/>
      <c r="T38" s="624"/>
      <c r="U38" s="624"/>
      <c r="V38" s="624"/>
      <c r="W38" s="624"/>
      <c r="X38" s="624"/>
      <c r="Y38" s="625"/>
      <c r="Z38" s="626">
        <v>0.6</v>
      </c>
      <c r="AA38" s="626"/>
      <c r="AB38" s="626"/>
      <c r="AC38" s="626"/>
      <c r="AD38" s="627" t="s">
        <v>124</v>
      </c>
      <c r="AE38" s="627"/>
      <c r="AF38" s="627"/>
      <c r="AG38" s="627"/>
      <c r="AH38" s="627"/>
      <c r="AI38" s="627"/>
      <c r="AJ38" s="627"/>
      <c r="AK38" s="627"/>
      <c r="AL38" s="628" t="s">
        <v>124</v>
      </c>
      <c r="AM38" s="629"/>
      <c r="AN38" s="629"/>
      <c r="AO38" s="630"/>
      <c r="AQ38" s="689" t="s">
        <v>325</v>
      </c>
      <c r="AR38" s="690"/>
      <c r="AS38" s="690"/>
      <c r="AT38" s="690"/>
      <c r="AU38" s="690"/>
      <c r="AV38" s="690"/>
      <c r="AW38" s="690"/>
      <c r="AX38" s="690"/>
      <c r="AY38" s="691"/>
      <c r="AZ38" s="623">
        <v>33436</v>
      </c>
      <c r="BA38" s="624"/>
      <c r="BB38" s="624"/>
      <c r="BC38" s="624"/>
      <c r="BD38" s="653"/>
      <c r="BE38" s="653"/>
      <c r="BF38" s="669"/>
      <c r="BG38" s="620" t="s">
        <v>326</v>
      </c>
      <c r="BH38" s="621"/>
      <c r="BI38" s="621"/>
      <c r="BJ38" s="621"/>
      <c r="BK38" s="621"/>
      <c r="BL38" s="621"/>
      <c r="BM38" s="621"/>
      <c r="BN38" s="621"/>
      <c r="BO38" s="621"/>
      <c r="BP38" s="621"/>
      <c r="BQ38" s="621"/>
      <c r="BR38" s="621"/>
      <c r="BS38" s="621"/>
      <c r="BT38" s="621"/>
      <c r="BU38" s="622"/>
      <c r="BV38" s="623">
        <v>948</v>
      </c>
      <c r="BW38" s="624"/>
      <c r="BX38" s="624"/>
      <c r="BY38" s="624"/>
      <c r="BZ38" s="624"/>
      <c r="CA38" s="624"/>
      <c r="CB38" s="633"/>
      <c r="CD38" s="620" t="s">
        <v>327</v>
      </c>
      <c r="CE38" s="621"/>
      <c r="CF38" s="621"/>
      <c r="CG38" s="621"/>
      <c r="CH38" s="621"/>
      <c r="CI38" s="621"/>
      <c r="CJ38" s="621"/>
      <c r="CK38" s="621"/>
      <c r="CL38" s="621"/>
      <c r="CM38" s="621"/>
      <c r="CN38" s="621"/>
      <c r="CO38" s="621"/>
      <c r="CP38" s="621"/>
      <c r="CQ38" s="622"/>
      <c r="CR38" s="623">
        <v>406861</v>
      </c>
      <c r="CS38" s="624"/>
      <c r="CT38" s="624"/>
      <c r="CU38" s="624"/>
      <c r="CV38" s="624"/>
      <c r="CW38" s="624"/>
      <c r="CX38" s="624"/>
      <c r="CY38" s="625"/>
      <c r="CZ38" s="628">
        <v>2.2999999999999998</v>
      </c>
      <c r="DA38" s="655"/>
      <c r="DB38" s="655"/>
      <c r="DC38" s="658"/>
      <c r="DD38" s="632">
        <v>338955</v>
      </c>
      <c r="DE38" s="624"/>
      <c r="DF38" s="624"/>
      <c r="DG38" s="624"/>
      <c r="DH38" s="624"/>
      <c r="DI38" s="624"/>
      <c r="DJ38" s="624"/>
      <c r="DK38" s="625"/>
      <c r="DL38" s="632">
        <v>257655</v>
      </c>
      <c r="DM38" s="624"/>
      <c r="DN38" s="624"/>
      <c r="DO38" s="624"/>
      <c r="DP38" s="624"/>
      <c r="DQ38" s="624"/>
      <c r="DR38" s="624"/>
      <c r="DS38" s="624"/>
      <c r="DT38" s="624"/>
      <c r="DU38" s="624"/>
      <c r="DV38" s="625"/>
      <c r="DW38" s="628">
        <v>8.9</v>
      </c>
      <c r="DX38" s="655"/>
      <c r="DY38" s="655"/>
      <c r="DZ38" s="655"/>
      <c r="EA38" s="655"/>
      <c r="EB38" s="655"/>
      <c r="EC38" s="656"/>
    </row>
    <row r="39" spans="2:133" ht="11.25" customHeight="1" x14ac:dyDescent="0.2">
      <c r="B39" s="620" t="s">
        <v>328</v>
      </c>
      <c r="C39" s="621"/>
      <c r="D39" s="621"/>
      <c r="E39" s="621"/>
      <c r="F39" s="621"/>
      <c r="G39" s="621"/>
      <c r="H39" s="621"/>
      <c r="I39" s="621"/>
      <c r="J39" s="621"/>
      <c r="K39" s="621"/>
      <c r="L39" s="621"/>
      <c r="M39" s="621"/>
      <c r="N39" s="621"/>
      <c r="O39" s="621"/>
      <c r="P39" s="621"/>
      <c r="Q39" s="622"/>
      <c r="R39" s="623" t="s">
        <v>124</v>
      </c>
      <c r="S39" s="624"/>
      <c r="T39" s="624"/>
      <c r="U39" s="624"/>
      <c r="V39" s="624"/>
      <c r="W39" s="624"/>
      <c r="X39" s="624"/>
      <c r="Y39" s="625"/>
      <c r="Z39" s="626" t="s">
        <v>124</v>
      </c>
      <c r="AA39" s="626"/>
      <c r="AB39" s="626"/>
      <c r="AC39" s="626"/>
      <c r="AD39" s="627" t="s">
        <v>124</v>
      </c>
      <c r="AE39" s="627"/>
      <c r="AF39" s="627"/>
      <c r="AG39" s="627"/>
      <c r="AH39" s="627"/>
      <c r="AI39" s="627"/>
      <c r="AJ39" s="627"/>
      <c r="AK39" s="627"/>
      <c r="AL39" s="628" t="s">
        <v>124</v>
      </c>
      <c r="AM39" s="629"/>
      <c r="AN39" s="629"/>
      <c r="AO39" s="630"/>
      <c r="AQ39" s="689" t="s">
        <v>329</v>
      </c>
      <c r="AR39" s="690"/>
      <c r="AS39" s="690"/>
      <c r="AT39" s="690"/>
      <c r="AU39" s="690"/>
      <c r="AV39" s="690"/>
      <c r="AW39" s="690"/>
      <c r="AX39" s="690"/>
      <c r="AY39" s="691"/>
      <c r="AZ39" s="623" t="s">
        <v>124</v>
      </c>
      <c r="BA39" s="624"/>
      <c r="BB39" s="624"/>
      <c r="BC39" s="624"/>
      <c r="BD39" s="653"/>
      <c r="BE39" s="653"/>
      <c r="BF39" s="669"/>
      <c r="BG39" s="620" t="s">
        <v>330</v>
      </c>
      <c r="BH39" s="621"/>
      <c r="BI39" s="621"/>
      <c r="BJ39" s="621"/>
      <c r="BK39" s="621"/>
      <c r="BL39" s="621"/>
      <c r="BM39" s="621"/>
      <c r="BN39" s="621"/>
      <c r="BO39" s="621"/>
      <c r="BP39" s="621"/>
      <c r="BQ39" s="621"/>
      <c r="BR39" s="621"/>
      <c r="BS39" s="621"/>
      <c r="BT39" s="621"/>
      <c r="BU39" s="622"/>
      <c r="BV39" s="623">
        <v>1601</v>
      </c>
      <c r="BW39" s="624"/>
      <c r="BX39" s="624"/>
      <c r="BY39" s="624"/>
      <c r="BZ39" s="624"/>
      <c r="CA39" s="624"/>
      <c r="CB39" s="633"/>
      <c r="CD39" s="620" t="s">
        <v>331</v>
      </c>
      <c r="CE39" s="621"/>
      <c r="CF39" s="621"/>
      <c r="CG39" s="621"/>
      <c r="CH39" s="621"/>
      <c r="CI39" s="621"/>
      <c r="CJ39" s="621"/>
      <c r="CK39" s="621"/>
      <c r="CL39" s="621"/>
      <c r="CM39" s="621"/>
      <c r="CN39" s="621"/>
      <c r="CO39" s="621"/>
      <c r="CP39" s="621"/>
      <c r="CQ39" s="622"/>
      <c r="CR39" s="623">
        <v>3427348</v>
      </c>
      <c r="CS39" s="653"/>
      <c r="CT39" s="653"/>
      <c r="CU39" s="653"/>
      <c r="CV39" s="653"/>
      <c r="CW39" s="653"/>
      <c r="CX39" s="653"/>
      <c r="CY39" s="654"/>
      <c r="CZ39" s="628">
        <v>19</v>
      </c>
      <c r="DA39" s="655"/>
      <c r="DB39" s="655"/>
      <c r="DC39" s="658"/>
      <c r="DD39" s="632">
        <v>48611</v>
      </c>
      <c r="DE39" s="653"/>
      <c r="DF39" s="653"/>
      <c r="DG39" s="653"/>
      <c r="DH39" s="653"/>
      <c r="DI39" s="653"/>
      <c r="DJ39" s="653"/>
      <c r="DK39" s="654"/>
      <c r="DL39" s="632" t="s">
        <v>124</v>
      </c>
      <c r="DM39" s="653"/>
      <c r="DN39" s="653"/>
      <c r="DO39" s="653"/>
      <c r="DP39" s="653"/>
      <c r="DQ39" s="653"/>
      <c r="DR39" s="653"/>
      <c r="DS39" s="653"/>
      <c r="DT39" s="653"/>
      <c r="DU39" s="653"/>
      <c r="DV39" s="654"/>
      <c r="DW39" s="628" t="s">
        <v>124</v>
      </c>
      <c r="DX39" s="655"/>
      <c r="DY39" s="655"/>
      <c r="DZ39" s="655"/>
      <c r="EA39" s="655"/>
      <c r="EB39" s="655"/>
      <c r="EC39" s="656"/>
    </row>
    <row r="40" spans="2:133" ht="11.25" customHeight="1" x14ac:dyDescent="0.2">
      <c r="B40" s="620" t="s">
        <v>332</v>
      </c>
      <c r="C40" s="621"/>
      <c r="D40" s="621"/>
      <c r="E40" s="621"/>
      <c r="F40" s="621"/>
      <c r="G40" s="621"/>
      <c r="H40" s="621"/>
      <c r="I40" s="621"/>
      <c r="J40" s="621"/>
      <c r="K40" s="621"/>
      <c r="L40" s="621"/>
      <c r="M40" s="621"/>
      <c r="N40" s="621"/>
      <c r="O40" s="621"/>
      <c r="P40" s="621"/>
      <c r="Q40" s="622"/>
      <c r="R40" s="623">
        <v>14602</v>
      </c>
      <c r="S40" s="624"/>
      <c r="T40" s="624"/>
      <c r="U40" s="624"/>
      <c r="V40" s="624"/>
      <c r="W40" s="624"/>
      <c r="X40" s="624"/>
      <c r="Y40" s="625"/>
      <c r="Z40" s="626">
        <v>0.1</v>
      </c>
      <c r="AA40" s="626"/>
      <c r="AB40" s="626"/>
      <c r="AC40" s="626"/>
      <c r="AD40" s="627" t="s">
        <v>124</v>
      </c>
      <c r="AE40" s="627"/>
      <c r="AF40" s="627"/>
      <c r="AG40" s="627"/>
      <c r="AH40" s="627"/>
      <c r="AI40" s="627"/>
      <c r="AJ40" s="627"/>
      <c r="AK40" s="627"/>
      <c r="AL40" s="628" t="s">
        <v>124</v>
      </c>
      <c r="AM40" s="629"/>
      <c r="AN40" s="629"/>
      <c r="AO40" s="630"/>
      <c r="AQ40" s="689" t="s">
        <v>333</v>
      </c>
      <c r="AR40" s="690"/>
      <c r="AS40" s="690"/>
      <c r="AT40" s="690"/>
      <c r="AU40" s="690"/>
      <c r="AV40" s="690"/>
      <c r="AW40" s="690"/>
      <c r="AX40" s="690"/>
      <c r="AY40" s="691"/>
      <c r="AZ40" s="623" t="s">
        <v>124</v>
      </c>
      <c r="BA40" s="624"/>
      <c r="BB40" s="624"/>
      <c r="BC40" s="624"/>
      <c r="BD40" s="653"/>
      <c r="BE40" s="653"/>
      <c r="BF40" s="669"/>
      <c r="BG40" s="673" t="s">
        <v>334</v>
      </c>
      <c r="BH40" s="674"/>
      <c r="BI40" s="674"/>
      <c r="BJ40" s="674"/>
      <c r="BK40" s="674"/>
      <c r="BL40" s="223"/>
      <c r="BM40" s="621" t="s">
        <v>335</v>
      </c>
      <c r="BN40" s="621"/>
      <c r="BO40" s="621"/>
      <c r="BP40" s="621"/>
      <c r="BQ40" s="621"/>
      <c r="BR40" s="621"/>
      <c r="BS40" s="621"/>
      <c r="BT40" s="621"/>
      <c r="BU40" s="622"/>
      <c r="BV40" s="623">
        <v>8</v>
      </c>
      <c r="BW40" s="624"/>
      <c r="BX40" s="624"/>
      <c r="BY40" s="624"/>
      <c r="BZ40" s="624"/>
      <c r="CA40" s="624"/>
      <c r="CB40" s="633"/>
      <c r="CD40" s="620" t="s">
        <v>336</v>
      </c>
      <c r="CE40" s="621"/>
      <c r="CF40" s="621"/>
      <c r="CG40" s="621"/>
      <c r="CH40" s="621"/>
      <c r="CI40" s="621"/>
      <c r="CJ40" s="621"/>
      <c r="CK40" s="621"/>
      <c r="CL40" s="621"/>
      <c r="CM40" s="621"/>
      <c r="CN40" s="621"/>
      <c r="CO40" s="621"/>
      <c r="CP40" s="621"/>
      <c r="CQ40" s="622"/>
      <c r="CR40" s="623">
        <v>3340</v>
      </c>
      <c r="CS40" s="624"/>
      <c r="CT40" s="624"/>
      <c r="CU40" s="624"/>
      <c r="CV40" s="624"/>
      <c r="CW40" s="624"/>
      <c r="CX40" s="624"/>
      <c r="CY40" s="625"/>
      <c r="CZ40" s="628">
        <v>0</v>
      </c>
      <c r="DA40" s="655"/>
      <c r="DB40" s="655"/>
      <c r="DC40" s="658"/>
      <c r="DD40" s="632" t="s">
        <v>124</v>
      </c>
      <c r="DE40" s="624"/>
      <c r="DF40" s="624"/>
      <c r="DG40" s="624"/>
      <c r="DH40" s="624"/>
      <c r="DI40" s="624"/>
      <c r="DJ40" s="624"/>
      <c r="DK40" s="625"/>
      <c r="DL40" s="632" t="s">
        <v>124</v>
      </c>
      <c r="DM40" s="624"/>
      <c r="DN40" s="624"/>
      <c r="DO40" s="624"/>
      <c r="DP40" s="624"/>
      <c r="DQ40" s="624"/>
      <c r="DR40" s="624"/>
      <c r="DS40" s="624"/>
      <c r="DT40" s="624"/>
      <c r="DU40" s="624"/>
      <c r="DV40" s="625"/>
      <c r="DW40" s="628" t="s">
        <v>124</v>
      </c>
      <c r="DX40" s="655"/>
      <c r="DY40" s="655"/>
      <c r="DZ40" s="655"/>
      <c r="EA40" s="655"/>
      <c r="EB40" s="655"/>
      <c r="EC40" s="656"/>
    </row>
    <row r="41" spans="2:133" ht="11.25" customHeight="1" x14ac:dyDescent="0.2">
      <c r="B41" s="644" t="s">
        <v>337</v>
      </c>
      <c r="C41" s="645"/>
      <c r="D41" s="645"/>
      <c r="E41" s="645"/>
      <c r="F41" s="645"/>
      <c r="G41" s="645"/>
      <c r="H41" s="645"/>
      <c r="I41" s="645"/>
      <c r="J41" s="645"/>
      <c r="K41" s="645"/>
      <c r="L41" s="645"/>
      <c r="M41" s="645"/>
      <c r="N41" s="645"/>
      <c r="O41" s="645"/>
      <c r="P41" s="645"/>
      <c r="Q41" s="646"/>
      <c r="R41" s="698">
        <v>18673376</v>
      </c>
      <c r="S41" s="699"/>
      <c r="T41" s="699"/>
      <c r="U41" s="699"/>
      <c r="V41" s="699"/>
      <c r="W41" s="699"/>
      <c r="X41" s="699"/>
      <c r="Y41" s="700"/>
      <c r="Z41" s="701">
        <v>100</v>
      </c>
      <c r="AA41" s="701"/>
      <c r="AB41" s="701"/>
      <c r="AC41" s="701"/>
      <c r="AD41" s="702">
        <v>2878397</v>
      </c>
      <c r="AE41" s="702"/>
      <c r="AF41" s="702"/>
      <c r="AG41" s="702"/>
      <c r="AH41" s="702"/>
      <c r="AI41" s="702"/>
      <c r="AJ41" s="702"/>
      <c r="AK41" s="702"/>
      <c r="AL41" s="703">
        <v>100</v>
      </c>
      <c r="AM41" s="683"/>
      <c r="AN41" s="683"/>
      <c r="AO41" s="704"/>
      <c r="AQ41" s="689" t="s">
        <v>338</v>
      </c>
      <c r="AR41" s="690"/>
      <c r="AS41" s="690"/>
      <c r="AT41" s="690"/>
      <c r="AU41" s="690"/>
      <c r="AV41" s="690"/>
      <c r="AW41" s="690"/>
      <c r="AX41" s="690"/>
      <c r="AY41" s="691"/>
      <c r="AZ41" s="623">
        <v>92625</v>
      </c>
      <c r="BA41" s="624"/>
      <c r="BB41" s="624"/>
      <c r="BC41" s="624"/>
      <c r="BD41" s="653"/>
      <c r="BE41" s="653"/>
      <c r="BF41" s="669"/>
      <c r="BG41" s="673"/>
      <c r="BH41" s="674"/>
      <c r="BI41" s="674"/>
      <c r="BJ41" s="674"/>
      <c r="BK41" s="674"/>
      <c r="BL41" s="223"/>
      <c r="BM41" s="621" t="s">
        <v>339</v>
      </c>
      <c r="BN41" s="621"/>
      <c r="BO41" s="621"/>
      <c r="BP41" s="621"/>
      <c r="BQ41" s="621"/>
      <c r="BR41" s="621"/>
      <c r="BS41" s="621"/>
      <c r="BT41" s="621"/>
      <c r="BU41" s="622"/>
      <c r="BV41" s="623">
        <v>39</v>
      </c>
      <c r="BW41" s="624"/>
      <c r="BX41" s="624"/>
      <c r="BY41" s="624"/>
      <c r="BZ41" s="624"/>
      <c r="CA41" s="624"/>
      <c r="CB41" s="633"/>
      <c r="CD41" s="620" t="s">
        <v>340</v>
      </c>
      <c r="CE41" s="621"/>
      <c r="CF41" s="621"/>
      <c r="CG41" s="621"/>
      <c r="CH41" s="621"/>
      <c r="CI41" s="621"/>
      <c r="CJ41" s="621"/>
      <c r="CK41" s="621"/>
      <c r="CL41" s="621"/>
      <c r="CM41" s="621"/>
      <c r="CN41" s="621"/>
      <c r="CO41" s="621"/>
      <c r="CP41" s="621"/>
      <c r="CQ41" s="622"/>
      <c r="CR41" s="623" t="s">
        <v>124</v>
      </c>
      <c r="CS41" s="653"/>
      <c r="CT41" s="653"/>
      <c r="CU41" s="653"/>
      <c r="CV41" s="653"/>
      <c r="CW41" s="653"/>
      <c r="CX41" s="653"/>
      <c r="CY41" s="654"/>
      <c r="CZ41" s="628" t="s">
        <v>124</v>
      </c>
      <c r="DA41" s="655"/>
      <c r="DB41" s="655"/>
      <c r="DC41" s="658"/>
      <c r="DD41" s="632" t="s">
        <v>124</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341</v>
      </c>
      <c r="AR42" s="706"/>
      <c r="AS42" s="706"/>
      <c r="AT42" s="706"/>
      <c r="AU42" s="706"/>
      <c r="AV42" s="706"/>
      <c r="AW42" s="706"/>
      <c r="AX42" s="706"/>
      <c r="AY42" s="707"/>
      <c r="AZ42" s="698">
        <v>174690</v>
      </c>
      <c r="BA42" s="699"/>
      <c r="BB42" s="699"/>
      <c r="BC42" s="699"/>
      <c r="BD42" s="682"/>
      <c r="BE42" s="682"/>
      <c r="BF42" s="684"/>
      <c r="BG42" s="675"/>
      <c r="BH42" s="676"/>
      <c r="BI42" s="676"/>
      <c r="BJ42" s="676"/>
      <c r="BK42" s="676"/>
      <c r="BL42" s="224"/>
      <c r="BM42" s="645" t="s">
        <v>342</v>
      </c>
      <c r="BN42" s="645"/>
      <c r="BO42" s="645"/>
      <c r="BP42" s="645"/>
      <c r="BQ42" s="645"/>
      <c r="BR42" s="645"/>
      <c r="BS42" s="645"/>
      <c r="BT42" s="645"/>
      <c r="BU42" s="646"/>
      <c r="BV42" s="698">
        <v>456</v>
      </c>
      <c r="BW42" s="699"/>
      <c r="BX42" s="699"/>
      <c r="BY42" s="699"/>
      <c r="BZ42" s="699"/>
      <c r="CA42" s="699"/>
      <c r="CB42" s="708"/>
      <c r="CD42" s="620" t="s">
        <v>343</v>
      </c>
      <c r="CE42" s="621"/>
      <c r="CF42" s="621"/>
      <c r="CG42" s="621"/>
      <c r="CH42" s="621"/>
      <c r="CI42" s="621"/>
      <c r="CJ42" s="621"/>
      <c r="CK42" s="621"/>
      <c r="CL42" s="621"/>
      <c r="CM42" s="621"/>
      <c r="CN42" s="621"/>
      <c r="CO42" s="621"/>
      <c r="CP42" s="621"/>
      <c r="CQ42" s="622"/>
      <c r="CR42" s="623">
        <v>9490964</v>
      </c>
      <c r="CS42" s="653"/>
      <c r="CT42" s="653"/>
      <c r="CU42" s="653"/>
      <c r="CV42" s="653"/>
      <c r="CW42" s="653"/>
      <c r="CX42" s="653"/>
      <c r="CY42" s="654"/>
      <c r="CZ42" s="628">
        <v>52.7</v>
      </c>
      <c r="DA42" s="655"/>
      <c r="DB42" s="655"/>
      <c r="DC42" s="658"/>
      <c r="DD42" s="632">
        <v>1934394</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14" t="s">
        <v>344</v>
      </c>
      <c r="CD43" s="620" t="s">
        <v>345</v>
      </c>
      <c r="CE43" s="621"/>
      <c r="CF43" s="621"/>
      <c r="CG43" s="621"/>
      <c r="CH43" s="621"/>
      <c r="CI43" s="621"/>
      <c r="CJ43" s="621"/>
      <c r="CK43" s="621"/>
      <c r="CL43" s="621"/>
      <c r="CM43" s="621"/>
      <c r="CN43" s="621"/>
      <c r="CO43" s="621"/>
      <c r="CP43" s="621"/>
      <c r="CQ43" s="622"/>
      <c r="CR43" s="623">
        <v>64361</v>
      </c>
      <c r="CS43" s="653"/>
      <c r="CT43" s="653"/>
      <c r="CU43" s="653"/>
      <c r="CV43" s="653"/>
      <c r="CW43" s="653"/>
      <c r="CX43" s="653"/>
      <c r="CY43" s="654"/>
      <c r="CZ43" s="628">
        <v>0.4</v>
      </c>
      <c r="DA43" s="655"/>
      <c r="DB43" s="655"/>
      <c r="DC43" s="658"/>
      <c r="DD43" s="632">
        <v>64361</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346</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294</v>
      </c>
      <c r="CE44" s="662"/>
      <c r="CF44" s="620" t="s">
        <v>347</v>
      </c>
      <c r="CG44" s="621"/>
      <c r="CH44" s="621"/>
      <c r="CI44" s="621"/>
      <c r="CJ44" s="621"/>
      <c r="CK44" s="621"/>
      <c r="CL44" s="621"/>
      <c r="CM44" s="621"/>
      <c r="CN44" s="621"/>
      <c r="CO44" s="621"/>
      <c r="CP44" s="621"/>
      <c r="CQ44" s="622"/>
      <c r="CR44" s="623">
        <v>9298420</v>
      </c>
      <c r="CS44" s="624"/>
      <c r="CT44" s="624"/>
      <c r="CU44" s="624"/>
      <c r="CV44" s="624"/>
      <c r="CW44" s="624"/>
      <c r="CX44" s="624"/>
      <c r="CY44" s="625"/>
      <c r="CZ44" s="628">
        <v>51.7</v>
      </c>
      <c r="DA44" s="629"/>
      <c r="DB44" s="629"/>
      <c r="DC44" s="635"/>
      <c r="DD44" s="632">
        <v>1917883</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348</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349</v>
      </c>
      <c r="CG45" s="621"/>
      <c r="CH45" s="621"/>
      <c r="CI45" s="621"/>
      <c r="CJ45" s="621"/>
      <c r="CK45" s="621"/>
      <c r="CL45" s="621"/>
      <c r="CM45" s="621"/>
      <c r="CN45" s="621"/>
      <c r="CO45" s="621"/>
      <c r="CP45" s="621"/>
      <c r="CQ45" s="622"/>
      <c r="CR45" s="623">
        <v>9018388</v>
      </c>
      <c r="CS45" s="653"/>
      <c r="CT45" s="653"/>
      <c r="CU45" s="653"/>
      <c r="CV45" s="653"/>
      <c r="CW45" s="653"/>
      <c r="CX45" s="653"/>
      <c r="CY45" s="654"/>
      <c r="CZ45" s="628">
        <v>50.1</v>
      </c>
      <c r="DA45" s="655"/>
      <c r="DB45" s="655"/>
      <c r="DC45" s="658"/>
      <c r="DD45" s="632">
        <v>1730287</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25"/>
      <c r="CD46" s="663"/>
      <c r="CE46" s="664"/>
      <c r="CF46" s="620" t="s">
        <v>350</v>
      </c>
      <c r="CG46" s="621"/>
      <c r="CH46" s="621"/>
      <c r="CI46" s="621"/>
      <c r="CJ46" s="621"/>
      <c r="CK46" s="621"/>
      <c r="CL46" s="621"/>
      <c r="CM46" s="621"/>
      <c r="CN46" s="621"/>
      <c r="CO46" s="621"/>
      <c r="CP46" s="621"/>
      <c r="CQ46" s="622"/>
      <c r="CR46" s="623">
        <v>278039</v>
      </c>
      <c r="CS46" s="624"/>
      <c r="CT46" s="624"/>
      <c r="CU46" s="624"/>
      <c r="CV46" s="624"/>
      <c r="CW46" s="624"/>
      <c r="CX46" s="624"/>
      <c r="CY46" s="625"/>
      <c r="CZ46" s="628">
        <v>1.5</v>
      </c>
      <c r="DA46" s="629"/>
      <c r="DB46" s="629"/>
      <c r="DC46" s="635"/>
      <c r="DD46" s="632">
        <v>186427</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25"/>
      <c r="CD47" s="663"/>
      <c r="CE47" s="664"/>
      <c r="CF47" s="620" t="s">
        <v>351</v>
      </c>
      <c r="CG47" s="621"/>
      <c r="CH47" s="621"/>
      <c r="CI47" s="621"/>
      <c r="CJ47" s="621"/>
      <c r="CK47" s="621"/>
      <c r="CL47" s="621"/>
      <c r="CM47" s="621"/>
      <c r="CN47" s="621"/>
      <c r="CO47" s="621"/>
      <c r="CP47" s="621"/>
      <c r="CQ47" s="622"/>
      <c r="CR47" s="623">
        <v>192544</v>
      </c>
      <c r="CS47" s="653"/>
      <c r="CT47" s="653"/>
      <c r="CU47" s="653"/>
      <c r="CV47" s="653"/>
      <c r="CW47" s="653"/>
      <c r="CX47" s="653"/>
      <c r="CY47" s="654"/>
      <c r="CZ47" s="628">
        <v>1.1000000000000001</v>
      </c>
      <c r="DA47" s="655"/>
      <c r="DB47" s="655"/>
      <c r="DC47" s="658"/>
      <c r="DD47" s="632">
        <v>16511</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25"/>
      <c r="CD48" s="665"/>
      <c r="CE48" s="666"/>
      <c r="CF48" s="620" t="s">
        <v>352</v>
      </c>
      <c r="CG48" s="621"/>
      <c r="CH48" s="621"/>
      <c r="CI48" s="621"/>
      <c r="CJ48" s="621"/>
      <c r="CK48" s="621"/>
      <c r="CL48" s="621"/>
      <c r="CM48" s="621"/>
      <c r="CN48" s="621"/>
      <c r="CO48" s="621"/>
      <c r="CP48" s="621"/>
      <c r="CQ48" s="622"/>
      <c r="CR48" s="623" t="s">
        <v>124</v>
      </c>
      <c r="CS48" s="624"/>
      <c r="CT48" s="624"/>
      <c r="CU48" s="624"/>
      <c r="CV48" s="624"/>
      <c r="CW48" s="624"/>
      <c r="CX48" s="624"/>
      <c r="CY48" s="625"/>
      <c r="CZ48" s="628" t="s">
        <v>124</v>
      </c>
      <c r="DA48" s="629"/>
      <c r="DB48" s="629"/>
      <c r="DC48" s="635"/>
      <c r="DD48" s="632" t="s">
        <v>124</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25"/>
      <c r="CD49" s="644" t="s">
        <v>353</v>
      </c>
      <c r="CE49" s="645"/>
      <c r="CF49" s="645"/>
      <c r="CG49" s="645"/>
      <c r="CH49" s="645"/>
      <c r="CI49" s="645"/>
      <c r="CJ49" s="645"/>
      <c r="CK49" s="645"/>
      <c r="CL49" s="645"/>
      <c r="CM49" s="645"/>
      <c r="CN49" s="645"/>
      <c r="CO49" s="645"/>
      <c r="CP49" s="645"/>
      <c r="CQ49" s="646"/>
      <c r="CR49" s="698">
        <v>18002286</v>
      </c>
      <c r="CS49" s="682"/>
      <c r="CT49" s="682"/>
      <c r="CU49" s="682"/>
      <c r="CV49" s="682"/>
      <c r="CW49" s="682"/>
      <c r="CX49" s="682"/>
      <c r="CY49" s="711"/>
      <c r="CZ49" s="703">
        <v>100</v>
      </c>
      <c r="DA49" s="712"/>
      <c r="DB49" s="712"/>
      <c r="DC49" s="713"/>
      <c r="DD49" s="714">
        <v>5113219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KD1wYTKs4TJ/h6Z9wnJz0rMSUtuHTkuv5sETJYbTa0u2QYH2dd6HqI2UTRytSp6f4NpYJlgHmampQVZoyIswQ==" saltValue="c5E29A+sANg0C1UL+mG7v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U8" sqref="AU8:AY8"/>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354</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355</v>
      </c>
      <c r="DK2" s="723"/>
      <c r="DL2" s="723"/>
      <c r="DM2" s="723"/>
      <c r="DN2" s="723"/>
      <c r="DO2" s="724"/>
      <c r="DP2" s="228"/>
      <c r="DQ2" s="722" t="s">
        <v>356</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357</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358</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359</v>
      </c>
      <c r="B5" s="728"/>
      <c r="C5" s="728"/>
      <c r="D5" s="728"/>
      <c r="E5" s="728"/>
      <c r="F5" s="728"/>
      <c r="G5" s="728"/>
      <c r="H5" s="728"/>
      <c r="I5" s="728"/>
      <c r="J5" s="728"/>
      <c r="K5" s="728"/>
      <c r="L5" s="728"/>
      <c r="M5" s="728"/>
      <c r="N5" s="728"/>
      <c r="O5" s="728"/>
      <c r="P5" s="729"/>
      <c r="Q5" s="733" t="s">
        <v>360</v>
      </c>
      <c r="R5" s="734"/>
      <c r="S5" s="734"/>
      <c r="T5" s="734"/>
      <c r="U5" s="735"/>
      <c r="V5" s="733" t="s">
        <v>361</v>
      </c>
      <c r="W5" s="734"/>
      <c r="X5" s="734"/>
      <c r="Y5" s="734"/>
      <c r="Z5" s="735"/>
      <c r="AA5" s="733" t="s">
        <v>362</v>
      </c>
      <c r="AB5" s="734"/>
      <c r="AC5" s="734"/>
      <c r="AD5" s="734"/>
      <c r="AE5" s="734"/>
      <c r="AF5" s="739" t="s">
        <v>363</v>
      </c>
      <c r="AG5" s="734"/>
      <c r="AH5" s="734"/>
      <c r="AI5" s="734"/>
      <c r="AJ5" s="740"/>
      <c r="AK5" s="734" t="s">
        <v>364</v>
      </c>
      <c r="AL5" s="734"/>
      <c r="AM5" s="734"/>
      <c r="AN5" s="734"/>
      <c r="AO5" s="735"/>
      <c r="AP5" s="733" t="s">
        <v>365</v>
      </c>
      <c r="AQ5" s="734"/>
      <c r="AR5" s="734"/>
      <c r="AS5" s="734"/>
      <c r="AT5" s="735"/>
      <c r="AU5" s="733" t="s">
        <v>366</v>
      </c>
      <c r="AV5" s="734"/>
      <c r="AW5" s="734"/>
      <c r="AX5" s="734"/>
      <c r="AY5" s="740"/>
      <c r="AZ5" s="232"/>
      <c r="BA5" s="232"/>
      <c r="BB5" s="232"/>
      <c r="BC5" s="232"/>
      <c r="BD5" s="232"/>
      <c r="BE5" s="233"/>
      <c r="BF5" s="233"/>
      <c r="BG5" s="233"/>
      <c r="BH5" s="233"/>
      <c r="BI5" s="233"/>
      <c r="BJ5" s="233"/>
      <c r="BK5" s="233"/>
      <c r="BL5" s="233"/>
      <c r="BM5" s="233"/>
      <c r="BN5" s="233"/>
      <c r="BO5" s="233"/>
      <c r="BP5" s="233"/>
      <c r="BQ5" s="727" t="s">
        <v>367</v>
      </c>
      <c r="BR5" s="728"/>
      <c r="BS5" s="728"/>
      <c r="BT5" s="728"/>
      <c r="BU5" s="728"/>
      <c r="BV5" s="728"/>
      <c r="BW5" s="728"/>
      <c r="BX5" s="728"/>
      <c r="BY5" s="728"/>
      <c r="BZ5" s="728"/>
      <c r="CA5" s="728"/>
      <c r="CB5" s="728"/>
      <c r="CC5" s="728"/>
      <c r="CD5" s="728"/>
      <c r="CE5" s="728"/>
      <c r="CF5" s="728"/>
      <c r="CG5" s="729"/>
      <c r="CH5" s="733" t="s">
        <v>368</v>
      </c>
      <c r="CI5" s="734"/>
      <c r="CJ5" s="734"/>
      <c r="CK5" s="734"/>
      <c r="CL5" s="735"/>
      <c r="CM5" s="733" t="s">
        <v>369</v>
      </c>
      <c r="CN5" s="734"/>
      <c r="CO5" s="734"/>
      <c r="CP5" s="734"/>
      <c r="CQ5" s="735"/>
      <c r="CR5" s="733" t="s">
        <v>370</v>
      </c>
      <c r="CS5" s="734"/>
      <c r="CT5" s="734"/>
      <c r="CU5" s="734"/>
      <c r="CV5" s="735"/>
      <c r="CW5" s="733" t="s">
        <v>371</v>
      </c>
      <c r="CX5" s="734"/>
      <c r="CY5" s="734"/>
      <c r="CZ5" s="734"/>
      <c r="DA5" s="735"/>
      <c r="DB5" s="733" t="s">
        <v>372</v>
      </c>
      <c r="DC5" s="734"/>
      <c r="DD5" s="734"/>
      <c r="DE5" s="734"/>
      <c r="DF5" s="735"/>
      <c r="DG5" s="763" t="s">
        <v>373</v>
      </c>
      <c r="DH5" s="764"/>
      <c r="DI5" s="764"/>
      <c r="DJ5" s="764"/>
      <c r="DK5" s="765"/>
      <c r="DL5" s="763" t="s">
        <v>374</v>
      </c>
      <c r="DM5" s="764"/>
      <c r="DN5" s="764"/>
      <c r="DO5" s="764"/>
      <c r="DP5" s="765"/>
      <c r="DQ5" s="733" t="s">
        <v>375</v>
      </c>
      <c r="DR5" s="734"/>
      <c r="DS5" s="734"/>
      <c r="DT5" s="734"/>
      <c r="DU5" s="735"/>
      <c r="DV5" s="733" t="s">
        <v>366</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376</v>
      </c>
      <c r="C7" s="750"/>
      <c r="D7" s="750"/>
      <c r="E7" s="750"/>
      <c r="F7" s="750"/>
      <c r="G7" s="750"/>
      <c r="H7" s="750"/>
      <c r="I7" s="750"/>
      <c r="J7" s="750"/>
      <c r="K7" s="750"/>
      <c r="L7" s="750"/>
      <c r="M7" s="750"/>
      <c r="N7" s="750"/>
      <c r="O7" s="750"/>
      <c r="P7" s="751"/>
      <c r="Q7" s="752">
        <v>18673</v>
      </c>
      <c r="R7" s="753"/>
      <c r="S7" s="753"/>
      <c r="T7" s="753"/>
      <c r="U7" s="753"/>
      <c r="V7" s="753">
        <v>12599</v>
      </c>
      <c r="W7" s="753"/>
      <c r="X7" s="753"/>
      <c r="Y7" s="753"/>
      <c r="Z7" s="753"/>
      <c r="AA7" s="753">
        <v>6074</v>
      </c>
      <c r="AB7" s="753"/>
      <c r="AC7" s="753"/>
      <c r="AD7" s="753"/>
      <c r="AE7" s="754"/>
      <c r="AF7" s="755">
        <v>451</v>
      </c>
      <c r="AG7" s="756"/>
      <c r="AH7" s="756"/>
      <c r="AI7" s="756"/>
      <c r="AJ7" s="757"/>
      <c r="AK7" s="758" t="s">
        <v>489</v>
      </c>
      <c r="AL7" s="759"/>
      <c r="AM7" s="759"/>
      <c r="AN7" s="759"/>
      <c r="AO7" s="759"/>
      <c r="AP7" s="759">
        <v>2528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549</v>
      </c>
      <c r="BT7" s="747"/>
      <c r="BU7" s="747"/>
      <c r="BV7" s="747"/>
      <c r="BW7" s="747"/>
      <c r="BX7" s="747"/>
      <c r="BY7" s="747"/>
      <c r="BZ7" s="747"/>
      <c r="CA7" s="747"/>
      <c r="CB7" s="747"/>
      <c r="CC7" s="747"/>
      <c r="CD7" s="747"/>
      <c r="CE7" s="747"/>
      <c r="CF7" s="747"/>
      <c r="CG7" s="762"/>
      <c r="CH7" s="743">
        <v>43</v>
      </c>
      <c r="CI7" s="744"/>
      <c r="CJ7" s="744"/>
      <c r="CK7" s="744"/>
      <c r="CL7" s="745"/>
      <c r="CM7" s="743">
        <v>818</v>
      </c>
      <c r="CN7" s="744"/>
      <c r="CO7" s="744"/>
      <c r="CP7" s="744"/>
      <c r="CQ7" s="745"/>
      <c r="CR7" s="743">
        <v>80</v>
      </c>
      <c r="CS7" s="744"/>
      <c r="CT7" s="744"/>
      <c r="CU7" s="744"/>
      <c r="CV7" s="745"/>
      <c r="CW7" s="743" t="s">
        <v>489</v>
      </c>
      <c r="CX7" s="744"/>
      <c r="CY7" s="744"/>
      <c r="CZ7" s="744"/>
      <c r="DA7" s="745"/>
      <c r="DB7" s="743" t="s">
        <v>489</v>
      </c>
      <c r="DC7" s="744"/>
      <c r="DD7" s="744"/>
      <c r="DE7" s="744"/>
      <c r="DF7" s="745"/>
      <c r="DG7" s="743" t="s">
        <v>489</v>
      </c>
      <c r="DH7" s="744"/>
      <c r="DI7" s="744"/>
      <c r="DJ7" s="744"/>
      <c r="DK7" s="745"/>
      <c r="DL7" s="743" t="s">
        <v>489</v>
      </c>
      <c r="DM7" s="744"/>
      <c r="DN7" s="744"/>
      <c r="DO7" s="744"/>
      <c r="DP7" s="745"/>
      <c r="DQ7" s="743" t="s">
        <v>489</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550</v>
      </c>
      <c r="BT8" s="774"/>
      <c r="BU8" s="774"/>
      <c r="BV8" s="774"/>
      <c r="BW8" s="774"/>
      <c r="BX8" s="774"/>
      <c r="BY8" s="774"/>
      <c r="BZ8" s="774"/>
      <c r="CA8" s="774"/>
      <c r="CB8" s="774"/>
      <c r="CC8" s="774"/>
      <c r="CD8" s="774"/>
      <c r="CE8" s="774"/>
      <c r="CF8" s="774"/>
      <c r="CG8" s="775"/>
      <c r="CH8" s="776">
        <v>180</v>
      </c>
      <c r="CI8" s="777"/>
      <c r="CJ8" s="777"/>
      <c r="CK8" s="777"/>
      <c r="CL8" s="778"/>
      <c r="CM8" s="776">
        <v>506</v>
      </c>
      <c r="CN8" s="777"/>
      <c r="CO8" s="777"/>
      <c r="CP8" s="777"/>
      <c r="CQ8" s="778"/>
      <c r="CR8" s="776">
        <v>40</v>
      </c>
      <c r="CS8" s="777"/>
      <c r="CT8" s="777"/>
      <c r="CU8" s="777"/>
      <c r="CV8" s="778"/>
      <c r="CW8" s="776" t="s">
        <v>489</v>
      </c>
      <c r="CX8" s="777"/>
      <c r="CY8" s="777"/>
      <c r="CZ8" s="777"/>
      <c r="DA8" s="778"/>
      <c r="DB8" s="776" t="s">
        <v>489</v>
      </c>
      <c r="DC8" s="777"/>
      <c r="DD8" s="777"/>
      <c r="DE8" s="777"/>
      <c r="DF8" s="778"/>
      <c r="DG8" s="776" t="s">
        <v>489</v>
      </c>
      <c r="DH8" s="777"/>
      <c r="DI8" s="777"/>
      <c r="DJ8" s="777"/>
      <c r="DK8" s="778"/>
      <c r="DL8" s="776" t="s">
        <v>489</v>
      </c>
      <c r="DM8" s="777"/>
      <c r="DN8" s="777"/>
      <c r="DO8" s="777"/>
      <c r="DP8" s="778"/>
      <c r="DQ8" s="776" t="s">
        <v>489</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551</v>
      </c>
      <c r="BT9" s="774"/>
      <c r="BU9" s="774"/>
      <c r="BV9" s="774"/>
      <c r="BW9" s="774"/>
      <c r="BX9" s="774"/>
      <c r="BY9" s="774"/>
      <c r="BZ9" s="774"/>
      <c r="CA9" s="774"/>
      <c r="CB9" s="774"/>
      <c r="CC9" s="774"/>
      <c r="CD9" s="774"/>
      <c r="CE9" s="774"/>
      <c r="CF9" s="774"/>
      <c r="CG9" s="775"/>
      <c r="CH9" s="776">
        <v>6</v>
      </c>
      <c r="CI9" s="777"/>
      <c r="CJ9" s="777"/>
      <c r="CK9" s="777"/>
      <c r="CL9" s="778"/>
      <c r="CM9" s="776">
        <v>42</v>
      </c>
      <c r="CN9" s="777"/>
      <c r="CO9" s="777"/>
      <c r="CP9" s="777"/>
      <c r="CQ9" s="778"/>
      <c r="CR9" s="776">
        <v>25</v>
      </c>
      <c r="CS9" s="777"/>
      <c r="CT9" s="777"/>
      <c r="CU9" s="777"/>
      <c r="CV9" s="778"/>
      <c r="CW9" s="776" t="s">
        <v>489</v>
      </c>
      <c r="CX9" s="777"/>
      <c r="CY9" s="777"/>
      <c r="CZ9" s="777"/>
      <c r="DA9" s="778"/>
      <c r="DB9" s="776" t="s">
        <v>489</v>
      </c>
      <c r="DC9" s="777"/>
      <c r="DD9" s="777"/>
      <c r="DE9" s="777"/>
      <c r="DF9" s="778"/>
      <c r="DG9" s="776" t="s">
        <v>489</v>
      </c>
      <c r="DH9" s="777"/>
      <c r="DI9" s="777"/>
      <c r="DJ9" s="777"/>
      <c r="DK9" s="778"/>
      <c r="DL9" s="776" t="s">
        <v>489</v>
      </c>
      <c r="DM9" s="777"/>
      <c r="DN9" s="777"/>
      <c r="DO9" s="777"/>
      <c r="DP9" s="778"/>
      <c r="DQ9" s="776" t="s">
        <v>489</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552</v>
      </c>
      <c r="BT10" s="774"/>
      <c r="BU10" s="774"/>
      <c r="BV10" s="774"/>
      <c r="BW10" s="774"/>
      <c r="BX10" s="774"/>
      <c r="BY10" s="774"/>
      <c r="BZ10" s="774"/>
      <c r="CA10" s="774"/>
      <c r="CB10" s="774"/>
      <c r="CC10" s="774"/>
      <c r="CD10" s="774"/>
      <c r="CE10" s="774"/>
      <c r="CF10" s="774"/>
      <c r="CG10" s="775"/>
      <c r="CH10" s="776">
        <v>8</v>
      </c>
      <c r="CI10" s="777"/>
      <c r="CJ10" s="777"/>
      <c r="CK10" s="777"/>
      <c r="CL10" s="778"/>
      <c r="CM10" s="776">
        <v>56</v>
      </c>
      <c r="CN10" s="777"/>
      <c r="CO10" s="777"/>
      <c r="CP10" s="777"/>
      <c r="CQ10" s="778"/>
      <c r="CR10" s="776">
        <v>40</v>
      </c>
      <c r="CS10" s="777"/>
      <c r="CT10" s="777"/>
      <c r="CU10" s="777"/>
      <c r="CV10" s="778"/>
      <c r="CW10" s="776" t="s">
        <v>489</v>
      </c>
      <c r="CX10" s="777"/>
      <c r="CY10" s="777"/>
      <c r="CZ10" s="777"/>
      <c r="DA10" s="778"/>
      <c r="DB10" s="776" t="s">
        <v>489</v>
      </c>
      <c r="DC10" s="777"/>
      <c r="DD10" s="777"/>
      <c r="DE10" s="777"/>
      <c r="DF10" s="778"/>
      <c r="DG10" s="776" t="s">
        <v>489</v>
      </c>
      <c r="DH10" s="777"/>
      <c r="DI10" s="777"/>
      <c r="DJ10" s="777"/>
      <c r="DK10" s="778"/>
      <c r="DL10" s="776" t="s">
        <v>489</v>
      </c>
      <c r="DM10" s="777"/>
      <c r="DN10" s="777"/>
      <c r="DO10" s="777"/>
      <c r="DP10" s="778"/>
      <c r="DQ10" s="776" t="s">
        <v>489</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378</v>
      </c>
      <c r="B23" s="789" t="s">
        <v>379</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451</v>
      </c>
      <c r="AG23" s="793"/>
      <c r="AH23" s="793"/>
      <c r="AI23" s="793"/>
      <c r="AJ23" s="796"/>
      <c r="AK23" s="797"/>
      <c r="AL23" s="798"/>
      <c r="AM23" s="798"/>
      <c r="AN23" s="798"/>
      <c r="AO23" s="798"/>
      <c r="AP23" s="793"/>
      <c r="AQ23" s="793"/>
      <c r="AR23" s="793"/>
      <c r="AS23" s="793"/>
      <c r="AT23" s="793"/>
      <c r="AU23" s="809"/>
      <c r="AV23" s="809"/>
      <c r="AW23" s="809"/>
      <c r="AX23" s="809"/>
      <c r="AY23" s="810"/>
      <c r="AZ23" s="811" t="s">
        <v>124</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359</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366</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390</v>
      </c>
      <c r="C28" s="750"/>
      <c r="D28" s="750"/>
      <c r="E28" s="750"/>
      <c r="F28" s="750"/>
      <c r="G28" s="750"/>
      <c r="H28" s="750"/>
      <c r="I28" s="750"/>
      <c r="J28" s="750"/>
      <c r="K28" s="750"/>
      <c r="L28" s="750"/>
      <c r="M28" s="750"/>
      <c r="N28" s="750"/>
      <c r="O28" s="750"/>
      <c r="P28" s="751"/>
      <c r="Q28" s="822">
        <v>1105</v>
      </c>
      <c r="R28" s="823"/>
      <c r="S28" s="823"/>
      <c r="T28" s="823"/>
      <c r="U28" s="823"/>
      <c r="V28" s="823">
        <v>995</v>
      </c>
      <c r="W28" s="823"/>
      <c r="X28" s="823"/>
      <c r="Y28" s="823"/>
      <c r="Z28" s="823"/>
      <c r="AA28" s="823">
        <v>110</v>
      </c>
      <c r="AB28" s="823"/>
      <c r="AC28" s="823"/>
      <c r="AD28" s="823"/>
      <c r="AE28" s="824"/>
      <c r="AF28" s="825">
        <v>110</v>
      </c>
      <c r="AG28" s="823"/>
      <c r="AH28" s="823"/>
      <c r="AI28" s="823"/>
      <c r="AJ28" s="826"/>
      <c r="AK28" s="827">
        <v>93</v>
      </c>
      <c r="AL28" s="828"/>
      <c r="AM28" s="828"/>
      <c r="AN28" s="828"/>
      <c r="AO28" s="828"/>
      <c r="AP28" s="828" t="s">
        <v>489</v>
      </c>
      <c r="AQ28" s="828"/>
      <c r="AR28" s="828"/>
      <c r="AS28" s="828"/>
      <c r="AT28" s="828"/>
      <c r="AU28" s="828" t="s">
        <v>489</v>
      </c>
      <c r="AV28" s="828"/>
      <c r="AW28" s="828"/>
      <c r="AX28" s="828"/>
      <c r="AY28" s="828"/>
      <c r="AZ28" s="829" t="s">
        <v>489</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391</v>
      </c>
      <c r="C29" s="781"/>
      <c r="D29" s="781"/>
      <c r="E29" s="781"/>
      <c r="F29" s="781"/>
      <c r="G29" s="781"/>
      <c r="H29" s="781"/>
      <c r="I29" s="781"/>
      <c r="J29" s="781"/>
      <c r="K29" s="781"/>
      <c r="L29" s="781"/>
      <c r="M29" s="781"/>
      <c r="N29" s="781"/>
      <c r="O29" s="781"/>
      <c r="P29" s="782"/>
      <c r="Q29" s="783">
        <v>1010</v>
      </c>
      <c r="R29" s="784"/>
      <c r="S29" s="784"/>
      <c r="T29" s="784"/>
      <c r="U29" s="784"/>
      <c r="V29" s="784">
        <v>958</v>
      </c>
      <c r="W29" s="784"/>
      <c r="X29" s="784"/>
      <c r="Y29" s="784"/>
      <c r="Z29" s="784"/>
      <c r="AA29" s="784">
        <v>53</v>
      </c>
      <c r="AB29" s="784"/>
      <c r="AC29" s="784"/>
      <c r="AD29" s="784"/>
      <c r="AE29" s="785"/>
      <c r="AF29" s="786">
        <v>53</v>
      </c>
      <c r="AG29" s="787"/>
      <c r="AH29" s="787"/>
      <c r="AI29" s="787"/>
      <c r="AJ29" s="788"/>
      <c r="AK29" s="834">
        <v>148</v>
      </c>
      <c r="AL29" s="830"/>
      <c r="AM29" s="830"/>
      <c r="AN29" s="830"/>
      <c r="AO29" s="830"/>
      <c r="AP29" s="830" t="s">
        <v>489</v>
      </c>
      <c r="AQ29" s="830"/>
      <c r="AR29" s="830"/>
      <c r="AS29" s="830"/>
      <c r="AT29" s="830"/>
      <c r="AU29" s="830" t="s">
        <v>489</v>
      </c>
      <c r="AV29" s="830"/>
      <c r="AW29" s="830"/>
      <c r="AX29" s="830"/>
      <c r="AY29" s="830"/>
      <c r="AZ29" s="831" t="s">
        <v>489</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392</v>
      </c>
      <c r="C30" s="781"/>
      <c r="D30" s="781"/>
      <c r="E30" s="781"/>
      <c r="F30" s="781"/>
      <c r="G30" s="781"/>
      <c r="H30" s="781"/>
      <c r="I30" s="781"/>
      <c r="J30" s="781"/>
      <c r="K30" s="781"/>
      <c r="L30" s="781"/>
      <c r="M30" s="781"/>
      <c r="N30" s="781"/>
      <c r="O30" s="781"/>
      <c r="P30" s="782"/>
      <c r="Q30" s="783">
        <v>5</v>
      </c>
      <c r="R30" s="784"/>
      <c r="S30" s="784"/>
      <c r="T30" s="784"/>
      <c r="U30" s="784"/>
      <c r="V30" s="784">
        <v>5</v>
      </c>
      <c r="W30" s="784"/>
      <c r="X30" s="784"/>
      <c r="Y30" s="784"/>
      <c r="Z30" s="784"/>
      <c r="AA30" s="784" t="s">
        <v>489</v>
      </c>
      <c r="AB30" s="784"/>
      <c r="AC30" s="784"/>
      <c r="AD30" s="784"/>
      <c r="AE30" s="785"/>
      <c r="AF30" s="786" t="s">
        <v>124</v>
      </c>
      <c r="AG30" s="787"/>
      <c r="AH30" s="787"/>
      <c r="AI30" s="787"/>
      <c r="AJ30" s="788"/>
      <c r="AK30" s="834" t="s">
        <v>489</v>
      </c>
      <c r="AL30" s="830"/>
      <c r="AM30" s="830"/>
      <c r="AN30" s="830"/>
      <c r="AO30" s="830"/>
      <c r="AP30" s="830" t="s">
        <v>489</v>
      </c>
      <c r="AQ30" s="830"/>
      <c r="AR30" s="830"/>
      <c r="AS30" s="830"/>
      <c r="AT30" s="830"/>
      <c r="AU30" s="830" t="s">
        <v>489</v>
      </c>
      <c r="AV30" s="830"/>
      <c r="AW30" s="830"/>
      <c r="AX30" s="830"/>
      <c r="AY30" s="830"/>
      <c r="AZ30" s="831" t="s">
        <v>489</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393</v>
      </c>
      <c r="C31" s="781"/>
      <c r="D31" s="781"/>
      <c r="E31" s="781"/>
      <c r="F31" s="781"/>
      <c r="G31" s="781"/>
      <c r="H31" s="781"/>
      <c r="I31" s="781"/>
      <c r="J31" s="781"/>
      <c r="K31" s="781"/>
      <c r="L31" s="781"/>
      <c r="M31" s="781"/>
      <c r="N31" s="781"/>
      <c r="O31" s="781"/>
      <c r="P31" s="782"/>
      <c r="Q31" s="783">
        <v>35</v>
      </c>
      <c r="R31" s="784"/>
      <c r="S31" s="784"/>
      <c r="T31" s="784"/>
      <c r="U31" s="784"/>
      <c r="V31" s="784">
        <v>35</v>
      </c>
      <c r="W31" s="784"/>
      <c r="X31" s="784"/>
      <c r="Y31" s="784"/>
      <c r="Z31" s="784"/>
      <c r="AA31" s="784" t="s">
        <v>489</v>
      </c>
      <c r="AB31" s="784"/>
      <c r="AC31" s="784"/>
      <c r="AD31" s="784"/>
      <c r="AE31" s="785"/>
      <c r="AF31" s="786" t="s">
        <v>124</v>
      </c>
      <c r="AG31" s="787"/>
      <c r="AH31" s="787"/>
      <c r="AI31" s="787"/>
      <c r="AJ31" s="788"/>
      <c r="AK31" s="834">
        <v>32</v>
      </c>
      <c r="AL31" s="830"/>
      <c r="AM31" s="830"/>
      <c r="AN31" s="830"/>
      <c r="AO31" s="830"/>
      <c r="AP31" s="830" t="s">
        <v>489</v>
      </c>
      <c r="AQ31" s="830"/>
      <c r="AR31" s="830"/>
      <c r="AS31" s="830"/>
      <c r="AT31" s="830"/>
      <c r="AU31" s="830" t="s">
        <v>489</v>
      </c>
      <c r="AV31" s="830"/>
      <c r="AW31" s="830"/>
      <c r="AX31" s="830"/>
      <c r="AY31" s="830"/>
      <c r="AZ31" s="831" t="s">
        <v>489</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394</v>
      </c>
      <c r="C32" s="781"/>
      <c r="D32" s="781"/>
      <c r="E32" s="781"/>
      <c r="F32" s="781"/>
      <c r="G32" s="781"/>
      <c r="H32" s="781"/>
      <c r="I32" s="781"/>
      <c r="J32" s="781"/>
      <c r="K32" s="781"/>
      <c r="L32" s="781"/>
      <c r="M32" s="781"/>
      <c r="N32" s="781"/>
      <c r="O32" s="781"/>
      <c r="P32" s="782"/>
      <c r="Q32" s="783">
        <v>149</v>
      </c>
      <c r="R32" s="784"/>
      <c r="S32" s="784"/>
      <c r="T32" s="784"/>
      <c r="U32" s="784"/>
      <c r="V32" s="784">
        <v>119</v>
      </c>
      <c r="W32" s="784"/>
      <c r="X32" s="784"/>
      <c r="Y32" s="784"/>
      <c r="Z32" s="784"/>
      <c r="AA32" s="784">
        <v>30</v>
      </c>
      <c r="AB32" s="784"/>
      <c r="AC32" s="784"/>
      <c r="AD32" s="784"/>
      <c r="AE32" s="785"/>
      <c r="AF32" s="786">
        <v>30</v>
      </c>
      <c r="AG32" s="787"/>
      <c r="AH32" s="787"/>
      <c r="AI32" s="787"/>
      <c r="AJ32" s="788"/>
      <c r="AK32" s="834">
        <v>108</v>
      </c>
      <c r="AL32" s="830"/>
      <c r="AM32" s="830"/>
      <c r="AN32" s="830"/>
      <c r="AO32" s="830"/>
      <c r="AP32" s="830">
        <v>353</v>
      </c>
      <c r="AQ32" s="830"/>
      <c r="AR32" s="830"/>
      <c r="AS32" s="830"/>
      <c r="AT32" s="830"/>
      <c r="AU32" s="830">
        <v>353</v>
      </c>
      <c r="AV32" s="830"/>
      <c r="AW32" s="830"/>
      <c r="AX32" s="830"/>
      <c r="AY32" s="830"/>
      <c r="AZ32" s="831" t="s">
        <v>489</v>
      </c>
      <c r="BA32" s="831"/>
      <c r="BB32" s="831"/>
      <c r="BC32" s="831"/>
      <c r="BD32" s="831"/>
      <c r="BE32" s="832" t="s">
        <v>395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396</v>
      </c>
      <c r="C33" s="781"/>
      <c r="D33" s="781"/>
      <c r="E33" s="781"/>
      <c r="F33" s="781"/>
      <c r="G33" s="781"/>
      <c r="H33" s="781"/>
      <c r="I33" s="781"/>
      <c r="J33" s="781"/>
      <c r="K33" s="781"/>
      <c r="L33" s="781"/>
      <c r="M33" s="781"/>
      <c r="N33" s="781"/>
      <c r="O33" s="781"/>
      <c r="P33" s="782"/>
      <c r="Q33" s="783">
        <v>47</v>
      </c>
      <c r="R33" s="784"/>
      <c r="S33" s="784"/>
      <c r="T33" s="784"/>
      <c r="U33" s="784"/>
      <c r="V33" s="784">
        <v>31</v>
      </c>
      <c r="W33" s="784"/>
      <c r="X33" s="784"/>
      <c r="Y33" s="784"/>
      <c r="Z33" s="784"/>
      <c r="AA33" s="784">
        <v>16</v>
      </c>
      <c r="AB33" s="784"/>
      <c r="AC33" s="784"/>
      <c r="AD33" s="784"/>
      <c r="AE33" s="785"/>
      <c r="AF33" s="786">
        <v>3</v>
      </c>
      <c r="AG33" s="787"/>
      <c r="AH33" s="787"/>
      <c r="AI33" s="787"/>
      <c r="AJ33" s="788"/>
      <c r="AK33" s="834">
        <v>33</v>
      </c>
      <c r="AL33" s="830"/>
      <c r="AM33" s="830"/>
      <c r="AN33" s="830"/>
      <c r="AO33" s="830"/>
      <c r="AP33" s="830">
        <v>1510</v>
      </c>
      <c r="AQ33" s="830"/>
      <c r="AR33" s="830"/>
      <c r="AS33" s="830"/>
      <c r="AT33" s="830"/>
      <c r="AU33" s="830">
        <v>1510</v>
      </c>
      <c r="AV33" s="830"/>
      <c r="AW33" s="830"/>
      <c r="AX33" s="830"/>
      <c r="AY33" s="830"/>
      <c r="AZ33" s="831" t="s">
        <v>489</v>
      </c>
      <c r="BA33" s="831"/>
      <c r="BB33" s="831"/>
      <c r="BC33" s="831"/>
      <c r="BD33" s="831"/>
      <c r="BE33" s="832" t="s">
        <v>395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196</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124</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366</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296</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296</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296</v>
      </c>
      <c r="DR109" s="893"/>
      <c r="DS109" s="893"/>
      <c r="DT109" s="893"/>
      <c r="DU109" s="894"/>
      <c r="DV109" s="892" t="s">
        <v>413</v>
      </c>
      <c r="DW109" s="893"/>
      <c r="DX109" s="893"/>
      <c r="DY109" s="893"/>
      <c r="DZ109" s="895"/>
    </row>
    <row r="110" spans="1:131" s="230"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505938</v>
      </c>
      <c r="AB110" s="900"/>
      <c r="AC110" s="900"/>
      <c r="AD110" s="900"/>
      <c r="AE110" s="901"/>
      <c r="AF110" s="902">
        <v>458063</v>
      </c>
      <c r="AG110" s="900"/>
      <c r="AH110" s="900"/>
      <c r="AI110" s="900"/>
      <c r="AJ110" s="901"/>
      <c r="AK110" s="902">
        <v>382345</v>
      </c>
      <c r="AL110" s="900"/>
      <c r="AM110" s="900"/>
      <c r="AN110" s="900"/>
      <c r="AO110" s="901"/>
      <c r="AP110" s="903">
        <v>14.5</v>
      </c>
      <c r="AQ110" s="904"/>
      <c r="AR110" s="904"/>
      <c r="AS110" s="904"/>
      <c r="AT110" s="905"/>
      <c r="AU110" s="906" t="s">
        <v>71</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3115604</v>
      </c>
      <c r="BR110" s="931"/>
      <c r="BS110" s="931"/>
      <c r="BT110" s="931"/>
      <c r="BU110" s="931"/>
      <c r="BV110" s="931">
        <v>2797460</v>
      </c>
      <c r="BW110" s="931"/>
      <c r="BX110" s="931"/>
      <c r="BY110" s="931"/>
      <c r="BZ110" s="931"/>
      <c r="CA110" s="931">
        <v>2527675</v>
      </c>
      <c r="CB110" s="931"/>
      <c r="CC110" s="931"/>
      <c r="CD110" s="931"/>
      <c r="CE110" s="931"/>
      <c r="CF110" s="944">
        <v>95.8</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124</v>
      </c>
      <c r="DH110" s="931"/>
      <c r="DI110" s="931"/>
      <c r="DJ110" s="931"/>
      <c r="DK110" s="931"/>
      <c r="DL110" s="931" t="s">
        <v>124</v>
      </c>
      <c r="DM110" s="931"/>
      <c r="DN110" s="931"/>
      <c r="DO110" s="931"/>
      <c r="DP110" s="931"/>
      <c r="DQ110" s="931" t="s">
        <v>124</v>
      </c>
      <c r="DR110" s="931"/>
      <c r="DS110" s="931"/>
      <c r="DT110" s="931"/>
      <c r="DU110" s="931"/>
      <c r="DV110" s="932" t="s">
        <v>124</v>
      </c>
      <c r="DW110" s="932"/>
      <c r="DX110" s="932"/>
      <c r="DY110" s="932"/>
      <c r="DZ110" s="933"/>
    </row>
    <row r="111" spans="1:131" s="230"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124</v>
      </c>
      <c r="AB111" s="938"/>
      <c r="AC111" s="938"/>
      <c r="AD111" s="938"/>
      <c r="AE111" s="939"/>
      <c r="AF111" s="940" t="s">
        <v>124</v>
      </c>
      <c r="AG111" s="938"/>
      <c r="AH111" s="938"/>
      <c r="AI111" s="938"/>
      <c r="AJ111" s="939"/>
      <c r="AK111" s="940" t="s">
        <v>124</v>
      </c>
      <c r="AL111" s="938"/>
      <c r="AM111" s="938"/>
      <c r="AN111" s="938"/>
      <c r="AO111" s="939"/>
      <c r="AP111" s="941" t="s">
        <v>124</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124</v>
      </c>
      <c r="BR111" s="926"/>
      <c r="BS111" s="926"/>
      <c r="BT111" s="926"/>
      <c r="BU111" s="926"/>
      <c r="BV111" s="926" t="s">
        <v>124</v>
      </c>
      <c r="BW111" s="926"/>
      <c r="BX111" s="926"/>
      <c r="BY111" s="926"/>
      <c r="BZ111" s="926"/>
      <c r="CA111" s="926" t="s">
        <v>124</v>
      </c>
      <c r="CB111" s="926"/>
      <c r="CC111" s="926"/>
      <c r="CD111" s="926"/>
      <c r="CE111" s="926"/>
      <c r="CF111" s="920" t="s">
        <v>124</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124</v>
      </c>
      <c r="DH111" s="926"/>
      <c r="DI111" s="926"/>
      <c r="DJ111" s="926"/>
      <c r="DK111" s="926"/>
      <c r="DL111" s="926" t="s">
        <v>124</v>
      </c>
      <c r="DM111" s="926"/>
      <c r="DN111" s="926"/>
      <c r="DO111" s="926"/>
      <c r="DP111" s="926"/>
      <c r="DQ111" s="926" t="s">
        <v>124</v>
      </c>
      <c r="DR111" s="926"/>
      <c r="DS111" s="926"/>
      <c r="DT111" s="926"/>
      <c r="DU111" s="926"/>
      <c r="DV111" s="927" t="s">
        <v>124</v>
      </c>
      <c r="DW111" s="927"/>
      <c r="DX111" s="927"/>
      <c r="DY111" s="927"/>
      <c r="DZ111" s="928"/>
    </row>
    <row r="112" spans="1:131" s="230"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124</v>
      </c>
      <c r="AB112" s="959"/>
      <c r="AC112" s="959"/>
      <c r="AD112" s="959"/>
      <c r="AE112" s="960"/>
      <c r="AF112" s="961" t="s">
        <v>124</v>
      </c>
      <c r="AG112" s="959"/>
      <c r="AH112" s="959"/>
      <c r="AI112" s="959"/>
      <c r="AJ112" s="960"/>
      <c r="AK112" s="961" t="s">
        <v>124</v>
      </c>
      <c r="AL112" s="959"/>
      <c r="AM112" s="959"/>
      <c r="AN112" s="959"/>
      <c r="AO112" s="960"/>
      <c r="AP112" s="962" t="s">
        <v>124</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549628</v>
      </c>
      <c r="BR112" s="926"/>
      <c r="BS112" s="926"/>
      <c r="BT112" s="926"/>
      <c r="BU112" s="926"/>
      <c r="BV112" s="926">
        <v>492925</v>
      </c>
      <c r="BW112" s="926"/>
      <c r="BX112" s="926"/>
      <c r="BY112" s="926"/>
      <c r="BZ112" s="926"/>
      <c r="CA112" s="926">
        <v>430045</v>
      </c>
      <c r="CB112" s="926"/>
      <c r="CC112" s="926"/>
      <c r="CD112" s="926"/>
      <c r="CE112" s="926"/>
      <c r="CF112" s="920">
        <v>16.3</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124</v>
      </c>
      <c r="DH112" s="926"/>
      <c r="DI112" s="926"/>
      <c r="DJ112" s="926"/>
      <c r="DK112" s="926"/>
      <c r="DL112" s="926" t="s">
        <v>124</v>
      </c>
      <c r="DM112" s="926"/>
      <c r="DN112" s="926"/>
      <c r="DO112" s="926"/>
      <c r="DP112" s="926"/>
      <c r="DQ112" s="926" t="s">
        <v>124</v>
      </c>
      <c r="DR112" s="926"/>
      <c r="DS112" s="926"/>
      <c r="DT112" s="926"/>
      <c r="DU112" s="926"/>
      <c r="DV112" s="927" t="s">
        <v>124</v>
      </c>
      <c r="DW112" s="927"/>
      <c r="DX112" s="927"/>
      <c r="DY112" s="927"/>
      <c r="DZ112" s="928"/>
    </row>
    <row r="113" spans="1:130" s="230"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83474</v>
      </c>
      <c r="AB113" s="938"/>
      <c r="AC113" s="938"/>
      <c r="AD113" s="938"/>
      <c r="AE113" s="939"/>
      <c r="AF113" s="940">
        <v>86630</v>
      </c>
      <c r="AG113" s="938"/>
      <c r="AH113" s="938"/>
      <c r="AI113" s="938"/>
      <c r="AJ113" s="939"/>
      <c r="AK113" s="940">
        <v>85419</v>
      </c>
      <c r="AL113" s="938"/>
      <c r="AM113" s="938"/>
      <c r="AN113" s="938"/>
      <c r="AO113" s="939"/>
      <c r="AP113" s="941">
        <v>3.2</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1992</v>
      </c>
      <c r="BR113" s="926"/>
      <c r="BS113" s="926"/>
      <c r="BT113" s="926"/>
      <c r="BU113" s="926"/>
      <c r="BV113" s="926">
        <v>5034</v>
      </c>
      <c r="BW113" s="926"/>
      <c r="BX113" s="926"/>
      <c r="BY113" s="926"/>
      <c r="BZ113" s="926"/>
      <c r="CA113" s="926">
        <v>7833</v>
      </c>
      <c r="CB113" s="926"/>
      <c r="CC113" s="926"/>
      <c r="CD113" s="926"/>
      <c r="CE113" s="926"/>
      <c r="CF113" s="920">
        <v>0.3</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124</v>
      </c>
      <c r="DH113" s="959"/>
      <c r="DI113" s="959"/>
      <c r="DJ113" s="959"/>
      <c r="DK113" s="960"/>
      <c r="DL113" s="961" t="s">
        <v>124</v>
      </c>
      <c r="DM113" s="959"/>
      <c r="DN113" s="959"/>
      <c r="DO113" s="959"/>
      <c r="DP113" s="960"/>
      <c r="DQ113" s="961" t="s">
        <v>124</v>
      </c>
      <c r="DR113" s="959"/>
      <c r="DS113" s="959"/>
      <c r="DT113" s="959"/>
      <c r="DU113" s="960"/>
      <c r="DV113" s="962" t="s">
        <v>124</v>
      </c>
      <c r="DW113" s="963"/>
      <c r="DX113" s="963"/>
      <c r="DY113" s="963"/>
      <c r="DZ113" s="964"/>
    </row>
    <row r="114" spans="1:130" s="230"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124</v>
      </c>
      <c r="AB114" s="959"/>
      <c r="AC114" s="959"/>
      <c r="AD114" s="959"/>
      <c r="AE114" s="960"/>
      <c r="AF114" s="961" t="s">
        <v>124</v>
      </c>
      <c r="AG114" s="959"/>
      <c r="AH114" s="959"/>
      <c r="AI114" s="959"/>
      <c r="AJ114" s="960"/>
      <c r="AK114" s="961" t="s">
        <v>124</v>
      </c>
      <c r="AL114" s="959"/>
      <c r="AM114" s="959"/>
      <c r="AN114" s="959"/>
      <c r="AO114" s="960"/>
      <c r="AP114" s="962" t="s">
        <v>124</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248989</v>
      </c>
      <c r="BR114" s="926"/>
      <c r="BS114" s="926"/>
      <c r="BT114" s="926"/>
      <c r="BU114" s="926"/>
      <c r="BV114" s="926">
        <v>210087</v>
      </c>
      <c r="BW114" s="926"/>
      <c r="BX114" s="926"/>
      <c r="BY114" s="926"/>
      <c r="BZ114" s="926"/>
      <c r="CA114" s="926">
        <v>189943</v>
      </c>
      <c r="CB114" s="926"/>
      <c r="CC114" s="926"/>
      <c r="CD114" s="926"/>
      <c r="CE114" s="926"/>
      <c r="CF114" s="920">
        <v>7.2</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124</v>
      </c>
      <c r="DH114" s="959"/>
      <c r="DI114" s="959"/>
      <c r="DJ114" s="959"/>
      <c r="DK114" s="960"/>
      <c r="DL114" s="961" t="s">
        <v>124</v>
      </c>
      <c r="DM114" s="959"/>
      <c r="DN114" s="959"/>
      <c r="DO114" s="959"/>
      <c r="DP114" s="960"/>
      <c r="DQ114" s="961" t="s">
        <v>124</v>
      </c>
      <c r="DR114" s="959"/>
      <c r="DS114" s="959"/>
      <c r="DT114" s="959"/>
      <c r="DU114" s="960"/>
      <c r="DV114" s="962" t="s">
        <v>124</v>
      </c>
      <c r="DW114" s="963"/>
      <c r="DX114" s="963"/>
      <c r="DY114" s="963"/>
      <c r="DZ114" s="964"/>
    </row>
    <row r="115" spans="1:130" s="230"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124</v>
      </c>
      <c r="AB115" s="938"/>
      <c r="AC115" s="938"/>
      <c r="AD115" s="938"/>
      <c r="AE115" s="939"/>
      <c r="AF115" s="940" t="s">
        <v>124</v>
      </c>
      <c r="AG115" s="938"/>
      <c r="AH115" s="938"/>
      <c r="AI115" s="938"/>
      <c r="AJ115" s="939"/>
      <c r="AK115" s="940" t="s">
        <v>124</v>
      </c>
      <c r="AL115" s="938"/>
      <c r="AM115" s="938"/>
      <c r="AN115" s="938"/>
      <c r="AO115" s="939"/>
      <c r="AP115" s="941" t="s">
        <v>124</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124</v>
      </c>
      <c r="BR115" s="926"/>
      <c r="BS115" s="926"/>
      <c r="BT115" s="926"/>
      <c r="BU115" s="926"/>
      <c r="BV115" s="926" t="s">
        <v>124</v>
      </c>
      <c r="BW115" s="926"/>
      <c r="BX115" s="926"/>
      <c r="BY115" s="926"/>
      <c r="BZ115" s="926"/>
      <c r="CA115" s="926" t="s">
        <v>124</v>
      </c>
      <c r="CB115" s="926"/>
      <c r="CC115" s="926"/>
      <c r="CD115" s="926"/>
      <c r="CE115" s="926"/>
      <c r="CF115" s="920" t="s">
        <v>124</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124</v>
      </c>
      <c r="DH115" s="959"/>
      <c r="DI115" s="959"/>
      <c r="DJ115" s="959"/>
      <c r="DK115" s="960"/>
      <c r="DL115" s="961" t="s">
        <v>124</v>
      </c>
      <c r="DM115" s="959"/>
      <c r="DN115" s="959"/>
      <c r="DO115" s="959"/>
      <c r="DP115" s="960"/>
      <c r="DQ115" s="961" t="s">
        <v>124</v>
      </c>
      <c r="DR115" s="959"/>
      <c r="DS115" s="959"/>
      <c r="DT115" s="959"/>
      <c r="DU115" s="960"/>
      <c r="DV115" s="962" t="s">
        <v>124</v>
      </c>
      <c r="DW115" s="963"/>
      <c r="DX115" s="963"/>
      <c r="DY115" s="963"/>
      <c r="DZ115" s="964"/>
    </row>
    <row r="116" spans="1:130" s="230"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124</v>
      </c>
      <c r="AB116" s="959"/>
      <c r="AC116" s="959"/>
      <c r="AD116" s="959"/>
      <c r="AE116" s="960"/>
      <c r="AF116" s="961" t="s">
        <v>124</v>
      </c>
      <c r="AG116" s="959"/>
      <c r="AH116" s="959"/>
      <c r="AI116" s="959"/>
      <c r="AJ116" s="960"/>
      <c r="AK116" s="961" t="s">
        <v>124</v>
      </c>
      <c r="AL116" s="959"/>
      <c r="AM116" s="959"/>
      <c r="AN116" s="959"/>
      <c r="AO116" s="960"/>
      <c r="AP116" s="962" t="s">
        <v>124</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124</v>
      </c>
      <c r="BR116" s="926"/>
      <c r="BS116" s="926"/>
      <c r="BT116" s="926"/>
      <c r="BU116" s="926"/>
      <c r="BV116" s="926" t="s">
        <v>124</v>
      </c>
      <c r="BW116" s="926"/>
      <c r="BX116" s="926"/>
      <c r="BY116" s="926"/>
      <c r="BZ116" s="926"/>
      <c r="CA116" s="926" t="s">
        <v>124</v>
      </c>
      <c r="CB116" s="926"/>
      <c r="CC116" s="926"/>
      <c r="CD116" s="926"/>
      <c r="CE116" s="926"/>
      <c r="CF116" s="920" t="s">
        <v>124</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124</v>
      </c>
      <c r="DH116" s="959"/>
      <c r="DI116" s="959"/>
      <c r="DJ116" s="959"/>
      <c r="DK116" s="960"/>
      <c r="DL116" s="961" t="s">
        <v>124</v>
      </c>
      <c r="DM116" s="959"/>
      <c r="DN116" s="959"/>
      <c r="DO116" s="959"/>
      <c r="DP116" s="960"/>
      <c r="DQ116" s="961" t="s">
        <v>124</v>
      </c>
      <c r="DR116" s="959"/>
      <c r="DS116" s="959"/>
      <c r="DT116" s="959"/>
      <c r="DU116" s="960"/>
      <c r="DV116" s="962" t="s">
        <v>124</v>
      </c>
      <c r="DW116" s="963"/>
      <c r="DX116" s="963"/>
      <c r="DY116" s="963"/>
      <c r="DZ116" s="964"/>
    </row>
    <row r="117" spans="1:130" s="230" customFormat="1" ht="26.25" customHeight="1" x14ac:dyDescent="0.2">
      <c r="A117" s="912" t="s">
        <v>179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589412</v>
      </c>
      <c r="AB117" s="979"/>
      <c r="AC117" s="979"/>
      <c r="AD117" s="979"/>
      <c r="AE117" s="980"/>
      <c r="AF117" s="981">
        <v>544693</v>
      </c>
      <c r="AG117" s="979"/>
      <c r="AH117" s="979"/>
      <c r="AI117" s="979"/>
      <c r="AJ117" s="980"/>
      <c r="AK117" s="981">
        <v>467764</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124</v>
      </c>
      <c r="BR117" s="926"/>
      <c r="BS117" s="926"/>
      <c r="BT117" s="926"/>
      <c r="BU117" s="926"/>
      <c r="BV117" s="926" t="s">
        <v>124</v>
      </c>
      <c r="BW117" s="926"/>
      <c r="BX117" s="926"/>
      <c r="BY117" s="926"/>
      <c r="BZ117" s="926"/>
      <c r="CA117" s="926" t="s">
        <v>124</v>
      </c>
      <c r="CB117" s="926"/>
      <c r="CC117" s="926"/>
      <c r="CD117" s="926"/>
      <c r="CE117" s="926"/>
      <c r="CF117" s="920" t="s">
        <v>124</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124</v>
      </c>
      <c r="DH117" s="959"/>
      <c r="DI117" s="959"/>
      <c r="DJ117" s="959"/>
      <c r="DK117" s="960"/>
      <c r="DL117" s="961" t="s">
        <v>124</v>
      </c>
      <c r="DM117" s="959"/>
      <c r="DN117" s="959"/>
      <c r="DO117" s="959"/>
      <c r="DP117" s="960"/>
      <c r="DQ117" s="961" t="s">
        <v>124</v>
      </c>
      <c r="DR117" s="959"/>
      <c r="DS117" s="959"/>
      <c r="DT117" s="959"/>
      <c r="DU117" s="960"/>
      <c r="DV117" s="962" t="s">
        <v>124</v>
      </c>
      <c r="DW117" s="963"/>
      <c r="DX117" s="963"/>
      <c r="DY117" s="963"/>
      <c r="DZ117" s="964"/>
    </row>
    <row r="118" spans="1:130" s="230"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296</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124</v>
      </c>
      <c r="BR118" s="1000"/>
      <c r="BS118" s="1000"/>
      <c r="BT118" s="1000"/>
      <c r="BU118" s="1000"/>
      <c r="BV118" s="1000" t="s">
        <v>124</v>
      </c>
      <c r="BW118" s="1000"/>
      <c r="BX118" s="1000"/>
      <c r="BY118" s="1000"/>
      <c r="BZ118" s="1000"/>
      <c r="CA118" s="1000" t="s">
        <v>124</v>
      </c>
      <c r="CB118" s="1000"/>
      <c r="CC118" s="1000"/>
      <c r="CD118" s="1000"/>
      <c r="CE118" s="1000"/>
      <c r="CF118" s="920" t="s">
        <v>124</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124</v>
      </c>
      <c r="DH118" s="959"/>
      <c r="DI118" s="959"/>
      <c r="DJ118" s="959"/>
      <c r="DK118" s="960"/>
      <c r="DL118" s="961" t="s">
        <v>124</v>
      </c>
      <c r="DM118" s="959"/>
      <c r="DN118" s="959"/>
      <c r="DO118" s="959"/>
      <c r="DP118" s="960"/>
      <c r="DQ118" s="961" t="s">
        <v>124</v>
      </c>
      <c r="DR118" s="959"/>
      <c r="DS118" s="959"/>
      <c r="DT118" s="959"/>
      <c r="DU118" s="960"/>
      <c r="DV118" s="962" t="s">
        <v>124</v>
      </c>
      <c r="DW118" s="963"/>
      <c r="DX118" s="963"/>
      <c r="DY118" s="963"/>
      <c r="DZ118" s="964"/>
    </row>
    <row r="119" spans="1:130" s="230" customFormat="1" ht="26.25" customHeight="1" x14ac:dyDescent="0.2">
      <c r="A119" s="1057"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124</v>
      </c>
      <c r="AB119" s="900"/>
      <c r="AC119" s="900"/>
      <c r="AD119" s="900"/>
      <c r="AE119" s="901"/>
      <c r="AF119" s="902" t="s">
        <v>124</v>
      </c>
      <c r="AG119" s="900"/>
      <c r="AH119" s="900"/>
      <c r="AI119" s="900"/>
      <c r="AJ119" s="901"/>
      <c r="AK119" s="902" t="s">
        <v>124</v>
      </c>
      <c r="AL119" s="900"/>
      <c r="AM119" s="900"/>
      <c r="AN119" s="900"/>
      <c r="AO119" s="901"/>
      <c r="AP119" s="903" t="s">
        <v>124</v>
      </c>
      <c r="AQ119" s="904"/>
      <c r="AR119" s="904"/>
      <c r="AS119" s="904"/>
      <c r="AT119" s="905"/>
      <c r="AU119" s="910"/>
      <c r="AV119" s="911"/>
      <c r="AW119" s="911"/>
      <c r="AX119" s="911"/>
      <c r="AY119" s="911"/>
      <c r="AZ119" s="251" t="s">
        <v>179</v>
      </c>
      <c r="BA119" s="251"/>
      <c r="BB119" s="251"/>
      <c r="BC119" s="251"/>
      <c r="BD119" s="251"/>
      <c r="BE119" s="251"/>
      <c r="BF119" s="251"/>
      <c r="BG119" s="251"/>
      <c r="BH119" s="251"/>
      <c r="BI119" s="251"/>
      <c r="BJ119" s="251"/>
      <c r="BK119" s="251"/>
      <c r="BL119" s="251"/>
      <c r="BM119" s="251"/>
      <c r="BN119" s="251"/>
      <c r="BO119" s="977" t="s">
        <v>443</v>
      </c>
      <c r="BP119" s="1005"/>
      <c r="BQ119" s="999">
        <v>3916213</v>
      </c>
      <c r="BR119" s="1000"/>
      <c r="BS119" s="1000"/>
      <c r="BT119" s="1000"/>
      <c r="BU119" s="1000"/>
      <c r="BV119" s="1000">
        <v>3505506</v>
      </c>
      <c r="BW119" s="1000"/>
      <c r="BX119" s="1000"/>
      <c r="BY119" s="1000"/>
      <c r="BZ119" s="1000"/>
      <c r="CA119" s="1000">
        <v>3155496</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124</v>
      </c>
      <c r="DH119" s="986"/>
      <c r="DI119" s="986"/>
      <c r="DJ119" s="986"/>
      <c r="DK119" s="987"/>
      <c r="DL119" s="985" t="s">
        <v>124</v>
      </c>
      <c r="DM119" s="986"/>
      <c r="DN119" s="986"/>
      <c r="DO119" s="986"/>
      <c r="DP119" s="987"/>
      <c r="DQ119" s="985" t="s">
        <v>124</v>
      </c>
      <c r="DR119" s="986"/>
      <c r="DS119" s="986"/>
      <c r="DT119" s="986"/>
      <c r="DU119" s="987"/>
      <c r="DV119" s="988" t="s">
        <v>124</v>
      </c>
      <c r="DW119" s="989"/>
      <c r="DX119" s="989"/>
      <c r="DY119" s="989"/>
      <c r="DZ119" s="990"/>
    </row>
    <row r="120" spans="1:130" s="230" customFormat="1" ht="26.25" customHeight="1" x14ac:dyDescent="0.2">
      <c r="A120" s="1058"/>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124</v>
      </c>
      <c r="AB120" s="959"/>
      <c r="AC120" s="959"/>
      <c r="AD120" s="959"/>
      <c r="AE120" s="960"/>
      <c r="AF120" s="961" t="s">
        <v>124</v>
      </c>
      <c r="AG120" s="959"/>
      <c r="AH120" s="959"/>
      <c r="AI120" s="959"/>
      <c r="AJ120" s="960"/>
      <c r="AK120" s="961" t="s">
        <v>124</v>
      </c>
      <c r="AL120" s="959"/>
      <c r="AM120" s="959"/>
      <c r="AN120" s="959"/>
      <c r="AO120" s="960"/>
      <c r="AP120" s="962" t="s">
        <v>124</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14664667</v>
      </c>
      <c r="BR120" s="931"/>
      <c r="BS120" s="931"/>
      <c r="BT120" s="931"/>
      <c r="BU120" s="931"/>
      <c r="BV120" s="931">
        <v>14301725</v>
      </c>
      <c r="BW120" s="931"/>
      <c r="BX120" s="931"/>
      <c r="BY120" s="931"/>
      <c r="BZ120" s="931"/>
      <c r="CA120" s="931">
        <v>12658395</v>
      </c>
      <c r="CB120" s="931"/>
      <c r="CC120" s="931"/>
      <c r="CD120" s="931"/>
      <c r="CE120" s="931"/>
      <c r="CF120" s="944">
        <v>479.6</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448269</v>
      </c>
      <c r="DH120" s="931"/>
      <c r="DI120" s="931"/>
      <c r="DJ120" s="931"/>
      <c r="DK120" s="931"/>
      <c r="DL120" s="931">
        <v>399412</v>
      </c>
      <c r="DM120" s="931"/>
      <c r="DN120" s="931"/>
      <c r="DO120" s="931"/>
      <c r="DP120" s="931"/>
      <c r="DQ120" s="931">
        <v>353072</v>
      </c>
      <c r="DR120" s="931"/>
      <c r="DS120" s="931"/>
      <c r="DT120" s="931"/>
      <c r="DU120" s="931"/>
      <c r="DV120" s="932">
        <v>13.4</v>
      </c>
      <c r="DW120" s="932"/>
      <c r="DX120" s="932"/>
      <c r="DY120" s="932"/>
      <c r="DZ120" s="933"/>
    </row>
    <row r="121" spans="1:130" s="230" customFormat="1" ht="26.25" customHeight="1" x14ac:dyDescent="0.2">
      <c r="A121" s="1058"/>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124</v>
      </c>
      <c r="AB121" s="959"/>
      <c r="AC121" s="959"/>
      <c r="AD121" s="959"/>
      <c r="AE121" s="960"/>
      <c r="AF121" s="961" t="s">
        <v>124</v>
      </c>
      <c r="AG121" s="959"/>
      <c r="AH121" s="959"/>
      <c r="AI121" s="959"/>
      <c r="AJ121" s="960"/>
      <c r="AK121" s="961" t="s">
        <v>124</v>
      </c>
      <c r="AL121" s="959"/>
      <c r="AM121" s="959"/>
      <c r="AN121" s="959"/>
      <c r="AO121" s="960"/>
      <c r="AP121" s="962" t="s">
        <v>124</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t="s">
        <v>124</v>
      </c>
      <c r="BR121" s="926"/>
      <c r="BS121" s="926"/>
      <c r="BT121" s="926"/>
      <c r="BU121" s="926"/>
      <c r="BV121" s="926" t="s">
        <v>124</v>
      </c>
      <c r="BW121" s="926"/>
      <c r="BX121" s="926"/>
      <c r="BY121" s="926"/>
      <c r="BZ121" s="926"/>
      <c r="CA121" s="926" t="s">
        <v>124</v>
      </c>
      <c r="CB121" s="926"/>
      <c r="CC121" s="926"/>
      <c r="CD121" s="926"/>
      <c r="CE121" s="926"/>
      <c r="CF121" s="920" t="s">
        <v>124</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101359</v>
      </c>
      <c r="DH121" s="926"/>
      <c r="DI121" s="926"/>
      <c r="DJ121" s="926"/>
      <c r="DK121" s="926"/>
      <c r="DL121" s="926">
        <v>93513</v>
      </c>
      <c r="DM121" s="926"/>
      <c r="DN121" s="926"/>
      <c r="DO121" s="926"/>
      <c r="DP121" s="926"/>
      <c r="DQ121" s="926">
        <v>76973</v>
      </c>
      <c r="DR121" s="926"/>
      <c r="DS121" s="926"/>
      <c r="DT121" s="926"/>
      <c r="DU121" s="926"/>
      <c r="DV121" s="927">
        <v>2.9</v>
      </c>
      <c r="DW121" s="927"/>
      <c r="DX121" s="927"/>
      <c r="DY121" s="927"/>
      <c r="DZ121" s="928"/>
    </row>
    <row r="122" spans="1:130" s="230" customFormat="1" ht="26.25" customHeight="1" x14ac:dyDescent="0.2">
      <c r="A122" s="1058"/>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124</v>
      </c>
      <c r="AB122" s="959"/>
      <c r="AC122" s="959"/>
      <c r="AD122" s="959"/>
      <c r="AE122" s="960"/>
      <c r="AF122" s="961" t="s">
        <v>124</v>
      </c>
      <c r="AG122" s="959"/>
      <c r="AH122" s="959"/>
      <c r="AI122" s="959"/>
      <c r="AJ122" s="960"/>
      <c r="AK122" s="961" t="s">
        <v>124</v>
      </c>
      <c r="AL122" s="959"/>
      <c r="AM122" s="959"/>
      <c r="AN122" s="959"/>
      <c r="AO122" s="960"/>
      <c r="AP122" s="962" t="s">
        <v>124</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1766455</v>
      </c>
      <c r="BR122" s="1000"/>
      <c r="BS122" s="1000"/>
      <c r="BT122" s="1000"/>
      <c r="BU122" s="1000"/>
      <c r="BV122" s="1000">
        <v>1642356</v>
      </c>
      <c r="BW122" s="1000"/>
      <c r="BX122" s="1000"/>
      <c r="BY122" s="1000"/>
      <c r="BZ122" s="1000"/>
      <c r="CA122" s="1000">
        <v>1863574</v>
      </c>
      <c r="CB122" s="1000"/>
      <c r="CC122" s="1000"/>
      <c r="CD122" s="1000"/>
      <c r="CE122" s="1000"/>
      <c r="CF122" s="1017">
        <v>70.599999999999994</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t="s">
        <v>124</v>
      </c>
      <c r="DH122" s="926"/>
      <c r="DI122" s="926"/>
      <c r="DJ122" s="926"/>
      <c r="DK122" s="926"/>
      <c r="DL122" s="926" t="s">
        <v>124</v>
      </c>
      <c r="DM122" s="926"/>
      <c r="DN122" s="926"/>
      <c r="DO122" s="926"/>
      <c r="DP122" s="926"/>
      <c r="DQ122" s="926" t="s">
        <v>124</v>
      </c>
      <c r="DR122" s="926"/>
      <c r="DS122" s="926"/>
      <c r="DT122" s="926"/>
      <c r="DU122" s="926"/>
      <c r="DV122" s="927" t="s">
        <v>124</v>
      </c>
      <c r="DW122" s="927"/>
      <c r="DX122" s="927"/>
      <c r="DY122" s="927"/>
      <c r="DZ122" s="928"/>
    </row>
    <row r="123" spans="1:130" s="230" customFormat="1" ht="26.25" customHeight="1" x14ac:dyDescent="0.2">
      <c r="A123" s="1058"/>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124</v>
      </c>
      <c r="AB123" s="959"/>
      <c r="AC123" s="959"/>
      <c r="AD123" s="959"/>
      <c r="AE123" s="960"/>
      <c r="AF123" s="961" t="s">
        <v>124</v>
      </c>
      <c r="AG123" s="959"/>
      <c r="AH123" s="959"/>
      <c r="AI123" s="959"/>
      <c r="AJ123" s="960"/>
      <c r="AK123" s="961" t="s">
        <v>124</v>
      </c>
      <c r="AL123" s="959"/>
      <c r="AM123" s="959"/>
      <c r="AN123" s="959"/>
      <c r="AO123" s="960"/>
      <c r="AP123" s="962" t="s">
        <v>124</v>
      </c>
      <c r="AQ123" s="963"/>
      <c r="AR123" s="963"/>
      <c r="AS123" s="963"/>
      <c r="AT123" s="964"/>
      <c r="AU123" s="997"/>
      <c r="AV123" s="998"/>
      <c r="AW123" s="998"/>
      <c r="AX123" s="998"/>
      <c r="AY123" s="998"/>
      <c r="AZ123" s="251" t="s">
        <v>179</v>
      </c>
      <c r="BA123" s="251"/>
      <c r="BB123" s="251"/>
      <c r="BC123" s="251"/>
      <c r="BD123" s="251"/>
      <c r="BE123" s="251"/>
      <c r="BF123" s="251"/>
      <c r="BG123" s="251"/>
      <c r="BH123" s="251"/>
      <c r="BI123" s="251"/>
      <c r="BJ123" s="251"/>
      <c r="BK123" s="251"/>
      <c r="BL123" s="251"/>
      <c r="BM123" s="251"/>
      <c r="BN123" s="251"/>
      <c r="BO123" s="977" t="s">
        <v>451</v>
      </c>
      <c r="BP123" s="1005"/>
      <c r="BQ123" s="1064">
        <v>16431122</v>
      </c>
      <c r="BR123" s="1031"/>
      <c r="BS123" s="1031"/>
      <c r="BT123" s="1031"/>
      <c r="BU123" s="1031"/>
      <c r="BV123" s="1031">
        <v>15944081</v>
      </c>
      <c r="BW123" s="1031"/>
      <c r="BX123" s="1031"/>
      <c r="BY123" s="1031"/>
      <c r="BZ123" s="1031"/>
      <c r="CA123" s="1031">
        <v>14521969</v>
      </c>
      <c r="CB123" s="1031"/>
      <c r="CC123" s="1031"/>
      <c r="CD123" s="1031"/>
      <c r="CE123" s="1031"/>
      <c r="CF123" s="1001"/>
      <c r="CG123" s="1002"/>
      <c r="CH123" s="1002"/>
      <c r="CI123" s="1002"/>
      <c r="CJ123" s="1003"/>
      <c r="CK123" s="1009"/>
      <c r="CL123" s="1010"/>
      <c r="CM123" s="1010"/>
      <c r="CN123" s="1010"/>
      <c r="CO123" s="1011"/>
      <c r="CP123" s="1019" t="s">
        <v>452</v>
      </c>
      <c r="CQ123" s="1020"/>
      <c r="CR123" s="1020"/>
      <c r="CS123" s="1020"/>
      <c r="CT123" s="1020"/>
      <c r="CU123" s="1020"/>
      <c r="CV123" s="1020"/>
      <c r="CW123" s="1020"/>
      <c r="CX123" s="1020"/>
      <c r="CY123" s="1020"/>
      <c r="CZ123" s="1020"/>
      <c r="DA123" s="1020"/>
      <c r="DB123" s="1020"/>
      <c r="DC123" s="1020"/>
      <c r="DD123" s="1020"/>
      <c r="DE123" s="1020"/>
      <c r="DF123" s="1021"/>
      <c r="DG123" s="958" t="s">
        <v>124</v>
      </c>
      <c r="DH123" s="959"/>
      <c r="DI123" s="959"/>
      <c r="DJ123" s="959"/>
      <c r="DK123" s="960"/>
      <c r="DL123" s="961" t="s">
        <v>124</v>
      </c>
      <c r="DM123" s="959"/>
      <c r="DN123" s="959"/>
      <c r="DO123" s="959"/>
      <c r="DP123" s="960"/>
      <c r="DQ123" s="961" t="s">
        <v>124</v>
      </c>
      <c r="DR123" s="959"/>
      <c r="DS123" s="959"/>
      <c r="DT123" s="959"/>
      <c r="DU123" s="960"/>
      <c r="DV123" s="962" t="s">
        <v>124</v>
      </c>
      <c r="DW123" s="963"/>
      <c r="DX123" s="963"/>
      <c r="DY123" s="963"/>
      <c r="DZ123" s="964"/>
    </row>
    <row r="124" spans="1:130" s="230" customFormat="1" ht="26.25" customHeight="1" thickBot="1" x14ac:dyDescent="0.25">
      <c r="A124" s="1058"/>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124</v>
      </c>
      <c r="AB124" s="959"/>
      <c r="AC124" s="959"/>
      <c r="AD124" s="959"/>
      <c r="AE124" s="960"/>
      <c r="AF124" s="961" t="s">
        <v>124</v>
      </c>
      <c r="AG124" s="959"/>
      <c r="AH124" s="959"/>
      <c r="AI124" s="959"/>
      <c r="AJ124" s="960"/>
      <c r="AK124" s="961" t="s">
        <v>124</v>
      </c>
      <c r="AL124" s="959"/>
      <c r="AM124" s="959"/>
      <c r="AN124" s="959"/>
      <c r="AO124" s="960"/>
      <c r="AP124" s="962" t="s">
        <v>124</v>
      </c>
      <c r="AQ124" s="963"/>
      <c r="AR124" s="963"/>
      <c r="AS124" s="963"/>
      <c r="AT124" s="964"/>
      <c r="AU124" s="1060" t="s">
        <v>453</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124</v>
      </c>
      <c r="BR124" s="1027"/>
      <c r="BS124" s="1027"/>
      <c r="BT124" s="1027"/>
      <c r="BU124" s="1027"/>
      <c r="BV124" s="1027" t="s">
        <v>124</v>
      </c>
      <c r="BW124" s="1027"/>
      <c r="BX124" s="1027"/>
      <c r="BY124" s="1027"/>
      <c r="BZ124" s="1027"/>
      <c r="CA124" s="1027" t="s">
        <v>124</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124</v>
      </c>
      <c r="DH124" s="986"/>
      <c r="DI124" s="986"/>
      <c r="DJ124" s="986"/>
      <c r="DK124" s="987"/>
      <c r="DL124" s="985" t="s">
        <v>124</v>
      </c>
      <c r="DM124" s="986"/>
      <c r="DN124" s="986"/>
      <c r="DO124" s="986"/>
      <c r="DP124" s="987"/>
      <c r="DQ124" s="985" t="s">
        <v>124</v>
      </c>
      <c r="DR124" s="986"/>
      <c r="DS124" s="986"/>
      <c r="DT124" s="986"/>
      <c r="DU124" s="987"/>
      <c r="DV124" s="988" t="s">
        <v>124</v>
      </c>
      <c r="DW124" s="989"/>
      <c r="DX124" s="989"/>
      <c r="DY124" s="989"/>
      <c r="DZ124" s="990"/>
    </row>
    <row r="125" spans="1:130" s="230" customFormat="1" ht="26.25" customHeight="1" x14ac:dyDescent="0.2">
      <c r="A125" s="1058"/>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124</v>
      </c>
      <c r="AB125" s="959"/>
      <c r="AC125" s="959"/>
      <c r="AD125" s="959"/>
      <c r="AE125" s="960"/>
      <c r="AF125" s="961" t="s">
        <v>124</v>
      </c>
      <c r="AG125" s="959"/>
      <c r="AH125" s="959"/>
      <c r="AI125" s="959"/>
      <c r="AJ125" s="960"/>
      <c r="AK125" s="961" t="s">
        <v>124</v>
      </c>
      <c r="AL125" s="959"/>
      <c r="AM125" s="959"/>
      <c r="AN125" s="959"/>
      <c r="AO125" s="960"/>
      <c r="AP125" s="962" t="s">
        <v>124</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124</v>
      </c>
      <c r="DH125" s="931"/>
      <c r="DI125" s="931"/>
      <c r="DJ125" s="931"/>
      <c r="DK125" s="931"/>
      <c r="DL125" s="931" t="s">
        <v>124</v>
      </c>
      <c r="DM125" s="931"/>
      <c r="DN125" s="931"/>
      <c r="DO125" s="931"/>
      <c r="DP125" s="931"/>
      <c r="DQ125" s="931" t="s">
        <v>124</v>
      </c>
      <c r="DR125" s="931"/>
      <c r="DS125" s="931"/>
      <c r="DT125" s="931"/>
      <c r="DU125" s="931"/>
      <c r="DV125" s="932" t="s">
        <v>124</v>
      </c>
      <c r="DW125" s="932"/>
      <c r="DX125" s="932"/>
      <c r="DY125" s="932"/>
      <c r="DZ125" s="933"/>
    </row>
    <row r="126" spans="1:130" s="230" customFormat="1" ht="26.25" customHeight="1" thickBot="1" x14ac:dyDescent="0.25">
      <c r="A126" s="1058"/>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124</v>
      </c>
      <c r="AB126" s="959"/>
      <c r="AC126" s="959"/>
      <c r="AD126" s="959"/>
      <c r="AE126" s="960"/>
      <c r="AF126" s="961" t="s">
        <v>124</v>
      </c>
      <c r="AG126" s="959"/>
      <c r="AH126" s="959"/>
      <c r="AI126" s="959"/>
      <c r="AJ126" s="960"/>
      <c r="AK126" s="961" t="s">
        <v>124</v>
      </c>
      <c r="AL126" s="959"/>
      <c r="AM126" s="959"/>
      <c r="AN126" s="959"/>
      <c r="AO126" s="960"/>
      <c r="AP126" s="962" t="s">
        <v>124</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124</v>
      </c>
      <c r="DH126" s="926"/>
      <c r="DI126" s="926"/>
      <c r="DJ126" s="926"/>
      <c r="DK126" s="926"/>
      <c r="DL126" s="926" t="s">
        <v>124</v>
      </c>
      <c r="DM126" s="926"/>
      <c r="DN126" s="926"/>
      <c r="DO126" s="926"/>
      <c r="DP126" s="926"/>
      <c r="DQ126" s="926" t="s">
        <v>124</v>
      </c>
      <c r="DR126" s="926"/>
      <c r="DS126" s="926"/>
      <c r="DT126" s="926"/>
      <c r="DU126" s="926"/>
      <c r="DV126" s="927" t="s">
        <v>124</v>
      </c>
      <c r="DW126" s="927"/>
      <c r="DX126" s="927"/>
      <c r="DY126" s="927"/>
      <c r="DZ126" s="928"/>
    </row>
    <row r="127" spans="1:130" s="230" customFormat="1" ht="26.25" customHeight="1" x14ac:dyDescent="0.2">
      <c r="A127" s="1059"/>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124</v>
      </c>
      <c r="AB127" s="959"/>
      <c r="AC127" s="959"/>
      <c r="AD127" s="959"/>
      <c r="AE127" s="960"/>
      <c r="AF127" s="961" t="s">
        <v>124</v>
      </c>
      <c r="AG127" s="959"/>
      <c r="AH127" s="959"/>
      <c r="AI127" s="959"/>
      <c r="AJ127" s="960"/>
      <c r="AK127" s="961" t="s">
        <v>124</v>
      </c>
      <c r="AL127" s="959"/>
      <c r="AM127" s="959"/>
      <c r="AN127" s="959"/>
      <c r="AO127" s="960"/>
      <c r="AP127" s="962" t="s">
        <v>124</v>
      </c>
      <c r="AQ127" s="963"/>
      <c r="AR127" s="963"/>
      <c r="AS127" s="963"/>
      <c r="AT127" s="964"/>
      <c r="AU127" s="232"/>
      <c r="AV127" s="232"/>
      <c r="AW127" s="232"/>
      <c r="AX127" s="1032" t="s">
        <v>459</v>
      </c>
      <c r="AY127" s="1033"/>
      <c r="AZ127" s="1033"/>
      <c r="BA127" s="1033"/>
      <c r="BB127" s="1033"/>
      <c r="BC127" s="1033"/>
      <c r="BD127" s="1033"/>
      <c r="BE127" s="1034"/>
      <c r="BF127" s="1035" t="s">
        <v>460</v>
      </c>
      <c r="BG127" s="1033"/>
      <c r="BH127" s="1033"/>
      <c r="BI127" s="1033"/>
      <c r="BJ127" s="1033"/>
      <c r="BK127" s="1033"/>
      <c r="BL127" s="1034"/>
      <c r="BM127" s="1035" t="s">
        <v>461</v>
      </c>
      <c r="BN127" s="1033"/>
      <c r="BO127" s="1033"/>
      <c r="BP127" s="1033"/>
      <c r="BQ127" s="1033"/>
      <c r="BR127" s="1033"/>
      <c r="BS127" s="1034"/>
      <c r="BT127" s="1035" t="s">
        <v>462</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124</v>
      </c>
      <c r="DH127" s="926"/>
      <c r="DI127" s="926"/>
      <c r="DJ127" s="926"/>
      <c r="DK127" s="926"/>
      <c r="DL127" s="926" t="s">
        <v>124</v>
      </c>
      <c r="DM127" s="926"/>
      <c r="DN127" s="926"/>
      <c r="DO127" s="926"/>
      <c r="DP127" s="926"/>
      <c r="DQ127" s="926" t="s">
        <v>124</v>
      </c>
      <c r="DR127" s="926"/>
      <c r="DS127" s="926"/>
      <c r="DT127" s="926"/>
      <c r="DU127" s="926"/>
      <c r="DV127" s="927" t="s">
        <v>124</v>
      </c>
      <c r="DW127" s="927"/>
      <c r="DX127" s="927"/>
      <c r="DY127" s="927"/>
      <c r="DZ127" s="928"/>
    </row>
    <row r="128" spans="1:130" s="230" customFormat="1" ht="26.25" customHeight="1" thickBot="1" x14ac:dyDescent="0.25">
      <c r="A128" s="1042" t="s">
        <v>464</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465</v>
      </c>
      <c r="X128" s="1044"/>
      <c r="Y128" s="1044"/>
      <c r="Z128" s="1045"/>
      <c r="AA128" s="1046" t="s">
        <v>124</v>
      </c>
      <c r="AB128" s="1047"/>
      <c r="AC128" s="1047"/>
      <c r="AD128" s="1047"/>
      <c r="AE128" s="1048"/>
      <c r="AF128" s="1049" t="s">
        <v>124</v>
      </c>
      <c r="AG128" s="1047"/>
      <c r="AH128" s="1047"/>
      <c r="AI128" s="1047"/>
      <c r="AJ128" s="1048"/>
      <c r="AK128" s="1049" t="s">
        <v>124</v>
      </c>
      <c r="AL128" s="1047"/>
      <c r="AM128" s="1047"/>
      <c r="AN128" s="1047"/>
      <c r="AO128" s="1048"/>
      <c r="AP128" s="1050"/>
      <c r="AQ128" s="1051"/>
      <c r="AR128" s="1051"/>
      <c r="AS128" s="1051"/>
      <c r="AT128" s="1052"/>
      <c r="AU128" s="232"/>
      <c r="AV128" s="232"/>
      <c r="AW128" s="232"/>
      <c r="AX128" s="896" t="s">
        <v>466</v>
      </c>
      <c r="AY128" s="897"/>
      <c r="AZ128" s="897"/>
      <c r="BA128" s="897"/>
      <c r="BB128" s="897"/>
      <c r="BC128" s="897"/>
      <c r="BD128" s="897"/>
      <c r="BE128" s="898"/>
      <c r="BF128" s="1053" t="s">
        <v>124</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467</v>
      </c>
      <c r="CQ128" s="726"/>
      <c r="CR128" s="726"/>
      <c r="CS128" s="726"/>
      <c r="CT128" s="726"/>
      <c r="CU128" s="726"/>
      <c r="CV128" s="726"/>
      <c r="CW128" s="726"/>
      <c r="CX128" s="726"/>
      <c r="CY128" s="726"/>
      <c r="CZ128" s="726"/>
      <c r="DA128" s="726"/>
      <c r="DB128" s="726"/>
      <c r="DC128" s="726"/>
      <c r="DD128" s="726"/>
      <c r="DE128" s="726"/>
      <c r="DF128" s="1037"/>
      <c r="DG128" s="1038" t="s">
        <v>124</v>
      </c>
      <c r="DH128" s="1039"/>
      <c r="DI128" s="1039"/>
      <c r="DJ128" s="1039"/>
      <c r="DK128" s="1039"/>
      <c r="DL128" s="1039" t="s">
        <v>124</v>
      </c>
      <c r="DM128" s="1039"/>
      <c r="DN128" s="1039"/>
      <c r="DO128" s="1039"/>
      <c r="DP128" s="1039"/>
      <c r="DQ128" s="1039" t="s">
        <v>124</v>
      </c>
      <c r="DR128" s="1039"/>
      <c r="DS128" s="1039"/>
      <c r="DT128" s="1039"/>
      <c r="DU128" s="1039"/>
      <c r="DV128" s="1040" t="s">
        <v>124</v>
      </c>
      <c r="DW128" s="1040"/>
      <c r="DX128" s="1040"/>
      <c r="DY128" s="1040"/>
      <c r="DZ128" s="1041"/>
    </row>
    <row r="129" spans="1:131" s="230" customFormat="1" ht="26.25" customHeight="1" x14ac:dyDescent="0.2">
      <c r="A129" s="934" t="s">
        <v>104</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3148065</v>
      </c>
      <c r="AB129" s="959"/>
      <c r="AC129" s="959"/>
      <c r="AD129" s="959"/>
      <c r="AE129" s="960"/>
      <c r="AF129" s="961">
        <v>2976030</v>
      </c>
      <c r="AG129" s="959"/>
      <c r="AH129" s="959"/>
      <c r="AI129" s="959"/>
      <c r="AJ129" s="960"/>
      <c r="AK129" s="961">
        <v>2957782</v>
      </c>
      <c r="AL129" s="959"/>
      <c r="AM129" s="959"/>
      <c r="AN129" s="959"/>
      <c r="AO129" s="960"/>
      <c r="AP129" s="1073"/>
      <c r="AQ129" s="1074"/>
      <c r="AR129" s="1074"/>
      <c r="AS129" s="1074"/>
      <c r="AT129" s="1075"/>
      <c r="AU129" s="233"/>
      <c r="AV129" s="233"/>
      <c r="AW129" s="233"/>
      <c r="AX129" s="1065" t="s">
        <v>469</v>
      </c>
      <c r="AY129" s="923"/>
      <c r="AZ129" s="923"/>
      <c r="BA129" s="923"/>
      <c r="BB129" s="923"/>
      <c r="BC129" s="923"/>
      <c r="BD129" s="923"/>
      <c r="BE129" s="924"/>
      <c r="BF129" s="1066" t="s">
        <v>124</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404439</v>
      </c>
      <c r="AB130" s="959"/>
      <c r="AC130" s="959"/>
      <c r="AD130" s="959"/>
      <c r="AE130" s="960"/>
      <c r="AF130" s="961">
        <v>365978</v>
      </c>
      <c r="AG130" s="959"/>
      <c r="AH130" s="959"/>
      <c r="AI130" s="959"/>
      <c r="AJ130" s="960"/>
      <c r="AK130" s="961">
        <v>318270</v>
      </c>
      <c r="AL130" s="959"/>
      <c r="AM130" s="959"/>
      <c r="AN130" s="959"/>
      <c r="AO130" s="960"/>
      <c r="AP130" s="1073"/>
      <c r="AQ130" s="1074"/>
      <c r="AR130" s="1074"/>
      <c r="AS130" s="1074"/>
      <c r="AT130" s="1075"/>
      <c r="AU130" s="233"/>
      <c r="AV130" s="233"/>
      <c r="AW130" s="233"/>
      <c r="AX130" s="1065" t="s">
        <v>472</v>
      </c>
      <c r="AY130" s="923"/>
      <c r="AZ130" s="923"/>
      <c r="BA130" s="923"/>
      <c r="BB130" s="923"/>
      <c r="BC130" s="923"/>
      <c r="BD130" s="923"/>
      <c r="BE130" s="924"/>
      <c r="BF130" s="1101">
        <v>6.4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2743626</v>
      </c>
      <c r="AB131" s="986"/>
      <c r="AC131" s="986"/>
      <c r="AD131" s="986"/>
      <c r="AE131" s="987"/>
      <c r="AF131" s="985">
        <v>2610052</v>
      </c>
      <c r="AG131" s="986"/>
      <c r="AH131" s="986"/>
      <c r="AI131" s="986"/>
      <c r="AJ131" s="987"/>
      <c r="AK131" s="985">
        <v>2639512</v>
      </c>
      <c r="AL131" s="986"/>
      <c r="AM131" s="986"/>
      <c r="AN131" s="986"/>
      <c r="AO131" s="987"/>
      <c r="AP131" s="1110"/>
      <c r="AQ131" s="1111"/>
      <c r="AR131" s="1111"/>
      <c r="AS131" s="1111"/>
      <c r="AT131" s="1112"/>
      <c r="AU131" s="233"/>
      <c r="AV131" s="233"/>
      <c r="AW131" s="233"/>
      <c r="AX131" s="1083" t="s">
        <v>474</v>
      </c>
      <c r="AY131" s="726"/>
      <c r="AZ131" s="726"/>
      <c r="BA131" s="726"/>
      <c r="BB131" s="726"/>
      <c r="BC131" s="726"/>
      <c r="BD131" s="726"/>
      <c r="BE131" s="1037"/>
      <c r="BF131" s="1084" t="s">
        <v>124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6.7419174479999997</v>
      </c>
      <c r="AB132" s="1097"/>
      <c r="AC132" s="1097"/>
      <c r="AD132" s="1097"/>
      <c r="AE132" s="1098"/>
      <c r="AF132" s="1099">
        <v>6.8471815889999998</v>
      </c>
      <c r="AG132" s="1097"/>
      <c r="AH132" s="1097"/>
      <c r="AI132" s="1097"/>
      <c r="AJ132" s="1098"/>
      <c r="AK132" s="1099">
        <v>5.6636984410000002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6.4</v>
      </c>
      <c r="AB133" s="1080"/>
      <c r="AC133" s="1080"/>
      <c r="AD133" s="1080"/>
      <c r="AE133" s="1081"/>
      <c r="AF133" s="1079">
        <v>6.6</v>
      </c>
      <c r="AG133" s="1080"/>
      <c r="AH133" s="1080"/>
      <c r="AI133" s="1080"/>
      <c r="AJ133" s="1081"/>
      <c r="AK133" s="1079">
        <v>6.4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CBxqVZSg3KT+uVPGlhK26/2NR+Q7JgCD/zTfpqhnsSbsNKldQyvUcs42XpxHyXhTDYkf5hWfemCcOz2PS74iA==" saltValue="IzqvsD78zH9JyP8knVITf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0" zoomScale="70" zoomScaleNormal="85" zoomScaleSheetLayoutView="70" workbookViewId="0">
      <selection activeCell="CM49" sqref="CM49"/>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Gfh2cKENGoMNKTSU9cfaZ96wGPMzxL/b+o8izun6Y+S4eTO+2NJJ5A3qdokwP6ZtJrmXwpyBq4IxTyPpe+byQ==" saltValue="ZMTk/pSzAnTHC+AlRXZg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8"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XXAnFjYTODIBUUArK2alK6PSTP9K3mgdwa2clnCJLku5LrkbYleKUOE4ZcO2LNajLT2SAHFkDjPI2S1MLLLxg==" saltValue="GqOTVpFq/faqJdPVGbs0H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5" zoomScale="90" zoomScaleSheetLayoutView="9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481</v>
      </c>
      <c r="AP7" s="272"/>
      <c r="AQ7" s="273" t="s">
        <v>482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483</v>
      </c>
      <c r="AQ8" s="279" t="s">
        <v>484</v>
      </c>
      <c r="AR8" s="280" t="s">
        <v>485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486</v>
      </c>
      <c r="AL9" s="1117"/>
      <c r="AM9" s="1117"/>
      <c r="AN9" s="1118"/>
      <c r="AO9" s="281">
        <v>1004009</v>
      </c>
      <c r="AP9" s="281">
        <v>214257</v>
      </c>
      <c r="AQ9" s="282">
        <v>243450</v>
      </c>
      <c r="AR9" s="283">
        <v>-12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487</v>
      </c>
      <c r="AL10" s="1117"/>
      <c r="AM10" s="1117"/>
      <c r="AN10" s="1118"/>
      <c r="AO10" s="284">
        <v>143092</v>
      </c>
      <c r="AP10" s="284">
        <v>30536</v>
      </c>
      <c r="AQ10" s="285">
        <v>36828</v>
      </c>
      <c r="AR10" s="286">
        <v>-17.100000000000001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488</v>
      </c>
      <c r="AL11" s="1117"/>
      <c r="AM11" s="1117"/>
      <c r="AN11" s="1118"/>
      <c r="AO11" s="284" t="s">
        <v>489</v>
      </c>
      <c r="AP11" s="284" t="s">
        <v>489</v>
      </c>
      <c r="AQ11" s="285">
        <v>2575</v>
      </c>
      <c r="AR11" s="286" t="s">
        <v>489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490</v>
      </c>
      <c r="AL12" s="1117"/>
      <c r="AM12" s="1117"/>
      <c r="AN12" s="1118"/>
      <c r="AO12" s="284" t="s">
        <v>489</v>
      </c>
      <c r="AP12" s="284" t="s">
        <v>489</v>
      </c>
      <c r="AQ12" s="285" t="s">
        <v>489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491</v>
      </c>
      <c r="AL13" s="1117"/>
      <c r="AM13" s="1117"/>
      <c r="AN13" s="1118"/>
      <c r="AO13" s="284">
        <v>37019</v>
      </c>
      <c r="AP13" s="284">
        <v>7900</v>
      </c>
      <c r="AQ13" s="285">
        <v>11862</v>
      </c>
      <c r="AR13" s="286">
        <v>-33.4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492</v>
      </c>
      <c r="AL14" s="1117"/>
      <c r="AM14" s="1117"/>
      <c r="AN14" s="1118"/>
      <c r="AO14" s="284">
        <v>64361</v>
      </c>
      <c r="AP14" s="284">
        <v>13735</v>
      </c>
      <c r="AQ14" s="285">
        <v>4647</v>
      </c>
      <c r="AR14" s="286">
        <v>195.6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493</v>
      </c>
      <c r="AL15" s="1120"/>
      <c r="AM15" s="1120"/>
      <c r="AN15" s="1121"/>
      <c r="AO15" s="284">
        <v>-73389</v>
      </c>
      <c r="AP15" s="284">
        <v>-15661</v>
      </c>
      <c r="AQ15" s="285">
        <v>-13358</v>
      </c>
      <c r="AR15" s="286">
        <v>17.2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179</v>
      </c>
      <c r="AL16" s="1120"/>
      <c r="AM16" s="1120"/>
      <c r="AN16" s="1121"/>
      <c r="AO16" s="284">
        <v>1175092</v>
      </c>
      <c r="AP16" s="284">
        <v>250767</v>
      </c>
      <c r="AQ16" s="285">
        <v>286004</v>
      </c>
      <c r="AR16" s="286">
        <v>-12.3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498</v>
      </c>
      <c r="AL21" s="1123"/>
      <c r="AM21" s="1123"/>
      <c r="AN21" s="1124"/>
      <c r="AO21" s="297">
        <v>13.44</v>
      </c>
      <c r="AP21" s="298">
        <v>24.25</v>
      </c>
      <c r="AQ21" s="299">
        <v>-10.81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499</v>
      </c>
      <c r="AL22" s="1123"/>
      <c r="AM22" s="1123"/>
      <c r="AN22" s="1124"/>
      <c r="AO22" s="302">
        <v>99.2</v>
      </c>
      <c r="AP22" s="303">
        <v>95.4</v>
      </c>
      <c r="AQ22" s="304">
        <v>3.8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481</v>
      </c>
      <c r="AP30" s="272"/>
      <c r="AQ30" s="273" t="s">
        <v>482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503</v>
      </c>
      <c r="AL32" s="1131"/>
      <c r="AM32" s="1131"/>
      <c r="AN32" s="1132"/>
      <c r="AO32" s="312">
        <v>382345</v>
      </c>
      <c r="AP32" s="312">
        <v>81593</v>
      </c>
      <c r="AQ32" s="313">
        <v>167387</v>
      </c>
      <c r="AR32" s="314">
        <v>-51.3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504</v>
      </c>
      <c r="AL33" s="1131"/>
      <c r="AM33" s="1131"/>
      <c r="AN33" s="1132"/>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505</v>
      </c>
      <c r="AL34" s="1131"/>
      <c r="AM34" s="1131"/>
      <c r="AN34" s="1132"/>
      <c r="AO34" s="312" t="s">
        <v>489</v>
      </c>
      <c r="AP34" s="312" t="s">
        <v>489</v>
      </c>
      <c r="AQ34" s="313">
        <v>5</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506</v>
      </c>
      <c r="AL35" s="1131"/>
      <c r="AM35" s="1131"/>
      <c r="AN35" s="1132"/>
      <c r="AO35" s="312">
        <v>85419</v>
      </c>
      <c r="AP35" s="312">
        <v>18229</v>
      </c>
      <c r="AQ35" s="313">
        <v>34589</v>
      </c>
      <c r="AR35" s="314">
        <v>-47.3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507</v>
      </c>
      <c r="AL36" s="1131"/>
      <c r="AM36" s="1131"/>
      <c r="AN36" s="1132"/>
      <c r="AO36" s="312" t="s">
        <v>489</v>
      </c>
      <c r="AP36" s="312" t="s">
        <v>489</v>
      </c>
      <c r="AQ36" s="313">
        <v>2508</v>
      </c>
      <c r="AR36" s="314" t="s">
        <v>489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508</v>
      </c>
      <c r="AL37" s="1131"/>
      <c r="AM37" s="1131"/>
      <c r="AN37" s="1132"/>
      <c r="AO37" s="312" t="s">
        <v>489</v>
      </c>
      <c r="AP37" s="312" t="s">
        <v>489</v>
      </c>
      <c r="AQ37" s="313">
        <v>1525</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509</v>
      </c>
      <c r="AL38" s="1134"/>
      <c r="AM38" s="1134"/>
      <c r="AN38" s="1135"/>
      <c r="AO38" s="315" t="s">
        <v>489</v>
      </c>
      <c r="AP38" s="315" t="s">
        <v>489</v>
      </c>
      <c r="AQ38" s="316">
        <v>44</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510</v>
      </c>
      <c r="AL39" s="1134"/>
      <c r="AM39" s="1134"/>
      <c r="AN39" s="1135"/>
      <c r="AO39" s="312" t="s">
        <v>489</v>
      </c>
      <c r="AP39" s="312" t="s">
        <v>489</v>
      </c>
      <c r="AQ39" s="313">
        <v>-7489</v>
      </c>
      <c r="AR39" s="314" t="s">
        <v>489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511</v>
      </c>
      <c r="AL40" s="1131"/>
      <c r="AM40" s="1131"/>
      <c r="AN40" s="1132"/>
      <c r="AO40" s="312">
        <v>-318270</v>
      </c>
      <c r="AP40" s="312">
        <v>-67919</v>
      </c>
      <c r="AQ40" s="313">
        <v>-138932</v>
      </c>
      <c r="AR40" s="314">
        <v>-51.1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289</v>
      </c>
      <c r="AL41" s="1137"/>
      <c r="AM41" s="1137"/>
      <c r="AN41" s="1138"/>
      <c r="AO41" s="312">
        <v>149494</v>
      </c>
      <c r="AP41" s="312">
        <v>31902</v>
      </c>
      <c r="AQ41" s="313">
        <v>59636</v>
      </c>
      <c r="AR41" s="314">
        <v>-46.5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481</v>
      </c>
      <c r="AN49" s="1127" t="s">
        <v>514</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515</v>
      </c>
      <c r="AO50" s="329" t="s">
        <v>516</v>
      </c>
      <c r="AP50" s="330" t="s">
        <v>517</v>
      </c>
      <c r="AQ50" s="331" t="s">
        <v>518</v>
      </c>
      <c r="AR50" s="332" t="s">
        <v>519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2976120</v>
      </c>
      <c r="AN51" s="334">
        <v>544379</v>
      </c>
      <c r="AO51" s="335">
        <v>-45.4</v>
      </c>
      <c r="AP51" s="336">
        <v>268375</v>
      </c>
      <c r="AQ51" s="337">
        <v>-1.2</v>
      </c>
      <c r="AR51" s="338">
        <v>-44.2</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513242</v>
      </c>
      <c r="AN52" s="342">
        <v>93880</v>
      </c>
      <c r="AO52" s="343">
        <v>40.4</v>
      </c>
      <c r="AP52" s="344">
        <v>119602</v>
      </c>
      <c r="AQ52" s="345">
        <v>1.5</v>
      </c>
      <c r="AR52" s="346">
        <v>38.9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5768846</v>
      </c>
      <c r="AN53" s="334">
        <v>1099666</v>
      </c>
      <c r="AO53" s="335">
        <v>102</v>
      </c>
      <c r="AP53" s="336">
        <v>301035</v>
      </c>
      <c r="AQ53" s="337">
        <v>12.2</v>
      </c>
      <c r="AR53" s="338">
        <v>89.8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587803</v>
      </c>
      <c r="AN54" s="342">
        <v>112048</v>
      </c>
      <c r="AO54" s="343">
        <v>19.399999999999999</v>
      </c>
      <c r="AP54" s="344">
        <v>154376</v>
      </c>
      <c r="AQ54" s="345">
        <v>29.1</v>
      </c>
      <c r="AR54" s="346">
        <v>-9.6999999999999993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3113812</v>
      </c>
      <c r="AN55" s="334">
        <v>623261</v>
      </c>
      <c r="AO55" s="335">
        <v>-43.3</v>
      </c>
      <c r="AP55" s="336">
        <v>277467</v>
      </c>
      <c r="AQ55" s="337">
        <v>-7.8</v>
      </c>
      <c r="AR55" s="338">
        <v>-35.5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164997</v>
      </c>
      <c r="AN56" s="342">
        <v>33026</v>
      </c>
      <c r="AO56" s="343">
        <v>-70.5</v>
      </c>
      <c r="AP56" s="344">
        <v>128378</v>
      </c>
      <c r="AQ56" s="345">
        <v>-16.8</v>
      </c>
      <c r="AR56" s="346">
        <v>-53.7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4376702</v>
      </c>
      <c r="AN57" s="334">
        <v>907277</v>
      </c>
      <c r="AO57" s="335">
        <v>45.6</v>
      </c>
      <c r="AP57" s="336">
        <v>282256</v>
      </c>
      <c r="AQ57" s="337">
        <v>1.7</v>
      </c>
      <c r="AR57" s="338">
        <v>43.9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379597</v>
      </c>
      <c r="AN58" s="342">
        <v>78689</v>
      </c>
      <c r="AO58" s="343">
        <v>138.30000000000001</v>
      </c>
      <c r="AP58" s="344">
        <v>145453</v>
      </c>
      <c r="AQ58" s="345">
        <v>13.3</v>
      </c>
      <c r="AR58" s="346">
        <v>125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9298420</v>
      </c>
      <c r="AN59" s="334">
        <v>1984298</v>
      </c>
      <c r="AO59" s="335">
        <v>118.7</v>
      </c>
      <c r="AP59" s="336">
        <v>295341</v>
      </c>
      <c r="AQ59" s="337">
        <v>4.5999999999999996</v>
      </c>
      <c r="AR59" s="338">
        <v>114.1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278039</v>
      </c>
      <c r="AN60" s="342">
        <v>59334</v>
      </c>
      <c r="AO60" s="343">
        <v>-24.6</v>
      </c>
      <c r="AP60" s="344">
        <v>137402</v>
      </c>
      <c r="AQ60" s="345">
        <v>-5.5</v>
      </c>
      <c r="AR60" s="346">
        <v>-19.100000000000001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5106780</v>
      </c>
      <c r="AN61" s="349">
        <v>1031776</v>
      </c>
      <c r="AO61" s="350">
        <v>35.5</v>
      </c>
      <c r="AP61" s="351">
        <v>284895</v>
      </c>
      <c r="AQ61" s="352">
        <v>1.9</v>
      </c>
      <c r="AR61" s="338">
        <v>33.6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384736</v>
      </c>
      <c r="AN62" s="342">
        <v>75395</v>
      </c>
      <c r="AO62" s="343">
        <v>20.6</v>
      </c>
      <c r="AP62" s="344">
        <v>137042</v>
      </c>
      <c r="AQ62" s="345">
        <v>4.3</v>
      </c>
      <c r="AR62" s="346">
        <v>16.3</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t9PayZLysdFDEAGlhDAGzGEK8HuU6zuCPMATebj8AdJrR3iB1jQeTym8Pspddbi56R2KmCGeTL9kFwLkzo4IPw==" saltValue="35+/YKYuMTHxNiDJi0m6h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5" zoomScale="90" zoomScaleNormal="90" zoomScaleSheetLayoutView="55" workbookViewId="0">
      <selection activeCell="AG103" sqref="AG103"/>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0" spans="125:125" ht="13.5" hidden="1" customHeight="1" x14ac:dyDescent="0.2"/>
    <row r="121" spans="125:125" ht="13.5" hidden="1" customHeight="1" x14ac:dyDescent="0.2">
      <c r="DU121" s="259"/>
    </row>
  </sheetData>
  <sheetProtection algorithmName="SHA-512" hashValue="xM1mbKUntW4gxdRqh9TuVD1PNp/rF02AxsNYYKod1G21AdVr6pHMZc5DkVoM4yf1PwAO54SvmBS1wp4lYEyCcA==" saltValue="5acfEhcMqopGzCVQiqns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Normal="100" zoomScaleSheetLayoutView="55" workbookViewId="0">
      <selection activeCell="AY116" sqref="AY116"/>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VpJR7VjvRZL2m9YmNGV3BNYeJvr0BaglogFrElHcaeKrw4aV/HerBFWw+x5jo8B6jxzFuejgS49VG00LrSr8FQ==" saltValue="W4XykI9b9hEo1m/4Yb/x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SheetLayoutView="100" workbookViewId="0">
      <selection activeCell="M45" sqref="M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68.510000000000005</v>
      </c>
      <c r="G47" s="12">
        <v>83.66</v>
      </c>
      <c r="H47" s="12">
        <v>95.09</v>
      </c>
      <c r="I47" s="12">
        <v>102.28</v>
      </c>
      <c r="J47" s="13">
        <v>121.52</v>
      </c>
    </row>
    <row r="48" spans="2:10" ht="57.75" customHeight="1" x14ac:dyDescent="0.2">
      <c r="B48" s="14"/>
      <c r="C48" s="1141" t="s">
        <v>4</v>
      </c>
      <c r="D48" s="1141"/>
      <c r="E48" s="1142"/>
      <c r="F48" s="15">
        <v>28.43</v>
      </c>
      <c r="G48" s="16">
        <v>34.630000000000003</v>
      </c>
      <c r="H48" s="16">
        <v>2.4500000000000002</v>
      </c>
      <c r="I48" s="16">
        <v>33.93</v>
      </c>
      <c r="J48" s="17">
        <v>15.25</v>
      </c>
    </row>
    <row r="49" spans="2:10" ht="57.75" customHeight="1" thickBot="1" x14ac:dyDescent="0.25">
      <c r="B49" s="18"/>
      <c r="C49" s="1143" t="s">
        <v>5</v>
      </c>
      <c r="D49" s="1143"/>
      <c r="E49" s="1144"/>
      <c r="F49" s="19">
        <v>4.3899999999999997</v>
      </c>
      <c r="G49" s="20">
        <v>15.32</v>
      </c>
      <c r="H49" s="20" t="s">
        <v>533</v>
      </c>
      <c r="I49" s="20">
        <v>31.36</v>
      </c>
      <c r="J49" s="21" t="s">
        <v>534</v>
      </c>
    </row>
    <row r="50" spans="2:10" ht="13.2" x14ac:dyDescent="0.2"/>
  </sheetData>
  <sheetProtection algorithmName="SHA-512" hashValue="HueD3Icuw6pHWOjv/F5U4DThg+4hYS3trJz7mBTqNBQuk/reW2ymxGctB2RQJnrY61QPpNOQWN7JyiAdP7a8MA==" saltValue="EfnBJWMrQTN81GGM/tPE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2025-03-13T01:36:05Z</cp:lastPrinted>
  <dcterms:created xsi:type="dcterms:W3CDTF">2025-02-19T01:05:27Z</dcterms:created>
  <dcterms:modified xsi:type="dcterms:W3CDTF">2025-09-26T00:37:19Z</dcterms:modified>
  <cp:category/>
</cp:coreProperties>
</file>