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file-sv\共有フォルダ\05総務課\財務係\17_財政状況資料集の作成\令和5年度\R7.8.20【分析欄記載依頼（95〆）】令和５年度財政状況資料集の作成について（2回目・地方公会計関係）\回答\"/>
    </mc:Choice>
  </mc:AlternateContent>
  <xr:revisionPtr revIDLastSave="0" documentId="13_ncr:1_{06F79A30-8A98-412E-9549-32DBCAB3110C}"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BW40" i="10" s="1"/>
  <c r="BW41" i="10" s="1"/>
  <c r="BW42" i="10" s="1"/>
  <c r="BW43" i="10" s="1"/>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<sst xmlns="http://schemas.openxmlformats.org/spreadsheetml/2006/main" count="1175" uniqueCount="573">
  <si>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</si>
  <si>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</si>
  <si>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</si>
  <si>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</si>
  <si>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</si>
  <si>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</si>
  <si>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</si>
  <si>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</si>
  <si>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</si>
  <si>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</si>
  <si>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</si>
  <si>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</si>
  <si>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</si>
  <si>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</si>
  <si>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</si>
  <si>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</si>
  <si>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</si>
  <si>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</si>
  <si>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</si>
  <si>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</si>
  <si>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</si>
  <si>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</si>
  <si>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</si>
  <si>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</si>
  <si>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</si>
  <si>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</si>
  <si>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</si>
  <si>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</si>
  <si>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</si>
  <si>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</si>
  <si>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</si>
  <si>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</si>
  <si>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</si>
  <si>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</si>
  <si>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</si>
  <si>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</si>
  <si>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</si>
  <si>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</si>
  <si>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</si>
  <si>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</si>
  <si>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</si>
  <si>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</si>
  <si>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</si>
  <si>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</si>
  <si>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</si>
  <si>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</si>
  <si>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</si>
  <si>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</si>
  <si>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</si>
  <si>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</si>
  <si>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</si>
  <si>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</si>
  <si>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</si>
  <si>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</si>
  <si>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</si>
  <si>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</si>
  <si>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</si>
  <si>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</si>
  <si>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</si>
  <si>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</si>
  <si>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</si>
  <si>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</si>
  <si>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</si>
  <si>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</si>
  <si>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</si>
  <si>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</si>
  <si>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</si>
  <si>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</si>
  <si>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</si>
  <si>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</si>
  <si>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</si>
  <si>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</si>
  <si>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</si>
  <si>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</si>
  <si>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</si>
  <si>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</si>
  <si>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</si>
  <si>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</si>
  <si>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</si>
  <si>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</si>
  <si>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</si>
  <si>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</si>
  <si>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</si>
  <si>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</si>
  <si>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</si>
  <si>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</si>
  <si>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</si>
  <si>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</si>
  <si>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</si>
  <si>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</si>
  <si>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</si>
  <si>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</si>
  <si>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</si>
  <si>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</si>
  <si>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</si>
  <si>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</si>
  <si>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</si>
  <si>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</si>
  <si>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</si>
  <si>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</si>
  <si>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</si>
  <si>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</si>
  <si>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</si>
  <si>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</si>
  <si>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</si>
  <si>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</si>
  <si>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</si>
  <si>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</si>
  <si>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</si>
  <si>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</si>
  <si>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</si>
  <si>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</si>
  <si>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</si>
  <si>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</si>
  <si>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</si>
  <si>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</si>
  <si>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</si>
  <si>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</si>
  <si>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</si>
  <si>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</si>
  <si>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</si>
  <si>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</si>
  <si>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</si>
  <si>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</si>
  <si>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</si>
  <si>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</si>
  <si>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</si>
  <si>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</si>
  <si>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</si>
  <si>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</si>
  <si>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</si>
  <si>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</si>
  <si>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</si>
  <si>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</si>
  <si>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</si>
  <si>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</si>
  <si>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</si>
  <si>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</si>
  <si>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</si>
  <si>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</si>
  <si>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</si>
  <si>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</si>
  <si>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6"/>
  </si>
  <si>
    <t>うち日本人(％)</t>
    <phoneticPr fontId="5"/>
  </si>
  <si>
    <t>-3.1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</si>
  <si>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</si>
  <si>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</si>
  <si>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</si>
  <si>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</si>
  <si>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</si>
  <si>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</si>
  <si>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</si>
  <si>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</si>
  <si>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</si>
  <si>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</si>
  <si>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</si>
  <si>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</si>
  <si>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</si>
  <si>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</si>
  <si>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</si>
  <si>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</si>
  <si>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</si>
  <si>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</si>
  <si>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</si>
  <si>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</si>
  <si>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</si>
  <si>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</si>
  <si>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</si>
  <si>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</si>
  <si>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</si>
  <si>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</si>
  <si>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</si>
  <si>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</si>
  <si>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</si>
  <si>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</si>
  <si>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</si>
  <si>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</si>
  <si>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</si>
  <si>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</si>
  <si>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</si>
  <si>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</si>
  <si>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</si>
  <si>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</si>
  <si>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</si>
  <si>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</si>
  <si>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</si>
  <si>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</si>
  <si>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</si>
  <si>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</si>
  <si>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</si>
  <si>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</si>
  <si>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</si>
  <si>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</si>
  <si>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</si>
  <si>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</si>
  <si>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</si>
  <si>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</si>
  <si>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</si>
  <si>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</si>
  <si>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</si>
  <si>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</si>
  <si>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</si>
  <si>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</si>
  <si>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</si>
  <si>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福島県川内村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</si>
  <si>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</si>
  <si>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</si>
  <si>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</si>
  <si>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</si>
  <si>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</si>
  <si>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</si>
  <si>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</si>
  <si>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</si>
  <si>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</si>
  <si>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</si>
  <si>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</si>
  <si>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</si>
  <si>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</si>
  <si>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</si>
  <si>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</si>
  <si>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</si>
  <si>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</si>
  <si>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</si>
  <si>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</si>
  <si>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</si>
  <si>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</si>
  <si>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</si>
  <si>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</si>
  <si>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</si>
  <si>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</si>
  <si>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</si>
  <si>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</si>
  <si>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</si>
  <si>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</si>
  <si>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</si>
  <si>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</si>
  <si>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</si>
  <si>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</si>
  <si>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</si>
  <si>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</si>
  <si>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</si>
  <si>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</si>
  <si>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</si>
  <si>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</si>
  <si>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</si>
  <si>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</si>
  <si>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</si>
  <si>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</si>
  <si>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</si>
  <si>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</si>
  <si>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</si>
  <si>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</si>
  <si>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</si>
  <si>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</si>
  <si>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</si>
  <si>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</si>
  <si>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</si>
  <si>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</si>
  <si>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</si>
  <si>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</si>
  <si>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</si>
  <si>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</si>
  <si>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</si>
  <si>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</si>
  <si>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</si>
  <si>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</si>
  <si>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</si>
  <si>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</si>
  <si>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</si>
  <si>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</si>
  <si>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</si>
  <si>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</si>
  <si>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</si>
  <si>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</si>
  <si>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</si>
  <si>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</si>
  <si>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</si>
  <si>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</si>
  <si>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</si>
  <si>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</si>
  <si>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</si>
  <si>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</si>
  <si>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</si>
  <si>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</si>
  <si>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</si>
  <si>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</si>
  <si>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</si>
  <si>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</si>
  <si>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</si>
  <si>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</si>
  <si>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</si>
  <si>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</si>
  <si>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</si>
  <si>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</si>
  <si>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</si>
  <si>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</si>
  <si>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</si>
  <si>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</si>
  <si>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</si>
  <si>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</si>
  <si>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</si>
  <si>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</si>
  <si>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</si>
  <si>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</si>
  <si>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</si>
  <si>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</si>
  <si>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</si>
  <si>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</si>
  <si>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</si>
  <si>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</si>
  <si>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</si>
  <si>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</si>
  <si>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</si>
  <si>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</si>
  <si>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</si>
  <si>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</si>
  <si>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</si>
  <si>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</si>
  <si>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</si>
  <si>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</si>
  <si>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</si>
  <si>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</si>
  <si>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</si>
  <si>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</si>
  <si>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</si>
  <si>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</si>
  <si>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</si>
  <si>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</si>
  <si>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</si>
  <si>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</si>
  <si>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</si>
  <si>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</si>
  <si>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</si>
  <si>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</si>
  <si>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</si>
  <si>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</si>
  <si>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</si>
  <si>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</si>
  <si>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</si>
  <si>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</si>
  <si>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</si>
  <si>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</si>
  <si>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</si>
  <si>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</si>
  <si>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</si>
  <si>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</si>
  <si>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</si>
  <si>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</si>
  <si>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</si>
  <si>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</si>
  <si>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</si>
  <si>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</si>
  <si>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</si>
  <si>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</si>
  <si>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</si>
  <si>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福島県川内村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</si>
  <si>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</si>
  <si>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</si>
  <si>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</si>
  <si>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</si>
  <si>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</si>
  <si>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</si>
  <si>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</si>
  <si>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</si>
  <si>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</si>
  <si>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</si>
  <si>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</si>
  <si>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</si>
  <si>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</si>
  <si>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</si>
  <si>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</si>
  <si>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</si>
  <si>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</si>
  <si>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</si>
  <si>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</si>
  <si>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</si>
  <si>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</si>
  <si>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</si>
  <si>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</si>
  <si>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</si>
  <si>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</si>
  <si>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</si>
  <si>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</si>
  <si>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</si>
  <si>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</si>
  <si>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</si>
  <si>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</si>
  <si>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</si>
  <si>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</si>
  <si>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</si>
  <si>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</si>
  <si>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介護保険事業勘定特別会計</t>
    <phoneticPr fontId="5"/>
  </si>
  <si>
    <t>後期高齢者医療特別会計</t>
    <phoneticPr fontId="5"/>
  </si>
  <si>
    <t>農業集落排水事業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</si>
  <si>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</si>
  <si>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</si>
  <si>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</si>
  <si>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</si>
  <si>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</si>
  <si>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</si>
  <si>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</si>
  <si>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</si>
  <si>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</si>
  <si>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</si>
  <si>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</si>
  <si>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</si>
  <si>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</si>
  <si>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</si>
  <si>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</si>
  <si>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</si>
  <si>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</si>
  <si>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</si>
  <si>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</si>
  <si>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</si>
  <si>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</si>
  <si>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</si>
  <si>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</si>
  <si>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</si>
  <si>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</si>
  <si>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</si>
  <si>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</si>
  <si>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</si>
  <si>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</si>
  <si>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</si>
  <si>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</si>
  <si>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</si>
  <si>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</si>
  <si>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</si>
  <si>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</si>
  <si>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</si>
  <si>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</si>
  <si>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</si>
  <si>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</si>
  <si>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</si>
  <si>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</si>
  <si>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</si>
  <si>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</si>
  <si>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</si>
  <si>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</si>
  <si>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</si>
  <si>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</si>
  <si>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</si>
  <si>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</si>
  <si>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</si>
  <si>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</si>
  <si>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</si>
  <si>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農業集落排水事業会計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</si>
  <si>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</si>
  <si>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</si>
  <si>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</si>
  <si>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</si>
  <si>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</si>
  <si>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</si>
  <si>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</si>
  <si>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</si>
  <si>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</si>
  <si>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</si>
  <si>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</si>
  <si>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</si>
  <si>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</si>
  <si>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</si>
  <si>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</si>
  <si>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</si>
  <si>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</si>
  <si>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</si>
  <si>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</si>
  <si>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</si>
  <si>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</si>
  <si>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</si>
  <si>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</si>
  <si>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</si>
  <si>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</si>
  <si>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</si>
  <si>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</si>
  <si>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</si>
  <si>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</si>
  <si>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</si>
  <si>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</si>
  <si>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</si>
  <si>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</si>
  <si>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</si>
  <si>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</si>
  <si>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</si>
  <si>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</si>
  <si>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</si>
  <si>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</si>
  <si>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</si>
  <si>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</si>
  <si>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</si>
  <si>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</si>
  <si>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</si>
  <si>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</si>
  <si>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</si>
  <si>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</si>
  <si>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</si>
  <si>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</si>
  <si>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</si>
  <si>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</si>
  <si>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</si>
  <si>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</si>
  <si>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</si>
  <si>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</si>
  <si>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</si>
  <si>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</si>
  <si>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</si>
  <si>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</si>
  <si>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</si>
  <si>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</si>
  <si>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</si>
  <si>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</si>
  <si>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</si>
  <si>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</si>
  <si>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</si>
  <si>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</si>
  <si>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</si>
  <si>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</si>
  <si>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</si>
  <si>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</si>
  <si>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</si>
  <si>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</si>
  <si>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</si>
  <si>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</si>
  <si>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</si>
  <si>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</si>
  <si>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</si>
  <si>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</si>
  <si>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</si>
  <si>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</si>
  <si>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</si>
  <si>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</si>
  <si>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</si>
  <si>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7.50</t>
  </si>
  <si>
    <t>▲ 6.80</t>
  </si>
  <si>
    <t>▲ 3.27</t>
  </si>
  <si>
    <t>一般会計</t>
  </si>
  <si>
    <t>農業集落排水事業</t>
  </si>
  <si>
    <t>介護保険事業勘定特別会計</t>
  </si>
  <si>
    <t>国民健康保険事業勘定特別会計</t>
  </si>
  <si>
    <t>国民健康保険直営診療施設勘定特別会計</t>
  </si>
  <si>
    <t>後期高齢者医療特別会計</t>
  </si>
  <si>
    <t>その他会計（赤字）</t>
  </si>
  <si>
    <t>その他会計（黒字）</t>
  </si>
  <si>
    <t>R01</t>
    <phoneticPr fontId="5"/>
  </si>
  <si>
    <t>R02</t>
    <phoneticPr fontId="5"/>
  </si>
  <si>
    <t>R03</t>
    <phoneticPr fontId="5"/>
  </si>
  <si>
    <t>R04</t>
    <phoneticPr fontId="5"/>
  </si>
  <si>
    <t>R05</t>
    <phoneticPr fontId="5"/>
  </si>
  <si>
    <t>川内村地域創造基金</t>
  </si>
  <si>
    <t>川内村公共施設建設及び維持管理基金</t>
  </si>
  <si>
    <t>過疎地域自立促進対策事業基金</t>
  </si>
  <si>
    <t>復興に資する公共施設維持管理基金</t>
  </si>
  <si>
    <t>川内村村営住宅等整備管理基金</t>
    <rPh sb="0" eb="3">
      <t>カワウチムラ</t>
    </rPh>
    <rPh sb="3" eb="7">
      <t>ソンエイジュウタク</t>
    </rPh>
    <rPh sb="7" eb="8">
      <t>トウ</t>
    </rPh>
    <rPh sb="8" eb="10">
      <t>セイビ</t>
    </rPh>
    <rPh sb="10" eb="12">
      <t>カンリ</t>
    </rPh>
    <rPh sb="12" eb="14">
      <t>キキン</t>
    </rPh>
    <phoneticPr fontId="2"/>
  </si>
  <si>
    <t>双葉地方広域市町村圏組合　一般会計</t>
    <rPh sb="0" eb="2">
      <t>フタバ</t>
    </rPh>
    <rPh sb="2" eb="4">
      <t>チホウ</t>
    </rPh>
    <rPh sb="4" eb="6">
      <t>コウイキ</t>
    </rPh>
    <rPh sb="6" eb="9">
      <t>シチョウソン</t>
    </rPh>
    <rPh sb="9" eb="10">
      <t>ケン</t>
    </rPh>
    <rPh sb="10" eb="12">
      <t>クミアイ</t>
    </rPh>
    <rPh sb="13" eb="17">
      <t>イッパンカイケイ</t>
    </rPh>
    <phoneticPr fontId="2"/>
  </si>
  <si>
    <t>双葉地方広域市町村圏組合　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2">
      <t>トクベツカイケイ</t>
    </rPh>
    <phoneticPr fontId="2"/>
  </si>
  <si>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</si>
  <si>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</si>
  <si>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</si>
  <si>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</si>
  <si>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</si>
  <si>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</si>
  <si>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</si>
  <si>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</si>
  <si>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</si>
  <si>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</si>
  <si>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</si>
  <si>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</si>
  <si>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</si>
  <si>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</si>
  <si>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</si>
  <si>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</si>
  <si>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</si>
  <si>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有形固定資産減価償却率については、増加しているが、類似団体平均と比較すると低い数値となっており、継続して計画目的達成のための事業を実施してゆきたいと思います。
　将来負担比率については、発生しておりません。</t>
    <phoneticPr fontId="5"/>
  </si>
  <si>
    <t>将来負担比率については、発生しておりません。
　実質公債費比率については、令和元年度発生の台風19号による被害の災害復旧事業債の借入が増加し、その元金の償還が始まったので一時的に増加したが、災害復旧事業の完了により減少に転じた。毎年の地方債の新規発行額を元金償還額を下回る水準とする基本方針のため、今後は横ばいか緩やかな減少傾向になると推測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</si>
</sst>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09524E4-BEB9-4032-B336-916B6FFE02E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277467</c:v>
                </c:pt>
                <c:pt idx="3">
                  <c:v>282256</c:v>
                </c:pt>
                <c:pt idx="4">
                  <c:v>295341</c:v>
                </c:pt>
              </c:numCache>
            </c:numRef>
          </c:val>
          <c:smooth val="0"/>
          <c:extLst>
            <c:ext xmlns:c16="http://schemas.microsoft.com/office/drawing/2014/chart" uri="{C3380CC4-5D6E-409C-BE32-E72D297353CC}">
              <c16:uniqueId val="{00000000-CE06-4695-B68B-E3CA3DE91D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808605</c:v>
                </c:pt>
                <c:pt idx="1">
                  <c:v>1136694</c:v>
                </c:pt>
                <c:pt idx="2">
                  <c:v>418608</c:v>
                </c:pt>
                <c:pt idx="3">
                  <c:v>465950</c:v>
                </c:pt>
                <c:pt idx="4">
                  <c:v>500951</c:v>
                </c:pt>
              </c:numCache>
            </c:numRef>
          </c:val>
          <c:smooth val="0"/>
          <c:extLst>
            <c:ext xmlns:c16="http://schemas.microsoft.com/office/drawing/2014/chart" uri="{C3380CC4-5D6E-409C-BE32-E72D297353CC}">
              <c16:uniqueId val="{00000001-CE06-4695-B68B-E3CA3DE91D8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2.1</c:v>
                </c:pt>
                <c:pt idx="1">
                  <c:v>5.48</c:v>
                </c:pt>
                <c:pt idx="2">
                  <c:v>2.72</c:v>
                </c:pt>
                <c:pt idx="3">
                  <c:v>16.649999999999999</c:v>
                </c:pt>
                <c:pt idx="4">
                  <c:v>12.57</c:v>
                </c:pt>
              </c:numCache>
            </c:numRef>
          </c:val>
          <c:extLst>
            <c:ext xmlns:c16="http://schemas.microsoft.com/office/drawing/2014/chart" uri="{C3380CC4-5D6E-409C-BE32-E72D297353CC}">
              <c16:uniqueId val="{00000000-0566-4BFE-93D8-F1BD6F5E1F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68.66</c:v>
                </c:pt>
                <c:pt idx="1">
                  <c:v>67.67</c:v>
                </c:pt>
                <c:pt idx="2">
                  <c:v>55.98</c:v>
                </c:pt>
                <c:pt idx="3">
                  <c:v>58.46</c:v>
                </c:pt>
                <c:pt idx="4">
                  <c:v>55.64</c:v>
                </c:pt>
              </c:numCache>
            </c:numRef>
          </c:val>
          <c:extLst>
            <c:ext xmlns:c16="http://schemas.microsoft.com/office/drawing/2014/chart" uri="{C3380CC4-5D6E-409C-BE32-E72D297353CC}">
              <c16:uniqueId val="{00000001-0566-4BFE-93D8-F1BD6F5E1F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-7.5</c:v>
                </c:pt>
                <c:pt idx="1">
                  <c:v>3.44</c:v>
                </c:pt>
                <c:pt idx="2">
                  <c:v>-6.8</c:v>
                </c:pt>
                <c:pt idx="3">
                  <c:v>13.88</c:v>
                </c:pt>
                <c:pt idx="4">
                  <c:v>-3.27</c:v>
                </c:pt>
              </c:numCache>
            </c:numRef>
          </c:val>
          <c:smooth val="0"/>
          <c:extLst>
            <c:ext xmlns:c16="http://schemas.microsoft.com/office/drawing/2014/chart" uri="{C3380CC4-5D6E-409C-BE32-E72D297353CC}">
              <c16:uniqueId val="{00000002-0566-4BFE-93D8-F1BD6F5E1F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0.64</c:v>
                </c:pt>
                <c:pt idx="2">
                  <c:v>#N/A</c:v>
                </c:pt>
                <c:pt idx="3">
                  <c:v>0.06</c:v>
                </c:pt>
                <c:pt idx="4">
                  <c:v>#N/A</c:v>
                </c:pt>
                <c:pt idx="5">
                  <c:v>0.27</c:v>
                </c:pt>
                <c:pt idx="6">
                  <c:v>#N/A</c:v>
                </c:pt>
                <c:pt idx="7">
                  <c:v>1.81</c:v>
                </c:pt>
                <c:pt idx="8">
                  <c:v>0</c:v>
                </c:pt>
                <c:pt idx="9">
                  <c:v>0</c:v>
                </c:pt>
              </c:numCache>
            </c:numRef>
          </c:val>
          <c:extLst>
            <c:ext xmlns:c16="http://schemas.microsoft.com/office/drawing/2014/chart" uri="{C3380CC4-5D6E-409C-BE32-E72D297353CC}">
              <c16:uniqueId val="{00000000-732B-482E-BAC8-283F57D7AA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2B-482E-BAC8-283F57D7AA5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32B-482E-BAC8-283F57D7AA5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32B-482E-BAC8-283F57D7AA5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32B-482E-BAC8-283F57D7AA56}"/>
            </c:ext>
          </c:extLst>
        </c:ser>
        <c:ser>
          <c:idx val="5"/>
          <c:order val="5"/>
          <c:tx>
            <c:strRef>
              <c:f>データシート!$A$32</c:f>
              <c:strCache>
                <c:ptCount val="1"/>
                <c:pt idx="0">
                  <c:v>国民健康保険直営診療施設勘定特別会計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1.54</c:v>
                </c:pt>
                <c:pt idx="2">
                  <c:v>#N/A</c:v>
                </c:pt>
                <c:pt idx="3">
                  <c:v>0.99</c:v>
                </c:pt>
                <c:pt idx="4">
                  <c:v>#N/A</c:v>
                </c:pt>
                <c:pt idx="5">
                  <c:v>0.96</c:v>
                </c:pt>
                <c:pt idx="6">
                  <c:v>#N/A</c:v>
                </c:pt>
                <c:pt idx="7">
                  <c:v>0.62</c:v>
                </c:pt>
                <c:pt idx="8">
                  <c:v>#N/A</c:v>
                </c:pt>
                <c:pt idx="9">
                  <c:v>0.49</c:v>
                </c:pt>
              </c:numCache>
            </c:numRef>
          </c:val>
          <c:extLst>
            <c:ext xmlns:c16="http://schemas.microsoft.com/office/drawing/2014/chart" uri="{C3380CC4-5D6E-409C-BE32-E72D297353CC}">
              <c16:uniqueId val="{00000005-732B-482E-BAC8-283F57D7AA56}"/>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3.31</c:v>
                </c:pt>
                <c:pt idx="2">
                  <c:v>#N/A</c:v>
                </c:pt>
                <c:pt idx="3">
                  <c:v>1.71</c:v>
                </c:pt>
                <c:pt idx="4">
                  <c:v>#N/A</c:v>
                </c:pt>
                <c:pt idx="5">
                  <c:v>1.7</c:v>
                </c:pt>
                <c:pt idx="6">
                  <c:v>#N/A</c:v>
                </c:pt>
                <c:pt idx="7">
                  <c:v>1.87</c:v>
                </c:pt>
                <c:pt idx="8">
                  <c:v>#N/A</c:v>
                </c:pt>
                <c:pt idx="9">
                  <c:v>0.55000000000000004</c:v>
                </c:pt>
              </c:numCache>
            </c:numRef>
          </c:val>
          <c:extLst>
            <c:ext xmlns:c16="http://schemas.microsoft.com/office/drawing/2014/chart" uri="{C3380CC4-5D6E-409C-BE32-E72D297353CC}">
              <c16:uniqueId val="{00000006-732B-482E-BAC8-283F57D7AA56}"/>
            </c:ext>
          </c:extLst>
        </c:ser>
        <c:ser>
          <c:idx val="7"/>
          <c:order val="7"/>
          <c:tx>
            <c:strRef>
              <c:f>データシート!$A$34</c:f>
              <c:strCache>
                <c:ptCount val="1"/>
                <c:pt idx="0">
                  <c:v>介護保険事業勘定特別会計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2.94</c:v>
                </c:pt>
                <c:pt idx="2">
                  <c:v>#N/A</c:v>
                </c:pt>
                <c:pt idx="3">
                  <c:v>2.2200000000000002</c:v>
                </c:pt>
                <c:pt idx="4">
                  <c:v>#N/A</c:v>
                </c:pt>
                <c:pt idx="5">
                  <c:v>1.41</c:v>
                </c:pt>
                <c:pt idx="6">
                  <c:v>#N/A</c:v>
                </c:pt>
                <c:pt idx="7">
                  <c:v>1.1000000000000001</c:v>
                </c:pt>
                <c:pt idx="8">
                  <c:v>#N/A</c:v>
                </c:pt>
                <c:pt idx="9">
                  <c:v>1.06</c:v>
                </c:pt>
              </c:numCache>
            </c:numRef>
          </c:val>
          <c:extLst>
            <c:ext xmlns:c16="http://schemas.microsoft.com/office/drawing/2014/chart" uri="{C3380CC4-5D6E-409C-BE32-E72D297353CC}">
              <c16:uniqueId val="{00000007-732B-482E-BAC8-283F57D7AA56}"/>
            </c:ext>
          </c:extLst>
        </c:ser>
        <c:ser>
          <c:idx val="8"/>
          <c:order val="8"/>
          <c:tx>
            <c:strRef>
              <c:f>データシート!$A$35</c:f>
              <c:strCache>
                <c:ptCount val="1"/>
                <c:pt idx="0">
                  <c:v>農業集落排水事業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8.09</c:v>
                </c:pt>
              </c:numCache>
            </c:numRef>
          </c:val>
          <c:extLst>
            <c:ext xmlns:c16="http://schemas.microsoft.com/office/drawing/2014/chart" uri="{C3380CC4-5D6E-409C-BE32-E72D297353CC}">
              <c16:uniqueId val="{00000008-732B-482E-BAC8-283F57D7AA5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2.09</c:v>
                </c:pt>
                <c:pt idx="2">
                  <c:v>#N/A</c:v>
                </c:pt>
                <c:pt idx="3">
                  <c:v>5.48</c:v>
                </c:pt>
                <c:pt idx="4">
                  <c:v>#N/A</c:v>
                </c:pt>
                <c:pt idx="5">
                  <c:v>2.72</c:v>
                </c:pt>
                <c:pt idx="6">
                  <c:v>#N/A</c:v>
                </c:pt>
                <c:pt idx="7">
                  <c:v>16.649999999999999</c:v>
                </c:pt>
                <c:pt idx="8">
                  <c:v>#N/A</c:v>
                </c:pt>
                <c:pt idx="9">
                  <c:v>12.57</c:v>
                </c:pt>
              </c:numCache>
            </c:numRef>
          </c:val>
          <c:extLst>
            <c:ext xmlns:c16="http://schemas.microsoft.com/office/drawing/2014/chart" uri="{C3380CC4-5D6E-409C-BE32-E72D297353CC}">
              <c16:uniqueId val="{00000009-732B-482E-BAC8-283F57D7AA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237</c:v>
                </c:pt>
                <c:pt idx="5">
                  <c:v>231</c:v>
                </c:pt>
                <c:pt idx="8">
                  <c:v>238</c:v>
                </c:pt>
                <c:pt idx="11">
                  <c:v>285</c:v>
                </c:pt>
                <c:pt idx="14">
                  <c:v>340</c:v>
                </c:pt>
              </c:numCache>
            </c:numRef>
          </c:val>
          <c:extLst>
            <c:ext xmlns:c16="http://schemas.microsoft.com/office/drawing/2014/chart" uri="{C3380CC4-5D6E-409C-BE32-E72D297353CC}">
              <c16:uniqueId val="{00000000-86F2-4805-87B4-D21FAA50EB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F2-4805-87B4-D21FAA50EB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6F2-4805-87B4-D21FAA50EB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5</c:v>
                </c:pt>
                <c:pt idx="6">
                  <c:v>6</c:v>
                </c:pt>
                <c:pt idx="9">
                  <c:v>6</c:v>
                </c:pt>
                <c:pt idx="12">
                  <c:v>7</c:v>
                </c:pt>
              </c:numCache>
            </c:numRef>
          </c:val>
          <c:extLst>
            <c:ext xmlns:c16="http://schemas.microsoft.com/office/drawing/2014/chart" uri="{C3380CC4-5D6E-409C-BE32-E72D297353CC}">
              <c16:uniqueId val="{00000003-86F2-4805-87B4-D21FAA50EB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63</c:v>
                </c:pt>
                <c:pt idx="3">
                  <c:v>63</c:v>
                </c:pt>
                <c:pt idx="6">
                  <c:v>63</c:v>
                </c:pt>
                <c:pt idx="9">
                  <c:v>63</c:v>
                </c:pt>
                <c:pt idx="12">
                  <c:v>62</c:v>
                </c:pt>
              </c:numCache>
            </c:numRef>
          </c:val>
          <c:extLst>
            <c:ext xmlns:c16="http://schemas.microsoft.com/office/drawing/2014/chart" uri="{C3380CC4-5D6E-409C-BE32-E72D297353CC}">
              <c16:uniqueId val="{00000004-86F2-4805-87B4-D21FAA50EB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F2-4805-87B4-D21FAA50EB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F2-4805-87B4-D21FAA50EB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305</c:v>
                </c:pt>
                <c:pt idx="3">
                  <c:v>287</c:v>
                </c:pt>
                <c:pt idx="6">
                  <c:v>284</c:v>
                </c:pt>
                <c:pt idx="9">
                  <c:v>337</c:v>
                </c:pt>
                <c:pt idx="12">
                  <c:v>385</c:v>
                </c:pt>
              </c:numCache>
            </c:numRef>
          </c:val>
          <c:extLst>
            <c:ext xmlns:c16="http://schemas.microsoft.com/office/drawing/2014/chart" uri="{C3380CC4-5D6E-409C-BE32-E72D297353CC}">
              <c16:uniqueId val="{00000007-86F2-4805-87B4-D21FAA50EB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138</c:v>
                </c:pt>
                <c:pt idx="2">
                  <c:v>#N/A</c:v>
                </c:pt>
                <c:pt idx="3">
                  <c:v>#N/A</c:v>
                </c:pt>
                <c:pt idx="4">
                  <c:v>124</c:v>
                </c:pt>
                <c:pt idx="5">
                  <c:v>#N/A</c:v>
                </c:pt>
                <c:pt idx="6">
                  <c:v>#N/A</c:v>
                </c:pt>
                <c:pt idx="7">
                  <c:v>115</c:v>
                </c:pt>
                <c:pt idx="8">
                  <c:v>#N/A</c:v>
                </c:pt>
                <c:pt idx="9">
                  <c:v>#N/A</c:v>
                </c:pt>
                <c:pt idx="10">
                  <c:v>121</c:v>
                </c:pt>
                <c:pt idx="11">
                  <c:v>#N/A</c:v>
                </c:pt>
                <c:pt idx="12">
                  <c:v>#N/A</c:v>
                </c:pt>
                <c:pt idx="13">
                  <c:v>114</c:v>
                </c:pt>
                <c:pt idx="14">
                  <c:v>#N/A</c:v>
                </c:pt>
              </c:numCache>
            </c:numRef>
          </c:val>
          <c:smooth val="0"/>
          <c:extLst>
            <c:ext xmlns:c16="http://schemas.microsoft.com/office/drawing/2014/chart" uri="{C3380CC4-5D6E-409C-BE32-E72D297353CC}">
              <c16:uniqueId val="{00000008-86F2-4805-87B4-D21FAA50EB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2170</c:v>
                </c:pt>
                <c:pt idx="5">
                  <c:v>2574</c:v>
                </c:pt>
                <c:pt idx="8">
                  <c:v>2712</c:v>
                </c:pt>
                <c:pt idx="11">
                  <c:v>2627</c:v>
                </c:pt>
                <c:pt idx="14">
                  <c:v>2491</c:v>
                </c:pt>
              </c:numCache>
            </c:numRef>
          </c:val>
          <c:extLst>
            <c:ext xmlns:c16="http://schemas.microsoft.com/office/drawing/2014/chart" uri="{C3380CC4-5D6E-409C-BE32-E72D297353CC}">
              <c16:uniqueId val="{00000000-DFF5-42B0-A069-84DC02D996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FF5-42B0-A069-84DC02D996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3729</c:v>
                </c:pt>
                <c:pt idx="5">
                  <c:v>4736</c:v>
                </c:pt>
                <c:pt idx="8">
                  <c:v>5098</c:v>
                </c:pt>
                <c:pt idx="11">
                  <c:v>8560</c:v>
                </c:pt>
                <c:pt idx="14">
                  <c:v>9075</c:v>
                </c:pt>
              </c:numCache>
            </c:numRef>
          </c:val>
          <c:extLst>
            <c:ext xmlns:c16="http://schemas.microsoft.com/office/drawing/2014/chart" uri="{C3380CC4-5D6E-409C-BE32-E72D297353CC}">
              <c16:uniqueId val="{00000002-DFF5-42B0-A069-84DC02D996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F5-42B0-A069-84DC02D996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F5-42B0-A069-84DC02D996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F5-42B0-A069-84DC02D996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271</c:v>
                </c:pt>
                <c:pt idx="3">
                  <c:v>277</c:v>
                </c:pt>
                <c:pt idx="6">
                  <c:v>287</c:v>
                </c:pt>
                <c:pt idx="9">
                  <c:v>230</c:v>
                </c:pt>
                <c:pt idx="12">
                  <c:v>258</c:v>
                </c:pt>
              </c:numCache>
            </c:numRef>
          </c:val>
          <c:extLst>
            <c:ext xmlns:c16="http://schemas.microsoft.com/office/drawing/2014/chart" uri="{C3380CC4-5D6E-409C-BE32-E72D297353CC}">
              <c16:uniqueId val="{00000006-DFF5-42B0-A069-84DC02D996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35</c:v>
                </c:pt>
                <c:pt idx="3">
                  <c:v>30</c:v>
                </c:pt>
                <c:pt idx="6">
                  <c:v>27</c:v>
                </c:pt>
                <c:pt idx="9">
                  <c:v>23</c:v>
                </c:pt>
                <c:pt idx="12">
                  <c:v>18</c:v>
                </c:pt>
              </c:numCache>
            </c:numRef>
          </c:val>
          <c:extLst>
            <c:ext xmlns:c16="http://schemas.microsoft.com/office/drawing/2014/chart" uri="{C3380CC4-5D6E-409C-BE32-E72D297353CC}">
              <c16:uniqueId val="{00000007-DFF5-42B0-A069-84DC02D996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520</c:v>
                </c:pt>
                <c:pt idx="3">
                  <c:v>467</c:v>
                </c:pt>
                <c:pt idx="6">
                  <c:v>413</c:v>
                </c:pt>
                <c:pt idx="9">
                  <c:v>358</c:v>
                </c:pt>
                <c:pt idx="12">
                  <c:v>302</c:v>
                </c:pt>
              </c:numCache>
            </c:numRef>
          </c:val>
          <c:extLst>
            <c:ext xmlns:c16="http://schemas.microsoft.com/office/drawing/2014/chart" uri="{C3380CC4-5D6E-409C-BE32-E72D297353CC}">
              <c16:uniqueId val="{00000008-DFF5-42B0-A069-84DC02D996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FF5-42B0-A069-84DC02D996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1874</c:v>
                </c:pt>
                <c:pt idx="3">
                  <c:v>2448</c:v>
                </c:pt>
                <c:pt idx="6">
                  <c:v>2510</c:v>
                </c:pt>
                <c:pt idx="9">
                  <c:v>2399</c:v>
                </c:pt>
                <c:pt idx="12">
                  <c:v>2347</c:v>
                </c:pt>
              </c:numCache>
            </c:numRef>
          </c:val>
          <c:extLst>
            <c:ext xmlns:c16="http://schemas.microsoft.com/office/drawing/2014/chart" uri="{C3380CC4-5D6E-409C-BE32-E72D297353CC}">
              <c16:uniqueId val="{0000000A-DFF5-42B0-A069-84DC02D996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FF5-42B0-A069-84DC02D996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1164</c:v>
                </c:pt>
                <c:pt idx="1">
                  <c:v>1193</c:v>
                </c:pt>
                <c:pt idx="2">
                  <c:v>1194</c:v>
                </c:pt>
              </c:numCache>
            </c:numRef>
          </c:val>
          <c:extLst>
            <c:ext xmlns:c16="http://schemas.microsoft.com/office/drawing/2014/chart" uri="{C3380CC4-5D6E-409C-BE32-E72D297353CC}">
              <c16:uniqueId val="{00000000-F83A-4BD3-B45F-BA3487C819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c:v>
                </c:pt>
                <c:pt idx="1">
                  <c:v>9</c:v>
                </c:pt>
                <c:pt idx="2">
                  <c:v>9</c:v>
                </c:pt>
              </c:numCache>
            </c:numRef>
          </c:val>
          <c:extLst>
            <c:ext xmlns:c16="http://schemas.microsoft.com/office/drawing/2014/chart" uri="{C3380CC4-5D6E-409C-BE32-E72D297353CC}">
              <c16:uniqueId val="{00000001-F83A-4BD3-B45F-BA3487C819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4461</c:v>
                </c:pt>
                <c:pt idx="1">
                  <c:v>7581</c:v>
                </c:pt>
                <c:pt idx="2">
                  <c:v>8197</c:v>
                </c:pt>
              </c:numCache>
            </c:numRef>
          </c:val>
          <c:extLst>
            <c:ext xmlns:c16="http://schemas.microsoft.com/office/drawing/2014/chart" uri="{C3380CC4-5D6E-409C-BE32-E72D297353CC}">
              <c16:uniqueId val="{00000002-F83A-4BD3-B45F-BA3487C819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{8EF9B220-FD89-41F7-BCE6-DCF349E439FC}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C7F-41F9-9DEC-C00C703AF7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{147144C0-7BCF-45E4-90EE-A4F58440506A}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7F-41F9-9DEC-C00C703AF7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{F5A7F8C8-5428-4319-9D16-62ECE6B7EF2E}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7F-41F9-9DEC-C00C703AF7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{B0B03122-D71C-4D29-96E8-CC55CB7CDC61}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7F-41F9-9DEC-C00C703AF7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{CA2CE3F7-683A-4B38-B52A-C1DD5584F996}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7F-41F9-9DEC-C00C703AF72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{3B129D70-7153-4AAF-906C-5AFE202EE084}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C7F-41F9-9DEC-C00C703AF72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{44321E35-F9B8-4799-B540-EF820532E508}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C7F-41F9-9DEC-C00C703AF72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{6AC93ADD-52A2-4EC1-AF8B-F296B1BC51F2}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C7F-41F9-9DEC-C00C703AF72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{7A970A09-1D6F-4B9B-90A0-14A69A88CC8A}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C7F-41F9-9DEC-C00C703AF7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41.3</c:v>
                </c:pt>
                <c:pt idx="16">
                  <c:v>58</c:v>
                </c:pt>
                <c:pt idx="24">
                  <c:v>59.7</c:v>
                </c:pt>
                <c:pt idx="32">
                  <c:v>60.8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C7F-41F9-9DEC-C00C703AF7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{FD266FF6-BAA8-4F86-B446-90BBFA949E39}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C7F-41F9-9DEC-C00C703AF7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{FB6A1BE4-8CAA-441B-9DBE-F1DAD6B5E0F7}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7F-41F9-9DEC-C00C703AF7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{7BA2DA34-78CE-4F29-9E2B-B96246908A59}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7F-41F9-9DEC-C00C703AF7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{F642A9F5-C3E3-4228-9599-310642FB27B4}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7F-41F9-9DEC-C00C703AF7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{88BAECFC-0D84-49BA-A7E2-1D481E2143FB}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7F-41F9-9DEC-C00C703AF72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{CB03E023-5D82-478C-A040-1A31AFB0B0E1}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C7F-41F9-9DEC-C00C703AF72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{91BD7E77-B173-4102-8559-642DFBF5501F}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C7F-41F9-9DEC-C00C703AF72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{EBBB9B78-9238-436A-887D-2FB6767B7970}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C7F-41F9-9DEC-C00C703AF72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{FD0BFE15-D6B9-4159-B7EA-FB7C8EB81C2A}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C7F-41F9-9DEC-C00C703AF7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61.5</c:v>
                </c:pt>
                <c:pt idx="16">
                  <c:v>62.2</c:v>
                </c:pt>
                <c:pt idx="24">
                  <c:v>63.6</c:v>
                </c:pt>
                <c:pt idx="32">
                  <c:v>65.900000000000006</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2C7F-41F9-9DEC-C00C703AF72B}"/>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{534B6C6A-8D2A-4D84-B6E8-4E9AEBB37099}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BAC-4A0B-ADDF-A227727B7F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{498294C8-BF68-4FC2-A075-6865BCA81FFF}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AC-4A0B-ADDF-A227727B7F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{4B7F8FAE-0645-44CB-919A-F163AC6F171B}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AC-4A0B-ADDF-A227727B7F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{4E7FCB85-F980-4E46-860A-762EE20208BE}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AC-4A0B-ADDF-A227727B7F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{F9BFC23D-7BA5-406F-8B62-E4B9211BCB8B}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AC-4A0B-ADDF-A227727B7F4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{62ECEAD1-F954-4CDA-8CEC-684AB85B0F91}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BAC-4A0B-ADDF-A227727B7F4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{7FA9DF79-8089-45CD-9222-F13824903DAF}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BAC-4A0B-ADDF-A227727B7F4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{C36120EB-5009-455E-B81B-8AA540C75923}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BAC-4A0B-ADDF-A227727B7F4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{62246164-6000-43B0-A7F8-62DB9325ACF8}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BAC-4A0B-ADDF-A227727B7F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8.4</c:v>
                </c:pt>
                <c:pt idx="16">
                  <c:v>7.7</c:v>
                </c:pt>
                <c:pt idx="24">
                  <c:v>7</c:v>
                </c:pt>
                <c:pt idx="32">
                  <c:v>6.4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BAC-4A0B-ADDF-A227727B7F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{F3EB2D29-8E75-467F-B94F-28F6769522A0}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BAC-4A0B-ADDF-A227727B7F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{B0BEB9D5-2C53-41BD-8CCC-555C8C8ECFB6}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AC-4A0B-ADDF-A227727B7F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{8EE75D9A-4CB7-402E-9DC0-23BF20CDD7A6}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AC-4A0B-ADDF-A227727B7F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{77491388-CB46-4EEF-A516-0A2988FFA9DF}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AC-4A0B-ADDF-A227727B7F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{94DCF953-9806-4E5F-A542-A15ABF8B74DC}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AC-4A0B-ADDF-A227727B7F4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{6E75C4AA-C0A5-45F5-91AE-D492040EE864}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BAC-4A0B-ADDF-A227727B7F4C}"/>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{9BFD65D8-C2EB-43C5-8C06-1BFFA3F922B8}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BAC-4A0B-ADDF-A227727B7F4C}"/>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{E48A445A-C6F4-4C1A-9071-997CF81183D9}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BAC-4A0B-ADDF-A227727B7F4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{7D6BA764-3F37-489D-8CE9-F0A1D269F396}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BAC-4A0B-ADDF-A227727B7F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BAC-4A0B-ADDF-A227727B7F4C}"/>
            </c:ext>
          </c:extLst>
        </c:ser>
        <c:dLbls>
          <c:showLegendKey val="0"/>
          <c:showVal val="1"/>
          <c:showCatName val="0"/>
          <c:showSerName val="0"/>
          <c:showPercent val="0"/>
          <c:showBubbleSize val="0"/>
        </c:dLbls>
        <c:axId val="84219776"/>
        <c:axId val="84234240"/>
      </c:scatterChart>
      <c:valAx>
        <c:axId val="84219776"/>
        <c:scaling>
          <c:orientation val="maxMin"/>
          <c:max val="8.1"/>
          <c:min val="7.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令和元年度発生の台風</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号被害による災害復旧事業債の償還が始まったことにより、元利償還金の額や公債費は増加しています。起債の発行に関しては、地方財政法の特例が適用される過疎債や辺地債、緊防債を活用することで健全財政に努めていき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一般会計等における地方債の現在高</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地方債の発行に関しては、元利償還金を上回らない地方債の発行に努めており、地方債の現在高は年々減少傾向にあります。令和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年度は災害復旧債により微減となっています。</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公営企業債等繰入見込額</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農業集落排水事業特別会計での地方債償還額については、現在のところ起債発行は無く、現在高も年々減少しています。</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充当可能基金</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財政調整基金等を主体として基金を設置しており、剰余金等を積立し不測の事態に備えます。</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将来負担比率の分子</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年度以降は比率の表示がなく、健全な状態となっています。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福島県川内村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財政調整基金は、本年度に基金へ運用利子を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千円を積立したため微増となっている。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地域創造基金は、東電賠償（山林）を約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億円ほど積立したため、増額となっている。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この影響により総体的には、増となっている。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今年度から当面の間、庁舎新設に向けた特定目的基金の積立を予定している。また、復興期間が終了となると、補助事業等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の減少も考察されることから、財源不足に対応するため財政調整基金を始めとした各基金の増加を図りたい。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・主な特定目的基金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①川内村地域創造基金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村の林業振興、公共施設等、移住者に対する住宅環境整備を目的として設置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②川内村公共施設建設及び維持管理基金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公共施設の建設及び維持管理に要する費用に充てるため設置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③過疎地域自立促進対策事業基金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過疎地域自立促進計画に定める自立対策を総合的に推進するために設置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④復興に資する公共施設維持管理基金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東日本大震災以降に整備した公共施設の維持管理ために設置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⑤川内村村営住宅等整備管理基金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村営住宅の維持管理に要する費用に充てるために設置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・川内村地域創造基金は、震災以降の村の住宅不足を解消するために平成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年度より新設、また、林業振興や公共施設等建設など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地域を創造する公共事業のために資金を積み立てられており、今年度においては東電賠償金の約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・過疎地域自立促進対策事業基金は、村民プール運営費に充てるため、毎年度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・川内村村営住宅等整備管理基金は、住宅使用料を積み立てたため増額している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・庁舎新設にかかる財源確保のため、新たな基金を設立し今後継続的に積立を予定している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財政調整基金は、本年度に基金へ運用利子を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千円を積立したため微増となっております。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復興期間の終了が近づいてきており、補助金・交付金等の減少が予想される。補助事業が減少することにより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一般財源の持ち出しが必然的に多くなること、また、予定されている庁舎新設における特定財源が無いことなどから、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財源不足に対応するため基金の増加を図りたい。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今後、各事業の地方債償還計画を踏まえ、積立を検討している。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AFBFC80-3560-41B8-B7F9-665D38E768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97EE0A1-D5D5-42CE-90F7-993D22A653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E43738BC-D78B-4A02-B631-6A29335BA0E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CD7EE8F-2642-4AE0-811A-3DF2353218A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30F1CFFB-2431-46C6-9467-C9D6D4627BB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A651A900-980C-478E-B69E-9446867A251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9770C78-C7F4-4E67-8122-72191EAC093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9960730C-DEC2-43AC-B50D-EF2B0945594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9E63D5B-884A-4EC6-BBD1-B06B9CBECF4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704CD41D-F4B0-4E6E-B39E-172D0B23ABC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A80491E9-F1BC-42FC-BE85-B6B4FD59D3F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FC76EA8B-9D0D-4C46-91A0-72E1DA43958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2466804F-DCA5-4DED-BA89-C5E611B807D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1B2F2FD2-C832-4B48-B2B6-401E7955BF3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9F7DA2F0-65E7-4696-BCCB-D358E219A06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C1243493-3826-4103-B5A8-95D1A6FBDBD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F8199A9A-FE01-4241-8150-73DB2A84110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AD6E7118-33B3-4999-90BE-4B9EAA66DE0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DE40C595-70A3-4D0E-B6DD-E7EE7743BAB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C8DD5D2F-E55F-457E-A0BE-08C5EEE4149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8456318D-5797-4676-B902-B7C2C01F2D7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2,285
2,258
197.35
5,559,802
5,095,348
269,683
2,145,075
2,346,907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ABA596B7-D8CE-4433-B049-B7F0265E4F4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E5E349B3-CD80-42B1-86CC-85DBD8CC995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7F8D56E6-31E6-4437-AC98-A2CE8CBEF6A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39360D43-3EC8-4044-AF4D-A26A6FE65FF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75484F70-EADC-4227-882B-AA9C2B2A4FF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4F8BBB72-6851-4942-8A34-C2AEB44C585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BA3598AA-4445-4EB9-AC42-5BDBA2431A3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31B32DEA-F5AC-4672-BD8B-048EA888918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D9DD5645-766B-4843-8BA1-F643F814D52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BA65736A-BD25-40C4-86A0-06104A3BC6F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AF8909E2-E2B9-4D08-8D89-436B5718028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7E8A1A2D-4A0D-4CFF-A565-A9AF39CF794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1B6C6486-12C6-4B90-918D-29534FC075B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BC4D3864-FA43-4658-94FC-7AE74669CA1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504A9AA6-4265-4135-A9A4-E07CED9B308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4C113681-4904-44B3-A53F-F03C7A3EDB0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DEBDFCEB-1BBB-4EF2-B506-804F501674B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5013BF6C-D3A7-4E8B-BDB6-4DFA86D4AF5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98121065-21DC-4C85-8F33-772F35D1200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E224AA5F-642E-4D91-8F68-7910E29920E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1D6EEC4B-60B9-4E49-9ADC-CD2BB426E8B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6A7CD791-574C-4864-98DC-EAE1DEA7C65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299246AE-F41A-4811-AEE1-81803B5225E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927102C5-6B8E-4BEC-BA99-88B02BABA75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E4DB153-48D4-4151-B71F-432F95BF37E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B0070594-D834-4397-83AF-BE18165B674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C5D0EC8F-A6BA-4157-9EA3-A0A67F6BC5A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4D6D0573-F54B-422B-8F76-59A0436E0DF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68822E08-658A-4284-A60A-4A1739C91D9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C9707737-7B99-4405-9CD6-2B8A8D30657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F086881F-A410-4D83-A354-02470B92FAA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D7008A63-3D25-4FCA-8628-207465EAB24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5F2AEC5D-6097-47DA-9AF8-616D732FCD8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349B4D30-ECB7-4C90-B6D0-4806703C41A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30757C6D-1431-4738-B390-7BC84A03A4A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当村では、平成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年度策定・令和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改訂した公共施設等総合管理計画において、施設の更新・統廃合・長寿命化等を計画的に行うことにより財政負担の軽減及び平準化、公共施設等の最適配置が必要であると定めております。有形固定資産減価償却率については、増加しているが、類似団体平均と比較すると低い数値となっており、継続して計画目的達成のための事業を実施してゆきたいと思います。</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年度：個別施設計画策定）</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4BD04E0B-1F3A-4D5D-88E8-44F47D575AD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591D6B92-D407-4ABF-A7A0-90F1CD480F5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94A2B425-04B1-4A71-ADD3-7689B1C2C21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0478D176-605F-418A-969F-1B18A4AAA4C9}"/>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2" name="テキスト ボックス 61">
          <a:extLst>
            <a:ext uri="{FF2B5EF4-FFF2-40B4-BE49-F238E27FC236}">
              <a16:creationId xmlns:a16="http://schemas.microsoft.com/office/drawing/2014/main" id="{7FBAFFAB-E946-4D42-A4CF-6EF05924354D}"/>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0C119496-CEAA-49E9-B99D-F7B63B96AEFE}"/>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9C85F17F-A9DA-4296-B4CC-3699BDCD870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8B51E810-E9E9-4272-919B-121825948D0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5B8FF914-9CEB-4CBA-8F12-68FEEE0A975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EE3CBB15-821A-4460-8365-8643AD8EF609}"/>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69E9E658-3526-41D2-8E4E-CB26A2DBDF11}"/>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393CDC23-313E-492B-9CB4-2BE615008CE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1B1ECB72-7FEE-48C2-B987-957FBD0BDFD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597B2DB0-B8D2-49E0-8C11-63CAFD62598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2" name="直線コネクタ 71">
          <a:extLst>
            <a:ext uri="{FF2B5EF4-FFF2-40B4-BE49-F238E27FC236}">
              <a16:creationId xmlns:a16="http://schemas.microsoft.com/office/drawing/2014/main" id="{000BEA8C-A1B4-4A66-AE04-801904FA8B7A}"/>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3" name="有形固定資産減価償却率最小値テキスト">
          <a:extLst>
            <a:ext uri="{FF2B5EF4-FFF2-40B4-BE49-F238E27FC236}">
              <a16:creationId xmlns:a16="http://schemas.microsoft.com/office/drawing/2014/main" id="{670A95D5-6C69-49BE-A2A9-7E6589EE6885}"/>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4" name="直線コネクタ 73">
          <a:extLst>
            <a:ext uri="{FF2B5EF4-FFF2-40B4-BE49-F238E27FC236}">
              <a16:creationId xmlns:a16="http://schemas.microsoft.com/office/drawing/2014/main" id="{F6C82D58-4E85-48B1-B1C5-072E741E9DB8}"/>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5" name="有形固定資産減価償却率最大値テキスト">
          <a:extLst>
            <a:ext uri="{FF2B5EF4-FFF2-40B4-BE49-F238E27FC236}">
              <a16:creationId xmlns:a16="http://schemas.microsoft.com/office/drawing/2014/main" id="{3896FA6F-FB6E-472A-898F-1FA81DDB1DDD}"/>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6" name="直線コネクタ 75">
          <a:extLst>
            <a:ext uri="{FF2B5EF4-FFF2-40B4-BE49-F238E27FC236}">
              <a16:creationId xmlns:a16="http://schemas.microsoft.com/office/drawing/2014/main" id="{C51D6DA4-BC4C-4CE5-B752-789D375F05E9}"/>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7" name="有形固定資産減価償却率平均値テキスト">
          <a:extLst>
            <a:ext uri="{FF2B5EF4-FFF2-40B4-BE49-F238E27FC236}">
              <a16:creationId xmlns:a16="http://schemas.microsoft.com/office/drawing/2014/main" id="{0BA105ED-8CE5-4412-8BBD-9D122801DE7D}"/>
            </a:ext>
          </a:extLst>
        </xdr:cNvPr>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8" name="フローチャート: 判断 77">
          <a:extLst>
            <a:ext uri="{FF2B5EF4-FFF2-40B4-BE49-F238E27FC236}">
              <a16:creationId xmlns:a16="http://schemas.microsoft.com/office/drawing/2014/main" id="{BD157B54-59CA-46A8-8C57-D8324C77193A}"/>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9" name="フローチャート: 判断 78">
          <a:extLst>
            <a:ext uri="{FF2B5EF4-FFF2-40B4-BE49-F238E27FC236}">
              <a16:creationId xmlns:a16="http://schemas.microsoft.com/office/drawing/2014/main" id="{288A851B-DC41-491E-9E85-B0CDC0144DC2}"/>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0" name="フローチャート: 判断 79">
          <a:extLst>
            <a:ext uri="{FF2B5EF4-FFF2-40B4-BE49-F238E27FC236}">
              <a16:creationId xmlns:a16="http://schemas.microsoft.com/office/drawing/2014/main" id="{5EBD9A6D-6D87-4031-86CC-D106EE67F10F}"/>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54610</xdr:rowOff>
    </xdr:from>
    <xdr:to>
      <xdr:col>11</xdr:col>
      <xdr:colOff>187325</xdr:colOff>
      <xdr:row>29</xdr:row>
      <xdr:rowOff>156210</xdr:rowOff>
    </xdr:to>
    <xdr:sp macro="" textlink="">
      <xdr:nvSpPr>
        <xdr:cNvPr id="81" name="フローチャート: 判断 80">
          <a:extLst>
            <a:ext uri="{FF2B5EF4-FFF2-40B4-BE49-F238E27FC236}">
              <a16:creationId xmlns:a16="http://schemas.microsoft.com/office/drawing/2014/main" id="{28F8A05F-5BA8-4DC2-9B90-67D5EDD5124E}"/>
            </a:ext>
          </a:extLst>
        </xdr:cNvPr>
        <xdr:cNvSpPr/>
      </xdr:nvSpPr>
      <xdr:spPr>
        <a:xfrm>
          <a:off x="2476500" y="57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30861</xdr:rowOff>
    </xdr:from>
    <xdr:to>
      <xdr:col>7</xdr:col>
      <xdr:colOff>187325</xdr:colOff>
      <xdr:row>29</xdr:row>
      <xdr:rowOff>132461</xdr:rowOff>
    </xdr:to>
    <xdr:sp macro="" textlink="">
      <xdr:nvSpPr>
        <xdr:cNvPr id="82" name="フローチャート: 判断 81">
          <a:extLst>
            <a:ext uri="{FF2B5EF4-FFF2-40B4-BE49-F238E27FC236}">
              <a16:creationId xmlns:a16="http://schemas.microsoft.com/office/drawing/2014/main" id="{6EBF624D-0D67-4B32-AA63-15D3D16A74CB}"/>
            </a:ext>
          </a:extLst>
        </xdr:cNvPr>
        <xdr:cNvSpPr/>
      </xdr:nvSpPr>
      <xdr:spPr>
        <a:xfrm>
          <a:off x="1714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EA77D75-DEE5-4F09-AB3F-36A1042F2A6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400918E-3FF9-454C-A1F6-10457EE309C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E3FF8D6-965A-42B8-B02D-F19307627CF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4D0E38F-15C8-4770-A962-52F016C4466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212128A-914D-4F62-9C31-DB2E930C7FA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39497</xdr:rowOff>
    </xdr:from>
    <xdr:to>
      <xdr:col>23</xdr:col>
      <xdr:colOff>136525</xdr:colOff>
      <xdr:row>29</xdr:row>
      <xdr:rowOff>141097</xdr:rowOff>
    </xdr:to>
    <xdr:sp macro="" textlink="">
      <xdr:nvSpPr>
        <xdr:cNvPr id="88" name="楕円 87">
          <a:extLst>
            <a:ext uri="{FF2B5EF4-FFF2-40B4-BE49-F238E27FC236}">
              <a16:creationId xmlns:a16="http://schemas.microsoft.com/office/drawing/2014/main" id="{99CBB621-3938-4D21-AFFF-134FF3968008}"/>
            </a:ext>
          </a:extLst>
        </xdr:cNvPr>
        <xdr:cNvSpPr/>
      </xdr:nvSpPr>
      <xdr:spPr>
        <a:xfrm>
          <a:off x="47117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62374</xdr:rowOff>
    </xdr:from>
    <xdr:ext cx="405111" cy="259045"/>
    <xdr:sp macro="" textlink="">
      <xdr:nvSpPr>
        <xdr:cNvPr id="89" name="有形固定資産減価償却率該当値テキスト">
          <a:extLst>
            <a:ext uri="{FF2B5EF4-FFF2-40B4-BE49-F238E27FC236}">
              <a16:creationId xmlns:a16="http://schemas.microsoft.com/office/drawing/2014/main" id="{F56D5544-27AB-46C5-91EC-892B53143078}"/>
            </a:ext>
          </a:extLst>
        </xdr:cNvPr>
        <xdr:cNvSpPr txBox="1"/>
      </xdr:nvSpPr>
      <xdr:spPr>
        <a:xfrm>
          <a:off x="4813300" y="563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15748</xdr:rowOff>
    </xdr:from>
    <xdr:to>
      <xdr:col>19</xdr:col>
      <xdr:colOff>187325</xdr:colOff>
      <xdr:row>29</xdr:row>
      <xdr:rowOff>117348</xdr:rowOff>
    </xdr:to>
    <xdr:sp macro="" textlink="">
      <xdr:nvSpPr>
        <xdr:cNvPr id="90" name="楕円 89">
          <a:extLst>
            <a:ext uri="{FF2B5EF4-FFF2-40B4-BE49-F238E27FC236}">
              <a16:creationId xmlns:a16="http://schemas.microsoft.com/office/drawing/2014/main" id="{4A2B96E8-C6BE-469E-8BDE-27BF6C9BBAC3}"/>
            </a:ext>
          </a:extLst>
        </xdr:cNvPr>
        <xdr:cNvSpPr/>
      </xdr:nvSpPr>
      <xdr:spPr>
        <a:xfrm>
          <a:off x="4000500" y="57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66548</xdr:rowOff>
    </xdr:from>
    <xdr:to>
      <xdr:col>23</xdr:col>
      <xdr:colOff>85725</xdr:colOff>
      <xdr:row>29</xdr:row>
      <xdr:rowOff>90297</xdr:rowOff>
    </xdr:to>
    <xdr:cxnSp macro="">
      <xdr:nvCxnSpPr>
        <xdr:cNvPr id="91" name="直線コネクタ 90">
          <a:extLst>
            <a:ext uri="{FF2B5EF4-FFF2-40B4-BE49-F238E27FC236}">
              <a16:creationId xmlns:a16="http://schemas.microsoft.com/office/drawing/2014/main" id="{EDE12A28-1E5F-4451-8B7E-B54FF160636E}"/>
            </a:ext>
          </a:extLst>
        </xdr:cNvPr>
        <xdr:cNvCxnSpPr/>
      </xdr:nvCxnSpPr>
      <xdr:spPr>
        <a:xfrm>
          <a:off x="4051300" y="5810123"/>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92" name="楕円 91">
          <a:extLst>
            <a:ext uri="{FF2B5EF4-FFF2-40B4-BE49-F238E27FC236}">
              <a16:creationId xmlns:a16="http://schemas.microsoft.com/office/drawing/2014/main" id="{3E2A8BAF-A8B5-417F-9F90-FAED2D523A09}"/>
            </a:ext>
          </a:extLst>
        </xdr:cNvPr>
        <xdr:cNvSpPr/>
      </xdr:nvSpPr>
      <xdr:spPr>
        <a:xfrm>
          <a:off x="3238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66548</xdr:rowOff>
    </xdr:to>
    <xdr:cxnSp macro="">
      <xdr:nvCxnSpPr>
        <xdr:cNvPr id="93" name="直線コネクタ 92">
          <a:extLst>
            <a:ext uri="{FF2B5EF4-FFF2-40B4-BE49-F238E27FC236}">
              <a16:creationId xmlns:a16="http://schemas.microsoft.com/office/drawing/2014/main" id="{3FBD7DE5-1386-466E-B8F8-98790EB6FCE2}"/>
            </a:ext>
          </a:extLst>
        </xdr:cNvPr>
        <xdr:cNvCxnSpPr/>
      </xdr:nvCxnSpPr>
      <xdr:spPr>
        <a:xfrm>
          <a:off x="3289300" y="5773420"/>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132842</xdr:rowOff>
    </xdr:from>
    <xdr:to>
      <xdr:col>11</xdr:col>
      <xdr:colOff>187325</xdr:colOff>
      <xdr:row>27</xdr:row>
      <xdr:rowOff>62992</xdr:rowOff>
    </xdr:to>
    <xdr:sp macro="" textlink="">
      <xdr:nvSpPr>
        <xdr:cNvPr id="94" name="楕円 93">
          <a:extLst>
            <a:ext uri="{FF2B5EF4-FFF2-40B4-BE49-F238E27FC236}">
              <a16:creationId xmlns:a16="http://schemas.microsoft.com/office/drawing/2014/main" id="{88756C41-78BC-47FB-9E2B-D46A8C189AAF}"/>
            </a:ext>
          </a:extLst>
        </xdr:cNvPr>
        <xdr:cNvSpPr/>
      </xdr:nvSpPr>
      <xdr:spPr>
        <a:xfrm>
          <a:off x="2476500" y="536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12192</xdr:rowOff>
    </xdr:from>
    <xdr:to>
      <xdr:col>15</xdr:col>
      <xdr:colOff>136525</xdr:colOff>
      <xdr:row>29</xdr:row>
      <xdr:rowOff>29845</xdr:rowOff>
    </xdr:to>
    <xdr:cxnSp macro="">
      <xdr:nvCxnSpPr>
        <xdr:cNvPr id="95" name="直線コネクタ 94">
          <a:extLst>
            <a:ext uri="{FF2B5EF4-FFF2-40B4-BE49-F238E27FC236}">
              <a16:creationId xmlns:a16="http://schemas.microsoft.com/office/drawing/2014/main" id="{82DE51C4-9207-4674-89E4-E712C8B7D84E}"/>
            </a:ext>
          </a:extLst>
        </xdr:cNvPr>
        <xdr:cNvCxnSpPr/>
      </xdr:nvCxnSpPr>
      <xdr:spPr>
        <a:xfrm>
          <a:off x="2527300" y="5412867"/>
          <a:ext cx="762000" cy="36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6" name="n_1aveValue有形固定資産減価償却率">
          <a:extLst>
            <a:ext uri="{FF2B5EF4-FFF2-40B4-BE49-F238E27FC236}">
              <a16:creationId xmlns:a16="http://schemas.microsoft.com/office/drawing/2014/main" id="{B3374C0E-E0AA-4F94-91ED-68399490B737}"/>
            </a:ext>
          </a:extLst>
        </xdr:cNvPr>
        <xdr:cNvSpPr txBox="1"/>
      </xdr:nvSpPr>
      <xdr:spPr>
        <a:xfrm>
          <a:off x="38360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97" name="n_2aveValue有形固定資産減価償却率">
          <a:extLst>
            <a:ext uri="{FF2B5EF4-FFF2-40B4-BE49-F238E27FC236}">
              <a16:creationId xmlns:a16="http://schemas.microsoft.com/office/drawing/2014/main" id="{ADD7EEC1-B86A-4F54-BC35-52FB2CA34C78}"/>
            </a:ext>
          </a:extLst>
        </xdr:cNvPr>
        <xdr:cNvSpPr txBox="1"/>
      </xdr:nvSpPr>
      <xdr:spPr>
        <a:xfrm>
          <a:off x="3086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147337</xdr:rowOff>
    </xdr:from>
    <xdr:ext cx="405111" cy="259045"/>
    <xdr:sp macro="" textlink="">
      <xdr:nvSpPr>
        <xdr:cNvPr id="98" name="n_3aveValue有形固定資産減価償却率">
          <a:extLst>
            <a:ext uri="{FF2B5EF4-FFF2-40B4-BE49-F238E27FC236}">
              <a16:creationId xmlns:a16="http://schemas.microsoft.com/office/drawing/2014/main" id="{733F638D-178A-4A4A-90F1-73E0A164068B}"/>
            </a:ext>
          </a:extLst>
        </xdr:cNvPr>
        <xdr:cNvSpPr txBox="1"/>
      </xdr:nvSpPr>
      <xdr:spPr>
        <a:xfrm>
          <a:off x="2324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148988</xdr:rowOff>
    </xdr:from>
    <xdr:ext cx="405111" cy="259045"/>
    <xdr:sp macro="" textlink="">
      <xdr:nvSpPr>
        <xdr:cNvPr id="99" name="n_4aveValue有形固定資産減価償却率">
          <a:extLst>
            <a:ext uri="{FF2B5EF4-FFF2-40B4-BE49-F238E27FC236}">
              <a16:creationId xmlns:a16="http://schemas.microsoft.com/office/drawing/2014/main" id="{427301B3-BC8B-49A9-8D28-3E488142496D}"/>
            </a:ext>
          </a:extLst>
        </xdr:cNvPr>
        <xdr:cNvSpPr txBox="1"/>
      </xdr:nvSpPr>
      <xdr:spPr>
        <a:xfrm>
          <a:off x="1562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133875</xdr:rowOff>
    </xdr:from>
    <xdr:ext cx="405111" cy="259045"/>
    <xdr:sp macro="" textlink="">
      <xdr:nvSpPr>
        <xdr:cNvPr id="100" name="n_1mainValue有形固定資産減価償却率">
          <a:extLst>
            <a:ext uri="{FF2B5EF4-FFF2-40B4-BE49-F238E27FC236}">
              <a16:creationId xmlns:a16="http://schemas.microsoft.com/office/drawing/2014/main" id="{CD4CE12A-5B6A-4B98-A552-9AB8B324668B}"/>
            </a:ext>
          </a:extLst>
        </xdr:cNvPr>
        <xdr:cNvSpPr txBox="1"/>
      </xdr:nvSpPr>
      <xdr:spPr>
        <a:xfrm>
          <a:off x="3836044" y="553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101" name="n_2mainValue有形固定資産減価償却率">
          <a:extLst>
            <a:ext uri="{FF2B5EF4-FFF2-40B4-BE49-F238E27FC236}">
              <a16:creationId xmlns:a16="http://schemas.microsoft.com/office/drawing/2014/main" id="{47F6DDC6-9606-402C-B452-5F341AE47204}"/>
            </a:ext>
          </a:extLst>
        </xdr:cNvPr>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79519</xdr:rowOff>
    </xdr:from>
    <xdr:ext cx="405111" cy="259045"/>
    <xdr:sp macro="" textlink="">
      <xdr:nvSpPr>
        <xdr:cNvPr id="102" name="n_3mainValue有形固定資産減価償却率">
          <a:extLst>
            <a:ext uri="{FF2B5EF4-FFF2-40B4-BE49-F238E27FC236}">
              <a16:creationId xmlns:a16="http://schemas.microsoft.com/office/drawing/2014/main" id="{D2D67EC4-5408-4410-BC77-8C77FCDBAA45}"/>
            </a:ext>
          </a:extLst>
        </xdr:cNvPr>
        <xdr:cNvSpPr txBox="1"/>
      </xdr:nvSpPr>
      <xdr:spPr>
        <a:xfrm>
          <a:off x="2324744" y="513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AB27FD20-6E7C-4311-848B-A45834CA83A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CFC83EF9-66F9-48B9-8515-3571BC1134E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a:extLst>
            <a:ext uri="{FF2B5EF4-FFF2-40B4-BE49-F238E27FC236}">
              <a16:creationId xmlns:a16="http://schemas.microsoft.com/office/drawing/2014/main" id="{93A02C08-51DC-4D52-878E-1D1D6EFCAA3D}"/>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D147040D-8EAA-4639-ADAE-1C6E1C4A9F9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E70AE936-CD3E-4B48-8553-2A2832FC632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9D7088EB-EF1F-47FB-84EA-10A82015E41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B5B5CFCC-1357-411A-9F39-66EF0BC56B9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CF75FAD6-6E21-43C8-BB01-3E9C7613166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C0BD1E31-8719-492B-9550-2352EEEECFA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38EBA889-C8CC-43A6-91EC-8962C25CB33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F5ACD138-5374-4506-86E9-DF9B89F0F5F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5F4E805-E1AA-4C0C-87B7-E169FF0DB5F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224B99FD-D66B-4C31-BA63-D73F61435AF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債務償還比率が</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％となっているのは、将来負担額＜充当可能財源であるためであり、今後も将来負担額の抑制を図り、充当可能な財源の確保のため、身の丈に合った財政運営を実施してゆきたいと思います。</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8A2A07AA-5639-4B75-9B4B-E9E9FD1373C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3BB21F71-731D-4B19-957D-AEE212D6FF0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9C20519C-897B-4660-B951-7707195F396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E19919A6-B477-4CD4-AF59-7E7A6905196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510ECD4A-9714-4033-B21D-40C7D9A2944C}"/>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513EAA47-3320-48E3-B3CF-4DA2DB68034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52A3B910-5621-4E9C-95EC-E3BE2A54C84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B15FAE9F-2DD6-411B-AC5F-20B1E1141C1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2D78C7F5-FF81-40B7-ACB3-BF22186C6C6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476B4044-141D-4768-9055-C686AC56756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A0235EAD-C771-4005-9A45-691E35D07AE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9B3CD351-FDF6-4333-8D96-97B002CAB1D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F7A89843-EF60-441C-A7C4-68EDE7A4F84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CCE3EB5E-8843-4E90-A0B3-2B0F8BC0916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F591C0F9-798E-4311-A1AE-6807C5EEB38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1" name="直線コネクタ 130">
          <a:extLst>
            <a:ext uri="{FF2B5EF4-FFF2-40B4-BE49-F238E27FC236}">
              <a16:creationId xmlns:a16="http://schemas.microsoft.com/office/drawing/2014/main" id="{F3CC63DC-726A-4FD2-BC13-BDDFCB75C022}"/>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2" name="債務償還比率最小値テキスト">
          <a:extLst>
            <a:ext uri="{FF2B5EF4-FFF2-40B4-BE49-F238E27FC236}">
              <a16:creationId xmlns:a16="http://schemas.microsoft.com/office/drawing/2014/main" id="{89EC9879-5984-4D1A-83E0-01954027B80E}"/>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3" name="直線コネクタ 132">
          <a:extLst>
            <a:ext uri="{FF2B5EF4-FFF2-40B4-BE49-F238E27FC236}">
              <a16:creationId xmlns:a16="http://schemas.microsoft.com/office/drawing/2014/main" id="{F196B56E-3A15-46F2-BAF3-A514882F32FF}"/>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2BBCF005-EAB8-47DD-BDB5-7DDB5550256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9E650553-9A37-4707-A4F1-3372E70B1DF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36" name="債務償還比率平均値テキスト">
          <a:extLst>
            <a:ext uri="{FF2B5EF4-FFF2-40B4-BE49-F238E27FC236}">
              <a16:creationId xmlns:a16="http://schemas.microsoft.com/office/drawing/2014/main" id="{E4FA750D-9EDF-4B31-85BA-0A14534C7794}"/>
            </a:ext>
          </a:extLst>
        </xdr:cNvPr>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7" name="フローチャート: 判断 136">
          <a:extLst>
            <a:ext uri="{FF2B5EF4-FFF2-40B4-BE49-F238E27FC236}">
              <a16:creationId xmlns:a16="http://schemas.microsoft.com/office/drawing/2014/main" id="{43E994C6-3169-43B8-9260-B588D2EDD816}"/>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8" name="フローチャート: 判断 137">
          <a:extLst>
            <a:ext uri="{FF2B5EF4-FFF2-40B4-BE49-F238E27FC236}">
              <a16:creationId xmlns:a16="http://schemas.microsoft.com/office/drawing/2014/main" id="{5BEF0DD4-1099-49BF-AC48-570FF393E751}"/>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9" name="フローチャート: 判断 138">
          <a:extLst>
            <a:ext uri="{FF2B5EF4-FFF2-40B4-BE49-F238E27FC236}">
              <a16:creationId xmlns:a16="http://schemas.microsoft.com/office/drawing/2014/main" id="{6A4CB00B-6B44-4FEC-8F5E-AD48C7622C36}"/>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170656</xdr:rowOff>
    </xdr:from>
    <xdr:to>
      <xdr:col>64</xdr:col>
      <xdr:colOff>123825</xdr:colOff>
      <xdr:row>30</xdr:row>
      <xdr:rowOff>100806</xdr:rowOff>
    </xdr:to>
    <xdr:sp macro="" textlink="">
      <xdr:nvSpPr>
        <xdr:cNvPr id="140" name="フローチャート: 判断 139">
          <a:extLst>
            <a:ext uri="{FF2B5EF4-FFF2-40B4-BE49-F238E27FC236}">
              <a16:creationId xmlns:a16="http://schemas.microsoft.com/office/drawing/2014/main" id="{56869D6B-6F49-43C5-81AF-86C7217A3321}"/>
            </a:ext>
          </a:extLst>
        </xdr:cNvPr>
        <xdr:cNvSpPr/>
      </xdr:nvSpPr>
      <xdr:spPr>
        <a:xfrm>
          <a:off x="12509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5143</xdr:rowOff>
    </xdr:from>
    <xdr:to>
      <xdr:col>60</xdr:col>
      <xdr:colOff>123825</xdr:colOff>
      <xdr:row>30</xdr:row>
      <xdr:rowOff>106743</xdr:rowOff>
    </xdr:to>
    <xdr:sp macro="" textlink="">
      <xdr:nvSpPr>
        <xdr:cNvPr id="141" name="フローチャート: 判断 140">
          <a:extLst>
            <a:ext uri="{FF2B5EF4-FFF2-40B4-BE49-F238E27FC236}">
              <a16:creationId xmlns:a16="http://schemas.microsoft.com/office/drawing/2014/main" id="{FA0E75D4-BB7D-427C-B4B7-855842F0AC14}"/>
            </a:ext>
          </a:extLst>
        </xdr:cNvPr>
        <xdr:cNvSpPr/>
      </xdr:nvSpPr>
      <xdr:spPr>
        <a:xfrm>
          <a:off x="11747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108C63B-8107-475F-A397-299331DC8E0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7F5CA74-602B-4CF9-AA06-2E19CC59D25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61A43B0-852D-4B79-B3D6-08C275B9214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A3E7DF7-39E6-4D16-9AEB-89B601A94FA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55D6661-6900-4955-A74B-EE4ECD5AAAB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168049</xdr:rowOff>
    </xdr:from>
    <xdr:ext cx="469744" cy="259045"/>
    <xdr:sp macro="" textlink="">
      <xdr:nvSpPr>
        <xdr:cNvPr id="147" name="n_1aveValue債務償還比率">
          <a:extLst>
            <a:ext uri="{FF2B5EF4-FFF2-40B4-BE49-F238E27FC236}">
              <a16:creationId xmlns:a16="http://schemas.microsoft.com/office/drawing/2014/main" id="{E9797E4C-392E-44D5-A681-4EC6847C2A10}"/>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48" name="n_2aveValue債務償還比率">
          <a:extLst>
            <a:ext uri="{FF2B5EF4-FFF2-40B4-BE49-F238E27FC236}">
              <a16:creationId xmlns:a16="http://schemas.microsoft.com/office/drawing/2014/main" id="{76ED8A8F-E752-4BB8-9B93-A6A032A8D3AB}"/>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117333</xdr:rowOff>
    </xdr:from>
    <xdr:ext cx="469744" cy="259045"/>
    <xdr:sp macro="" textlink="">
      <xdr:nvSpPr>
        <xdr:cNvPr id="149" name="n_3aveValue債務償還比率">
          <a:extLst>
            <a:ext uri="{FF2B5EF4-FFF2-40B4-BE49-F238E27FC236}">
              <a16:creationId xmlns:a16="http://schemas.microsoft.com/office/drawing/2014/main" id="{36A7D412-BCAB-4693-BA9F-EB180E299326}"/>
            </a:ext>
          </a:extLst>
        </xdr:cNvPr>
        <xdr:cNvSpPr txBox="1"/>
      </xdr:nvSpPr>
      <xdr:spPr>
        <a:xfrm>
          <a:off x="123254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123270</xdr:rowOff>
    </xdr:from>
    <xdr:ext cx="469744" cy="259045"/>
    <xdr:sp macro="" textlink="">
      <xdr:nvSpPr>
        <xdr:cNvPr id="150" name="n_4aveValue債務償還比率">
          <a:extLst>
            <a:ext uri="{FF2B5EF4-FFF2-40B4-BE49-F238E27FC236}">
              <a16:creationId xmlns:a16="http://schemas.microsoft.com/office/drawing/2014/main" id="{A2DDA997-5B05-4445-8D48-F5389CC1CD4D}"/>
            </a:ext>
          </a:extLst>
        </xdr:cNvPr>
        <xdr:cNvSpPr txBox="1"/>
      </xdr:nvSpPr>
      <xdr:spPr>
        <a:xfrm>
          <a:off x="11563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DD68B7AC-0486-405A-B6E4-058D8F84B08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58F0E3E1-EF78-4BDD-AB39-D501DBF41C8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D573C393-403A-4577-B709-B484925DF0C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1D169484-A8C0-414A-ACF1-A68B2FBC152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6707259B-10EB-4406-A872-500B4F4E3DB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3BF412C1-C73A-4854-A4E4-54CCB618089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13CCD8-DE74-4574-A043-57D598929A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5A6DF39-9F92-41B1-A186-DFA37AE8CA5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7899AF4-E7F6-44F0-9012-44CE3D433EA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AD84E1-F975-400D-AD3B-8F9EE09DFCB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35E936-E5AF-43C8-8448-E597782A537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FD3990F-64DD-457B-9656-203BE9F9834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08641DA-36DC-4070-88DC-053452A81CD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4FA0371-3739-4C2C-99A6-A8FF09201FF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833681-E8CC-43B9-BBFB-754A51B29FA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296257-E3E0-4384-B4BD-7D72DFDAC5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2,285
2,258
197.35
5,559,802
5,095,348
269,683
2,145,075
2,346,907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3972FE5-6ABD-4167-BADB-72B8A13307A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1F6054-C84B-49B8-8C19-FA7B656E55D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BE7796-6AA8-4704-A487-99463D5A300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87C6F76-896F-44F4-ADDA-18FA421CBD1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897551F-10BF-478B-AE73-CCE7A70D6C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8052C12-BE21-4105-A175-3A0A409A66F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532C7A-9479-4755-B1A9-7EF46E0716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B94DCE8-98E7-4B72-953D-8011398C83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6BEA8E8-DFC4-4850-8F09-52CA795CC1B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6DE107-B66A-4FE1-83D2-8CC7B33EF2E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70AC5E4-9A3A-410E-BADF-E2E9645FBFF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7DFE91-7C62-4996-A2C0-F63E6257A4A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EAA6E23-6B4A-4BEB-847F-2ADBBD414B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70840A6-30CA-4C22-9E2A-38508278F43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A6B007F-5E27-463E-8E97-FD4B30A4F3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1AEFAF-575A-4550-BF88-7D74AE2F99C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11126E2-776A-4EBC-BB0F-78E7722FD81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D8CFF86-0807-4BEA-BE7E-997AF14F34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F69FE50-762B-4289-B5E9-04D92574BF2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5B1CD35-D494-48A5-848B-DF5CFD68FA8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62C0606-6D27-40FE-B5C3-4D1D936C7DD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1FCFE59-06B5-405C-8CB1-58B5BF2EFC8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7FE0657-6244-44E1-8058-106E85B2359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A07D91-6D70-4F01-9783-8FE2C7E315F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7B5C48D-26C0-4069-87BD-79FA4776DA3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67B3B6-FE66-4D64-8570-E4098941E75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62207FA-CA3A-4F8F-A2EE-5966B374E82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71D9FCA-13F4-45D3-B3F6-D14A5839D9C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22A2318-F222-4CDB-BCC1-ACA98536D5B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6E1FD56-8301-4A88-A08E-2133D41761F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DB91D9B-0EA5-4BBB-B7FE-2CF41222E56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659EB47-4440-4A09-A1BC-59D57127276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1F34E3F-7F5A-4244-8D03-85000CBE1E6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44EBA70-A258-4086-B3DC-70C358AFF24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5340865-7A55-4CF9-A5D2-92EC337D847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804DA0C-1798-46EC-B708-0BDDA84C2D3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1ACABAE-25B0-47C2-8DD8-FC21DF8FAD5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7B6D696-3DD6-483D-ADEA-EFD40F53901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A38E0D8-2A8F-4FB4-8552-B76F84D82C7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DAD0460-A74D-4BAC-92A2-9C0EAEB0D33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7F7A3B7-55D6-400C-A3D2-F376DF4A676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1E4184B-73C2-45D7-8F52-F34B77DCF2C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116B34D-D191-4253-9613-F5594C8FB29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71795C9-43D2-4968-BA17-102C18EF98A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82B342E-7B9D-483B-987A-90EFF3EE0AE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FC74510-B88D-461D-B28E-6B9021D7CD3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3C645A06-678D-48A2-BA32-14E9EBE40F42}"/>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C1D654B6-01EF-486B-9A8D-29ED8930A5B1}"/>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E0B4221F-D478-4517-BBDB-5EEF79298C64}"/>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5AF2A618-1478-4645-A493-0E34DB4EF827}"/>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FCE0FEEA-4854-4CD6-B8D7-E58986DADBD9}"/>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11A06F7E-F75D-4B8F-8CE4-94A19A3D4B33}"/>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2B3F8F0D-B774-4883-A1B1-EADCEC3322A6}"/>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7F66C3DC-C329-465B-BD67-E88599D8A537}"/>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2D710A98-C93F-4D59-896E-1D835E00241A}"/>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2540</xdr:rowOff>
    </xdr:from>
    <xdr:to>
      <xdr:col>10</xdr:col>
      <xdr:colOff>165100</xdr:colOff>
      <xdr:row>39</xdr:row>
      <xdr:rowOff>104140</xdr:rowOff>
    </xdr:to>
    <xdr:sp macro="" textlink="">
      <xdr:nvSpPr>
        <xdr:cNvPr id="67" name="フローチャート: 判断 66">
          <a:extLst>
            <a:ext uri="{FF2B5EF4-FFF2-40B4-BE49-F238E27FC236}">
              <a16:creationId xmlns:a16="http://schemas.microsoft.com/office/drawing/2014/main" id="{99DB28DA-9551-4397-B02B-F80B796D7109}"/>
            </a:ext>
          </a:extLst>
        </xdr:cNvPr>
        <xdr:cNvSpPr/>
      </xdr:nvSpPr>
      <xdr:spPr>
        <a:xfrm>
          <a:off x="1968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118473</xdr:rowOff>
    </xdr:from>
    <xdr:to>
      <xdr:col>6</xdr:col>
      <xdr:colOff>38100</xdr:colOff>
      <xdr:row>39</xdr:row>
      <xdr:rowOff>48623</xdr:rowOff>
    </xdr:to>
    <xdr:sp macro="" textlink="">
      <xdr:nvSpPr>
        <xdr:cNvPr id="68" name="フローチャート: 判断 67">
          <a:extLst>
            <a:ext uri="{FF2B5EF4-FFF2-40B4-BE49-F238E27FC236}">
              <a16:creationId xmlns:a16="http://schemas.microsoft.com/office/drawing/2014/main" id="{8C4D5B17-93F0-41C8-8939-6371428E918C}"/>
            </a:ext>
          </a:extLst>
        </xdr:cNvPr>
        <xdr:cNvSpPr/>
      </xdr:nvSpPr>
      <xdr:spPr>
        <a:xfrm>
          <a:off x="1079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40053EC-1C45-4762-81FA-42ACAD59E5A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14C5DA0-D440-4C68-990B-8B3749D58E0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2CFC7B8-777F-441B-979C-DF0E678D856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75684B6-65BD-4E58-AC43-A130EA086F8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5D600EF-12CD-4DFC-ADC5-9B698370BA7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110309</xdr:rowOff>
    </xdr:from>
    <xdr:to>
      <xdr:col>24</xdr:col>
      <xdr:colOff>114300</xdr:colOff>
      <xdr:row>40</xdr:row>
      <xdr:rowOff>40459</xdr:rowOff>
    </xdr:to>
    <xdr:sp macro="" textlink="">
      <xdr:nvSpPr>
        <xdr:cNvPr id="74" name="楕円 73">
          <a:extLst>
            <a:ext uri="{FF2B5EF4-FFF2-40B4-BE49-F238E27FC236}">
              <a16:creationId xmlns:a16="http://schemas.microsoft.com/office/drawing/2014/main" id="{BBA1743D-BBB4-424A-8410-5C4A9D31CF7A}"/>
            </a:ext>
          </a:extLst>
        </xdr:cNvPr>
        <xdr:cNvSpPr/>
      </xdr:nvSpPr>
      <xdr:spPr>
        <a:xfrm>
          <a:off x="45847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88736</xdr:rowOff>
    </xdr:from>
    <xdr:ext cx="405111" cy="259045"/>
    <xdr:sp macro="" textlink="">
      <xdr:nvSpPr>
        <xdr:cNvPr id="75" name="【道路】&#10;有形固定資産減価償却率該当値テキスト">
          <a:extLst>
            <a:ext uri="{FF2B5EF4-FFF2-40B4-BE49-F238E27FC236}">
              <a16:creationId xmlns:a16="http://schemas.microsoft.com/office/drawing/2014/main" id="{0A36D955-6830-40AD-8D52-A0922111825D}"/>
            </a:ext>
          </a:extLst>
        </xdr:cNvPr>
        <xdr:cNvSpPr txBox="1"/>
      </xdr:nvSpPr>
      <xdr:spPr>
        <a:xfrm>
          <a:off x="4673600"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89081</xdr:rowOff>
    </xdr:from>
    <xdr:to>
      <xdr:col>20</xdr:col>
      <xdr:colOff>38100</xdr:colOff>
      <xdr:row>40</xdr:row>
      <xdr:rowOff>19231</xdr:rowOff>
    </xdr:to>
    <xdr:sp macro="" textlink="">
      <xdr:nvSpPr>
        <xdr:cNvPr id="76" name="楕円 75">
          <a:extLst>
            <a:ext uri="{FF2B5EF4-FFF2-40B4-BE49-F238E27FC236}">
              <a16:creationId xmlns:a16="http://schemas.microsoft.com/office/drawing/2014/main" id="{E4C83503-D5C5-4000-B4C2-C675477C690A}"/>
            </a:ext>
          </a:extLst>
        </xdr:cNvPr>
        <xdr:cNvSpPr/>
      </xdr:nvSpPr>
      <xdr:spPr>
        <a:xfrm>
          <a:off x="3746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139881</xdr:rowOff>
    </xdr:from>
    <xdr:to>
      <xdr:col>24</xdr:col>
      <xdr:colOff>63500</xdr:colOff>
      <xdr:row>39</xdr:row>
      <xdr:rowOff>161109</xdr:rowOff>
    </xdr:to>
    <xdr:cxnSp macro="">
      <xdr:nvCxnSpPr>
        <xdr:cNvPr id="77" name="直線コネクタ 76">
          <a:extLst>
            <a:ext uri="{FF2B5EF4-FFF2-40B4-BE49-F238E27FC236}">
              <a16:creationId xmlns:a16="http://schemas.microsoft.com/office/drawing/2014/main" id="{B9405BAD-8A3D-4808-B5D5-9ACBF12D7E86}"/>
            </a:ext>
          </a:extLst>
        </xdr:cNvPr>
        <xdr:cNvCxnSpPr/>
      </xdr:nvCxnSpPr>
      <xdr:spPr>
        <a:xfrm>
          <a:off x="3797300" y="682643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61323</xdr:rowOff>
    </xdr:from>
    <xdr:to>
      <xdr:col>15</xdr:col>
      <xdr:colOff>101600</xdr:colOff>
      <xdr:row>39</xdr:row>
      <xdr:rowOff>162923</xdr:rowOff>
    </xdr:to>
    <xdr:sp macro="" textlink="">
      <xdr:nvSpPr>
        <xdr:cNvPr id="78" name="楕円 77">
          <a:extLst>
            <a:ext uri="{FF2B5EF4-FFF2-40B4-BE49-F238E27FC236}">
              <a16:creationId xmlns:a16="http://schemas.microsoft.com/office/drawing/2014/main" id="{C8731D7C-D94E-46D0-A54F-9DCCFED3AD2D}"/>
            </a:ext>
          </a:extLst>
        </xdr:cNvPr>
        <xdr:cNvSpPr/>
      </xdr:nvSpPr>
      <xdr:spPr>
        <a:xfrm>
          <a:off x="28575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112123</xdr:rowOff>
    </xdr:from>
    <xdr:to>
      <xdr:col>19</xdr:col>
      <xdr:colOff>177800</xdr:colOff>
      <xdr:row>39</xdr:row>
      <xdr:rowOff>139881</xdr:rowOff>
    </xdr:to>
    <xdr:cxnSp macro="">
      <xdr:nvCxnSpPr>
        <xdr:cNvPr id="79" name="直線コネクタ 78">
          <a:extLst>
            <a:ext uri="{FF2B5EF4-FFF2-40B4-BE49-F238E27FC236}">
              <a16:creationId xmlns:a16="http://schemas.microsoft.com/office/drawing/2014/main" id="{DC243A32-BBDA-42E3-96E2-96632FCA8C42}"/>
            </a:ext>
          </a:extLst>
        </xdr:cNvPr>
        <xdr:cNvCxnSpPr/>
      </xdr:nvCxnSpPr>
      <xdr:spPr>
        <a:xfrm>
          <a:off x="2908300" y="679867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35197</xdr:rowOff>
    </xdr:from>
    <xdr:to>
      <xdr:col>10</xdr:col>
      <xdr:colOff>165100</xdr:colOff>
      <xdr:row>39</xdr:row>
      <xdr:rowOff>136797</xdr:rowOff>
    </xdr:to>
    <xdr:sp macro="" textlink="">
      <xdr:nvSpPr>
        <xdr:cNvPr id="80" name="楕円 79">
          <a:extLst>
            <a:ext uri="{FF2B5EF4-FFF2-40B4-BE49-F238E27FC236}">
              <a16:creationId xmlns:a16="http://schemas.microsoft.com/office/drawing/2014/main" id="{5B7B0241-637E-40C6-BCE9-58005FF90EC0}"/>
            </a:ext>
          </a:extLst>
        </xdr:cNvPr>
        <xdr:cNvSpPr/>
      </xdr:nvSpPr>
      <xdr:spPr>
        <a:xfrm>
          <a:off x="1968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85997</xdr:rowOff>
    </xdr:from>
    <xdr:to>
      <xdr:col>15</xdr:col>
      <xdr:colOff>50800</xdr:colOff>
      <xdr:row>39</xdr:row>
      <xdr:rowOff>112123</xdr:rowOff>
    </xdr:to>
    <xdr:cxnSp macro="">
      <xdr:nvCxnSpPr>
        <xdr:cNvPr id="81" name="直線コネクタ 80">
          <a:extLst>
            <a:ext uri="{FF2B5EF4-FFF2-40B4-BE49-F238E27FC236}">
              <a16:creationId xmlns:a16="http://schemas.microsoft.com/office/drawing/2014/main" id="{F53A6358-C4F5-4E30-89F3-28317D92FADB}"/>
            </a:ext>
          </a:extLst>
        </xdr:cNvPr>
        <xdr:cNvCxnSpPr/>
      </xdr:nvCxnSpPr>
      <xdr:spPr>
        <a:xfrm>
          <a:off x="2019300" y="67725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2" name="n_1aveValue【道路】&#10;有形固定資産減価償却率">
          <a:extLst>
            <a:ext uri="{FF2B5EF4-FFF2-40B4-BE49-F238E27FC236}">
              <a16:creationId xmlns:a16="http://schemas.microsoft.com/office/drawing/2014/main" id="{E7EAAEBB-606C-413E-908E-9AB2F5C84E33}"/>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3" name="n_2aveValue【道路】&#10;有形固定資産減価償却率">
          <a:extLst>
            <a:ext uri="{FF2B5EF4-FFF2-40B4-BE49-F238E27FC236}">
              <a16:creationId xmlns:a16="http://schemas.microsoft.com/office/drawing/2014/main" id="{3522AFF7-206E-462F-993E-C068B7C8D5EC}"/>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120667</xdr:rowOff>
    </xdr:from>
    <xdr:ext cx="405111" cy="259045"/>
    <xdr:sp macro="" textlink="">
      <xdr:nvSpPr>
        <xdr:cNvPr id="84" name="n_3aveValue【道路】&#10;有形固定資産減価償却率">
          <a:extLst>
            <a:ext uri="{FF2B5EF4-FFF2-40B4-BE49-F238E27FC236}">
              <a16:creationId xmlns:a16="http://schemas.microsoft.com/office/drawing/2014/main" id="{47748487-C2C7-40B1-8268-7E5E1E5E7EE4}"/>
            </a:ext>
          </a:extLst>
        </xdr:cNvPr>
        <xdr:cNvSpPr txBox="1"/>
      </xdr:nvSpPr>
      <xdr:spPr>
        <a:xfrm>
          <a:off x="1816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65150</xdr:rowOff>
    </xdr:from>
    <xdr:ext cx="405111" cy="259045"/>
    <xdr:sp macro="" textlink="">
      <xdr:nvSpPr>
        <xdr:cNvPr id="85" name="n_4aveValue【道路】&#10;有形固定資産減価償却率">
          <a:extLst>
            <a:ext uri="{FF2B5EF4-FFF2-40B4-BE49-F238E27FC236}">
              <a16:creationId xmlns:a16="http://schemas.microsoft.com/office/drawing/2014/main" id="{D1759986-DD09-49E3-91AA-336B7E767BFF}"/>
            </a:ext>
          </a:extLst>
        </xdr:cNvPr>
        <xdr:cNvSpPr txBox="1"/>
      </xdr:nvSpPr>
      <xdr:spPr>
        <a:xfrm>
          <a:off x="927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10358</xdr:rowOff>
    </xdr:from>
    <xdr:ext cx="405111" cy="259045"/>
    <xdr:sp macro="" textlink="">
      <xdr:nvSpPr>
        <xdr:cNvPr id="86" name="n_1mainValue【道路】&#10;有形固定資産減価償却率">
          <a:extLst>
            <a:ext uri="{FF2B5EF4-FFF2-40B4-BE49-F238E27FC236}">
              <a16:creationId xmlns:a16="http://schemas.microsoft.com/office/drawing/2014/main" id="{C561EA30-EEE9-4B27-9771-EE6122DD7FFE}"/>
            </a:ext>
          </a:extLst>
        </xdr:cNvPr>
        <xdr:cNvSpPr txBox="1"/>
      </xdr:nvSpPr>
      <xdr:spPr>
        <a:xfrm>
          <a:off x="35820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154050</xdr:rowOff>
    </xdr:from>
    <xdr:ext cx="405111" cy="259045"/>
    <xdr:sp macro="" textlink="">
      <xdr:nvSpPr>
        <xdr:cNvPr id="87" name="n_2mainValue【道路】&#10;有形固定資産減価償却率">
          <a:extLst>
            <a:ext uri="{FF2B5EF4-FFF2-40B4-BE49-F238E27FC236}">
              <a16:creationId xmlns:a16="http://schemas.microsoft.com/office/drawing/2014/main" id="{51B60189-746B-44EB-B9F8-9E573D442904}"/>
            </a:ext>
          </a:extLst>
        </xdr:cNvPr>
        <xdr:cNvSpPr txBox="1"/>
      </xdr:nvSpPr>
      <xdr:spPr>
        <a:xfrm>
          <a:off x="2705744"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127924</xdr:rowOff>
    </xdr:from>
    <xdr:ext cx="405111" cy="259045"/>
    <xdr:sp macro="" textlink="">
      <xdr:nvSpPr>
        <xdr:cNvPr id="88" name="n_3mainValue【道路】&#10;有形固定資産減価償却率">
          <a:extLst>
            <a:ext uri="{FF2B5EF4-FFF2-40B4-BE49-F238E27FC236}">
              <a16:creationId xmlns:a16="http://schemas.microsoft.com/office/drawing/2014/main" id="{B1E966BD-41E7-4951-A556-899BAE4BA54F}"/>
            </a:ext>
          </a:extLst>
        </xdr:cNvPr>
        <xdr:cNvSpPr txBox="1"/>
      </xdr:nvSpPr>
      <xdr:spPr>
        <a:xfrm>
          <a:off x="1816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0B50A1C-0C09-4E7C-A6E9-505AE098F02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E89CBB6-F5F6-40E6-A31B-863B90B0E45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3A68D43-473B-46A3-91EF-5958E2C5863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BFD4886-657E-4CB9-9DA6-D7BA2A09CDF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85993F0-8DF1-44EF-BF59-C4E1AD21FA0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444ADBF-AA07-4FB5-9AE1-279E89E52AB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44E3DBC-D7B9-453D-889B-CBFEC8302EE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9F5E2D7-88DB-4210-9A7A-52169D82CB8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6BE4004-9353-4601-8040-821D8FD75AB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D48FEFB-05C0-4D4B-B50C-AAB450BE5B9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D0C3482-C3FF-4F24-9985-8DDB3DFAF03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7A14C9C-6AD5-4583-91CA-9FBBAEA73D2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AF96EDB-5216-4ED2-B659-F4C234A79F6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a:extLst>
            <a:ext uri="{FF2B5EF4-FFF2-40B4-BE49-F238E27FC236}">
              <a16:creationId xmlns:a16="http://schemas.microsoft.com/office/drawing/2014/main" id="{A8A8AFE1-80C2-4C90-B279-9ECC9A8EF04C}"/>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3853347-52DA-4C79-9623-DB798CE364B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55C092C5-ADC4-4762-BD2A-1211B522914A}"/>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7ED7278-EE41-4693-891F-4F24CDB7608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86BC7219-57BD-4A91-A5C3-DAEB98C9DFAB}"/>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F320BDE-02E0-4C25-8A35-5E119A86613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89E4C741-A78D-4543-95BE-F0B4A74A8E3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20069C3-5F3F-4123-B008-D3FCF2CEF8C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F7C9C435-BA0B-4B66-8E08-A8A31A764D76}"/>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C1E5731-BFB5-4598-9D9E-C1AA7AC567E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2" name="直線コネクタ 111">
          <a:extLst>
            <a:ext uri="{FF2B5EF4-FFF2-40B4-BE49-F238E27FC236}">
              <a16:creationId xmlns:a16="http://schemas.microsoft.com/office/drawing/2014/main" id="{52CA67C9-E7C7-436B-8340-2C878A6DCBA4}"/>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3" name="【道路】&#10;一人当たり延長最小値テキスト">
          <a:extLst>
            <a:ext uri="{FF2B5EF4-FFF2-40B4-BE49-F238E27FC236}">
              <a16:creationId xmlns:a16="http://schemas.microsoft.com/office/drawing/2014/main" id="{F40A0CEF-856D-4949-9549-A3E79FEF51E3}"/>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4" name="直線コネクタ 113">
          <a:extLst>
            <a:ext uri="{FF2B5EF4-FFF2-40B4-BE49-F238E27FC236}">
              <a16:creationId xmlns:a16="http://schemas.microsoft.com/office/drawing/2014/main" id="{9914F6E1-8EFD-447D-8189-CD3A24373A51}"/>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5" name="【道路】&#10;一人当たり延長最大値テキスト">
          <a:extLst>
            <a:ext uri="{FF2B5EF4-FFF2-40B4-BE49-F238E27FC236}">
              <a16:creationId xmlns:a16="http://schemas.microsoft.com/office/drawing/2014/main" id="{088849CF-8B57-4D97-AB17-166465B73C05}"/>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6" name="直線コネクタ 115">
          <a:extLst>
            <a:ext uri="{FF2B5EF4-FFF2-40B4-BE49-F238E27FC236}">
              <a16:creationId xmlns:a16="http://schemas.microsoft.com/office/drawing/2014/main" id="{8C79E4D5-B0F9-45EF-ADBF-42FFC3CC9959}"/>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17" name="【道路】&#10;一人当たり延長平均値テキスト">
          <a:extLst>
            <a:ext uri="{FF2B5EF4-FFF2-40B4-BE49-F238E27FC236}">
              <a16:creationId xmlns:a16="http://schemas.microsoft.com/office/drawing/2014/main" id="{0B6E6DCB-ECC5-41C3-AECA-7828B2460153}"/>
            </a:ext>
          </a:extLst>
        </xdr:cNvPr>
        <xdr:cNvSpPr txBox="1"/>
      </xdr:nvSpPr>
      <xdr:spPr>
        <a:xfrm>
          <a:off x="10515600" y="699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18" name="フローチャート: 判断 117">
          <a:extLst>
            <a:ext uri="{FF2B5EF4-FFF2-40B4-BE49-F238E27FC236}">
              <a16:creationId xmlns:a16="http://schemas.microsoft.com/office/drawing/2014/main" id="{EB209EF4-E86F-4692-B9D9-857528F3CDB4}"/>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19" name="フローチャート: 判断 118">
          <a:extLst>
            <a:ext uri="{FF2B5EF4-FFF2-40B4-BE49-F238E27FC236}">
              <a16:creationId xmlns:a16="http://schemas.microsoft.com/office/drawing/2014/main" id="{6738CE07-E6A6-416E-95D7-B78F97918E14}"/>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0" name="フローチャート: 判断 119">
          <a:extLst>
            <a:ext uri="{FF2B5EF4-FFF2-40B4-BE49-F238E27FC236}">
              <a16:creationId xmlns:a16="http://schemas.microsoft.com/office/drawing/2014/main" id="{B5FBE756-B0E2-45FA-9207-E5390D8438EB}"/>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61056</xdr:rowOff>
    </xdr:from>
    <xdr:to>
      <xdr:col>41</xdr:col>
      <xdr:colOff>101600</xdr:colOff>
      <xdr:row>41</xdr:row>
      <xdr:rowOff>162656</xdr:rowOff>
    </xdr:to>
    <xdr:sp macro="" textlink="">
      <xdr:nvSpPr>
        <xdr:cNvPr id="121" name="フローチャート: 判断 120">
          <a:extLst>
            <a:ext uri="{FF2B5EF4-FFF2-40B4-BE49-F238E27FC236}">
              <a16:creationId xmlns:a16="http://schemas.microsoft.com/office/drawing/2014/main" id="{F869B6FB-2619-4107-8D23-DF6DCAF16215}"/>
            </a:ext>
          </a:extLst>
        </xdr:cNvPr>
        <xdr:cNvSpPr/>
      </xdr:nvSpPr>
      <xdr:spPr>
        <a:xfrm>
          <a:off x="7810500" y="709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52281</xdr:rowOff>
    </xdr:from>
    <xdr:to>
      <xdr:col>36</xdr:col>
      <xdr:colOff>165100</xdr:colOff>
      <xdr:row>41</xdr:row>
      <xdr:rowOff>153881</xdr:rowOff>
    </xdr:to>
    <xdr:sp macro="" textlink="">
      <xdr:nvSpPr>
        <xdr:cNvPr id="122" name="フローチャート: 判断 121">
          <a:extLst>
            <a:ext uri="{FF2B5EF4-FFF2-40B4-BE49-F238E27FC236}">
              <a16:creationId xmlns:a16="http://schemas.microsoft.com/office/drawing/2014/main" id="{C3B7C115-2F66-43DA-9F1C-400B71D234E8}"/>
            </a:ext>
          </a:extLst>
        </xdr:cNvPr>
        <xdr:cNvSpPr/>
      </xdr:nvSpPr>
      <xdr:spPr>
        <a:xfrm>
          <a:off x="6921500" y="70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1DBA1EA-0F85-43F2-88B1-382EB15753D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8503657-D7BF-40BA-9F67-711E47A7C8A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45936E3-BAF1-4E7D-A35F-5D5CB02724D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8292555-2B8C-4654-BE73-B2DCBFEC8D0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C87E733-4320-4DEC-AE8B-C0702EE90EE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112472</xdr:rowOff>
    </xdr:from>
    <xdr:to>
      <xdr:col>55</xdr:col>
      <xdr:colOff>50800</xdr:colOff>
      <xdr:row>41</xdr:row>
      <xdr:rowOff>42622</xdr:rowOff>
    </xdr:to>
    <xdr:sp macro="" textlink="">
      <xdr:nvSpPr>
        <xdr:cNvPr id="128" name="楕円 127">
          <a:extLst>
            <a:ext uri="{FF2B5EF4-FFF2-40B4-BE49-F238E27FC236}">
              <a16:creationId xmlns:a16="http://schemas.microsoft.com/office/drawing/2014/main" id="{5658F9AE-4E2B-43AB-91FA-35FAC0371472}"/>
            </a:ext>
          </a:extLst>
        </xdr:cNvPr>
        <xdr:cNvSpPr/>
      </xdr:nvSpPr>
      <xdr:spPr>
        <a:xfrm>
          <a:off x="10426700" y="69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135349</xdr:rowOff>
    </xdr:from>
    <xdr:ext cx="599010" cy="259045"/>
    <xdr:sp macro="" textlink="">
      <xdr:nvSpPr>
        <xdr:cNvPr id="129" name="【道路】&#10;一人当たり延長該当値テキスト">
          <a:extLst>
            <a:ext uri="{FF2B5EF4-FFF2-40B4-BE49-F238E27FC236}">
              <a16:creationId xmlns:a16="http://schemas.microsoft.com/office/drawing/2014/main" id="{F2BF897F-51D5-455E-9F97-93D4A2BEBC75}"/>
            </a:ext>
          </a:extLst>
        </xdr:cNvPr>
        <xdr:cNvSpPr txBox="1"/>
      </xdr:nvSpPr>
      <xdr:spPr>
        <a:xfrm>
          <a:off x="10515600" y="682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119926</xdr:rowOff>
    </xdr:from>
    <xdr:to>
      <xdr:col>50</xdr:col>
      <xdr:colOff>165100</xdr:colOff>
      <xdr:row>41</xdr:row>
      <xdr:rowOff>50076</xdr:rowOff>
    </xdr:to>
    <xdr:sp macro="" textlink="">
      <xdr:nvSpPr>
        <xdr:cNvPr id="130" name="楕円 129">
          <a:extLst>
            <a:ext uri="{FF2B5EF4-FFF2-40B4-BE49-F238E27FC236}">
              <a16:creationId xmlns:a16="http://schemas.microsoft.com/office/drawing/2014/main" id="{7030198A-53AF-438C-AA81-1834F34D5BEC}"/>
            </a:ext>
          </a:extLst>
        </xdr:cNvPr>
        <xdr:cNvSpPr/>
      </xdr:nvSpPr>
      <xdr:spPr>
        <a:xfrm>
          <a:off x="9588500" y="697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163272</xdr:rowOff>
    </xdr:from>
    <xdr:to>
      <xdr:col>55</xdr:col>
      <xdr:colOff>0</xdr:colOff>
      <xdr:row>40</xdr:row>
      <xdr:rowOff>170726</xdr:rowOff>
    </xdr:to>
    <xdr:cxnSp macro="">
      <xdr:nvCxnSpPr>
        <xdr:cNvPr id="131" name="直線コネクタ 130">
          <a:extLst>
            <a:ext uri="{FF2B5EF4-FFF2-40B4-BE49-F238E27FC236}">
              <a16:creationId xmlns:a16="http://schemas.microsoft.com/office/drawing/2014/main" id="{4B48BB60-BA9D-48F7-9B57-6662811C814D}"/>
            </a:ext>
          </a:extLst>
        </xdr:cNvPr>
        <xdr:cNvCxnSpPr/>
      </xdr:nvCxnSpPr>
      <xdr:spPr>
        <a:xfrm flipV="1">
          <a:off x="9639300" y="7021272"/>
          <a:ext cx="838200" cy="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126453</xdr:rowOff>
    </xdr:from>
    <xdr:to>
      <xdr:col>46</xdr:col>
      <xdr:colOff>38100</xdr:colOff>
      <xdr:row>41</xdr:row>
      <xdr:rowOff>56603</xdr:rowOff>
    </xdr:to>
    <xdr:sp macro="" textlink="">
      <xdr:nvSpPr>
        <xdr:cNvPr id="132" name="楕円 131">
          <a:extLst>
            <a:ext uri="{FF2B5EF4-FFF2-40B4-BE49-F238E27FC236}">
              <a16:creationId xmlns:a16="http://schemas.microsoft.com/office/drawing/2014/main" id="{F2411E91-EBC6-45BE-9F7A-20DA0ACA4B80}"/>
            </a:ext>
          </a:extLst>
        </xdr:cNvPr>
        <xdr:cNvSpPr/>
      </xdr:nvSpPr>
      <xdr:spPr>
        <a:xfrm>
          <a:off x="8699500" y="69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170726</xdr:rowOff>
    </xdr:from>
    <xdr:to>
      <xdr:col>50</xdr:col>
      <xdr:colOff>114300</xdr:colOff>
      <xdr:row>41</xdr:row>
      <xdr:rowOff>5803</xdr:rowOff>
    </xdr:to>
    <xdr:cxnSp macro="">
      <xdr:nvCxnSpPr>
        <xdr:cNvPr id="133" name="直線コネクタ 132">
          <a:extLst>
            <a:ext uri="{FF2B5EF4-FFF2-40B4-BE49-F238E27FC236}">
              <a16:creationId xmlns:a16="http://schemas.microsoft.com/office/drawing/2014/main" id="{D2F0C416-A5EF-4EFE-8938-47441D421AF2}"/>
            </a:ext>
          </a:extLst>
        </xdr:cNvPr>
        <xdr:cNvCxnSpPr/>
      </xdr:nvCxnSpPr>
      <xdr:spPr>
        <a:xfrm flipV="1">
          <a:off x="8750300" y="7028726"/>
          <a:ext cx="889000" cy="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133802</xdr:rowOff>
    </xdr:from>
    <xdr:to>
      <xdr:col>41</xdr:col>
      <xdr:colOff>101600</xdr:colOff>
      <xdr:row>41</xdr:row>
      <xdr:rowOff>63952</xdr:rowOff>
    </xdr:to>
    <xdr:sp macro="" textlink="">
      <xdr:nvSpPr>
        <xdr:cNvPr id="134" name="楕円 133">
          <a:extLst>
            <a:ext uri="{FF2B5EF4-FFF2-40B4-BE49-F238E27FC236}">
              <a16:creationId xmlns:a16="http://schemas.microsoft.com/office/drawing/2014/main" id="{F2D17275-15A0-472F-893F-5E499D1D94D1}"/>
            </a:ext>
          </a:extLst>
        </xdr:cNvPr>
        <xdr:cNvSpPr/>
      </xdr:nvSpPr>
      <xdr:spPr>
        <a:xfrm>
          <a:off x="7810500" y="699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5803</xdr:rowOff>
    </xdr:from>
    <xdr:to>
      <xdr:col>45</xdr:col>
      <xdr:colOff>177800</xdr:colOff>
      <xdr:row>41</xdr:row>
      <xdr:rowOff>13152</xdr:rowOff>
    </xdr:to>
    <xdr:cxnSp macro="">
      <xdr:nvCxnSpPr>
        <xdr:cNvPr id="135" name="直線コネクタ 134">
          <a:extLst>
            <a:ext uri="{FF2B5EF4-FFF2-40B4-BE49-F238E27FC236}">
              <a16:creationId xmlns:a16="http://schemas.microsoft.com/office/drawing/2014/main" id="{B169F683-CAE1-4BAC-ABDC-12E708049CC6}"/>
            </a:ext>
          </a:extLst>
        </xdr:cNvPr>
        <xdr:cNvCxnSpPr/>
      </xdr:nvCxnSpPr>
      <xdr:spPr>
        <a:xfrm flipV="1">
          <a:off x="7861300" y="7035253"/>
          <a:ext cx="889000" cy="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36" name="n_1aveValue【道路】&#10;一人当たり延長">
          <a:extLst>
            <a:ext uri="{FF2B5EF4-FFF2-40B4-BE49-F238E27FC236}">
              <a16:creationId xmlns:a16="http://schemas.microsoft.com/office/drawing/2014/main" id="{76A7D546-02B6-423C-B3D2-ED12ADB40D31}"/>
            </a:ext>
          </a:extLst>
        </xdr:cNvPr>
        <xdr:cNvSpPr txBox="1"/>
      </xdr:nvSpPr>
      <xdr:spPr>
        <a:xfrm>
          <a:off x="935941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37" name="n_2aveValue【道路】&#10;一人当たり延長">
          <a:extLst>
            <a:ext uri="{FF2B5EF4-FFF2-40B4-BE49-F238E27FC236}">
              <a16:creationId xmlns:a16="http://schemas.microsoft.com/office/drawing/2014/main" id="{479B2B7D-3F10-45E3-9E0D-F7C461CE44AD}"/>
            </a:ext>
          </a:extLst>
        </xdr:cNvPr>
        <xdr:cNvSpPr txBox="1"/>
      </xdr:nvSpPr>
      <xdr:spPr>
        <a:xfrm>
          <a:off x="8483111" y="71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153783</xdr:rowOff>
    </xdr:from>
    <xdr:ext cx="534377" cy="259045"/>
    <xdr:sp macro="" textlink="">
      <xdr:nvSpPr>
        <xdr:cNvPr id="138" name="n_3aveValue【道路】&#10;一人当たり延長">
          <a:extLst>
            <a:ext uri="{FF2B5EF4-FFF2-40B4-BE49-F238E27FC236}">
              <a16:creationId xmlns:a16="http://schemas.microsoft.com/office/drawing/2014/main" id="{8E6FF8E9-B294-4365-8E19-459A85884B21}"/>
            </a:ext>
          </a:extLst>
        </xdr:cNvPr>
        <xdr:cNvSpPr txBox="1"/>
      </xdr:nvSpPr>
      <xdr:spPr>
        <a:xfrm>
          <a:off x="7594111" y="718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170408</xdr:rowOff>
    </xdr:from>
    <xdr:ext cx="534377" cy="259045"/>
    <xdr:sp macro="" textlink="">
      <xdr:nvSpPr>
        <xdr:cNvPr id="139" name="n_4aveValue【道路】&#10;一人当たり延長">
          <a:extLst>
            <a:ext uri="{FF2B5EF4-FFF2-40B4-BE49-F238E27FC236}">
              <a16:creationId xmlns:a16="http://schemas.microsoft.com/office/drawing/2014/main" id="{82AB81E5-2943-4AD0-A21F-A3579E735CEA}"/>
            </a:ext>
          </a:extLst>
        </xdr:cNvPr>
        <xdr:cNvSpPr txBox="1"/>
      </xdr:nvSpPr>
      <xdr:spPr>
        <a:xfrm>
          <a:off x="6705111" y="68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66603</xdr:rowOff>
    </xdr:from>
    <xdr:ext cx="599010" cy="259045"/>
    <xdr:sp macro="" textlink="">
      <xdr:nvSpPr>
        <xdr:cNvPr id="140" name="n_1mainValue【道路】&#10;一人当たり延長">
          <a:extLst>
            <a:ext uri="{FF2B5EF4-FFF2-40B4-BE49-F238E27FC236}">
              <a16:creationId xmlns:a16="http://schemas.microsoft.com/office/drawing/2014/main" id="{F29D8122-6CE1-49F5-BD35-E3940E43F3DC}"/>
            </a:ext>
          </a:extLst>
        </xdr:cNvPr>
        <xdr:cNvSpPr txBox="1"/>
      </xdr:nvSpPr>
      <xdr:spPr>
        <a:xfrm>
          <a:off x="9327094" y="675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73130</xdr:rowOff>
    </xdr:from>
    <xdr:ext cx="599010" cy="259045"/>
    <xdr:sp macro="" textlink="">
      <xdr:nvSpPr>
        <xdr:cNvPr id="141" name="n_2mainValue【道路】&#10;一人当たり延長">
          <a:extLst>
            <a:ext uri="{FF2B5EF4-FFF2-40B4-BE49-F238E27FC236}">
              <a16:creationId xmlns:a16="http://schemas.microsoft.com/office/drawing/2014/main" id="{1FC9588A-1E5A-428A-A132-3DBA4E5F905C}"/>
            </a:ext>
          </a:extLst>
        </xdr:cNvPr>
        <xdr:cNvSpPr txBox="1"/>
      </xdr:nvSpPr>
      <xdr:spPr>
        <a:xfrm>
          <a:off x="8450794" y="675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80479</xdr:rowOff>
    </xdr:from>
    <xdr:ext cx="599010" cy="259045"/>
    <xdr:sp macro="" textlink="">
      <xdr:nvSpPr>
        <xdr:cNvPr id="142" name="n_3mainValue【道路】&#10;一人当たり延長">
          <a:extLst>
            <a:ext uri="{FF2B5EF4-FFF2-40B4-BE49-F238E27FC236}">
              <a16:creationId xmlns:a16="http://schemas.microsoft.com/office/drawing/2014/main" id="{818D53FE-FE96-4DF3-B560-822D4C60EB48}"/>
            </a:ext>
          </a:extLst>
        </xdr:cNvPr>
        <xdr:cNvSpPr txBox="1"/>
      </xdr:nvSpPr>
      <xdr:spPr>
        <a:xfrm>
          <a:off x="7561794" y="676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390948E4-E248-400F-BBED-38C54F2E74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46EA7C1C-A471-48F0-BE53-A739F606C9E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7961CB76-495A-4D53-8EAE-84AA7F3AE23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8FEC07C3-AF65-4994-A19A-4BE8633147A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5AC35DC9-D45A-4612-B420-9C50539F6E1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CDD2993E-98A8-4CDE-A85C-7A9D59E7D11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238C90F6-94C3-4723-A3BE-FFC1AECF560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B96A2DFF-481B-40FB-B67E-C8082D2964C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A0336909-FD96-4348-97D3-055B56E6D77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22AFC1B2-FE38-4973-9222-1486D8D81FE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E0B433AB-0611-44FC-9F28-A624B410BE1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53D63564-2BA4-43CE-BC22-E472954B7E8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8DB1A39B-CA85-43E3-A1C8-F9C6228045E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D9286218-53BF-46F7-AE49-BF2360C13D3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E93FD7B9-8D09-4920-987F-390C3AB046A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A75AAF12-F114-4F4B-8B94-8B9A9898C7E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91EFBA31-5F69-4729-A368-874F7E79C6E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12969FE0-BB24-429A-B686-5C832FBDD72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7A770D24-2AF9-4A1A-B065-AE42150FE8E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8B7293F0-9D8A-4EC4-B788-987E3AF3EAB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AD173F68-F4D6-4F95-9E03-BBAB668BF6F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2E62AFA6-B3F9-4708-A8AC-261A4B45027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5FFE5B7E-42AC-47D0-B1FE-01D5E259E91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E719585A-B03D-44EA-B85D-5914612BAE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3A646569-8AAD-4A70-92B3-836F567F409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68" name="直線コネクタ 167">
          <a:extLst>
            <a:ext uri="{FF2B5EF4-FFF2-40B4-BE49-F238E27FC236}">
              <a16:creationId xmlns:a16="http://schemas.microsoft.com/office/drawing/2014/main" id="{F42C8C0C-BADD-49DD-B7F3-9212F9031E96}"/>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26EF2DF4-DA0E-4676-A1F0-DB79F6825F8A}"/>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0" name="直線コネクタ 169">
          <a:extLst>
            <a:ext uri="{FF2B5EF4-FFF2-40B4-BE49-F238E27FC236}">
              <a16:creationId xmlns:a16="http://schemas.microsoft.com/office/drawing/2014/main" id="{35FCCBD2-366E-4E7C-994D-B964BAC39ECF}"/>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D9F74C5A-00DC-42A4-8A31-5370D611EFFD}"/>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2" name="直線コネクタ 171">
          <a:extLst>
            <a:ext uri="{FF2B5EF4-FFF2-40B4-BE49-F238E27FC236}">
              <a16:creationId xmlns:a16="http://schemas.microsoft.com/office/drawing/2014/main" id="{51DAB48B-DD52-4D5D-8E01-2EDE05296ED3}"/>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677BE1A-AD8D-422F-865F-80332D3B2555}"/>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74" name="フローチャート: 判断 173">
          <a:extLst>
            <a:ext uri="{FF2B5EF4-FFF2-40B4-BE49-F238E27FC236}">
              <a16:creationId xmlns:a16="http://schemas.microsoft.com/office/drawing/2014/main" id="{4772F262-F6EF-43D4-9572-10B5B6C99AE2}"/>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75" name="フローチャート: 判断 174">
          <a:extLst>
            <a:ext uri="{FF2B5EF4-FFF2-40B4-BE49-F238E27FC236}">
              <a16:creationId xmlns:a16="http://schemas.microsoft.com/office/drawing/2014/main" id="{057994ED-189A-43C6-8BA4-EBCBE007D71A}"/>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76" name="フローチャート: 判断 175">
          <a:extLst>
            <a:ext uri="{FF2B5EF4-FFF2-40B4-BE49-F238E27FC236}">
              <a16:creationId xmlns:a16="http://schemas.microsoft.com/office/drawing/2014/main" id="{E81525D5-F50B-4964-8FC4-D7DEE8BF681C}"/>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77" name="フローチャート: 判断 176">
          <a:extLst>
            <a:ext uri="{FF2B5EF4-FFF2-40B4-BE49-F238E27FC236}">
              <a16:creationId xmlns:a16="http://schemas.microsoft.com/office/drawing/2014/main" id="{27327E1E-59C6-4FD7-93E5-2E5B5178F848}"/>
            </a:ext>
          </a:extLst>
        </xdr:cNvPr>
        <xdr:cNvSpPr/>
      </xdr:nvSpPr>
      <xdr:spPr>
        <a:xfrm>
          <a:off x="1968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178" name="フローチャート: 判断 177">
          <a:extLst>
            <a:ext uri="{FF2B5EF4-FFF2-40B4-BE49-F238E27FC236}">
              <a16:creationId xmlns:a16="http://schemas.microsoft.com/office/drawing/2014/main" id="{B954E602-8B07-4AFC-B22C-85565126DD39}"/>
            </a:ext>
          </a:extLst>
        </xdr:cNvPr>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8D1BDE2-0E81-4E85-B4FD-3DCE855D2D5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8EDEF4C5-EEFA-4DBD-997A-67B234E686D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BE561DC-376C-43A7-B6FB-F333F49FEA0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97CB2D5-402A-4A0F-9090-085467D851B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F3C69CE-F6F3-4D9D-B32F-BE1DF0ECD46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161472</xdr:rowOff>
    </xdr:from>
    <xdr:to>
      <xdr:col>24</xdr:col>
      <xdr:colOff>114300</xdr:colOff>
      <xdr:row>62</xdr:row>
      <xdr:rowOff>91622</xdr:rowOff>
    </xdr:to>
    <xdr:sp macro="" textlink="">
      <xdr:nvSpPr>
        <xdr:cNvPr id="184" name="楕円 183">
          <a:extLst>
            <a:ext uri="{FF2B5EF4-FFF2-40B4-BE49-F238E27FC236}">
              <a16:creationId xmlns:a16="http://schemas.microsoft.com/office/drawing/2014/main" id="{DBF09F15-F1AD-472A-B73F-AB9F36FFFAEB}"/>
            </a:ext>
          </a:extLst>
        </xdr:cNvPr>
        <xdr:cNvSpPr/>
      </xdr:nvSpPr>
      <xdr:spPr>
        <a:xfrm>
          <a:off x="45847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139899</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1A334626-622A-40D7-97CE-EBCE39A68132}"/>
            </a:ext>
          </a:extLst>
        </xdr:cNvPr>
        <xdr:cNvSpPr txBox="1"/>
      </xdr:nvSpPr>
      <xdr:spPr>
        <a:xfrm>
          <a:off x="4673600"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146776</xdr:rowOff>
    </xdr:from>
    <xdr:to>
      <xdr:col>20</xdr:col>
      <xdr:colOff>38100</xdr:colOff>
      <xdr:row>62</xdr:row>
      <xdr:rowOff>76926</xdr:rowOff>
    </xdr:to>
    <xdr:sp macro="" textlink="">
      <xdr:nvSpPr>
        <xdr:cNvPr id="186" name="楕円 185">
          <a:extLst>
            <a:ext uri="{FF2B5EF4-FFF2-40B4-BE49-F238E27FC236}">
              <a16:creationId xmlns:a16="http://schemas.microsoft.com/office/drawing/2014/main" id="{BD2979DF-9672-4FA0-84B5-839B05865060}"/>
            </a:ext>
          </a:extLst>
        </xdr:cNvPr>
        <xdr:cNvSpPr/>
      </xdr:nvSpPr>
      <xdr:spPr>
        <a:xfrm>
          <a:off x="3746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26126</xdr:rowOff>
    </xdr:from>
    <xdr:to>
      <xdr:col>24</xdr:col>
      <xdr:colOff>63500</xdr:colOff>
      <xdr:row>62</xdr:row>
      <xdr:rowOff>40822</xdr:rowOff>
    </xdr:to>
    <xdr:cxnSp macro="">
      <xdr:nvCxnSpPr>
        <xdr:cNvPr id="187" name="直線コネクタ 186">
          <a:extLst>
            <a:ext uri="{FF2B5EF4-FFF2-40B4-BE49-F238E27FC236}">
              <a16:creationId xmlns:a16="http://schemas.microsoft.com/office/drawing/2014/main" id="{56552006-4655-4474-9E0F-B42240A0A0BD}"/>
            </a:ext>
          </a:extLst>
        </xdr:cNvPr>
        <xdr:cNvCxnSpPr/>
      </xdr:nvCxnSpPr>
      <xdr:spPr>
        <a:xfrm>
          <a:off x="3797300" y="1065602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128815</xdr:rowOff>
    </xdr:from>
    <xdr:to>
      <xdr:col>15</xdr:col>
      <xdr:colOff>101600</xdr:colOff>
      <xdr:row>62</xdr:row>
      <xdr:rowOff>58965</xdr:rowOff>
    </xdr:to>
    <xdr:sp macro="" textlink="">
      <xdr:nvSpPr>
        <xdr:cNvPr id="188" name="楕円 187">
          <a:extLst>
            <a:ext uri="{FF2B5EF4-FFF2-40B4-BE49-F238E27FC236}">
              <a16:creationId xmlns:a16="http://schemas.microsoft.com/office/drawing/2014/main" id="{5E453A6A-891D-4996-A428-4D47A6E7CB89}"/>
            </a:ext>
          </a:extLst>
        </xdr:cNvPr>
        <xdr:cNvSpPr/>
      </xdr:nvSpPr>
      <xdr:spPr>
        <a:xfrm>
          <a:off x="2857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8165</xdr:rowOff>
    </xdr:from>
    <xdr:to>
      <xdr:col>19</xdr:col>
      <xdr:colOff>177800</xdr:colOff>
      <xdr:row>62</xdr:row>
      <xdr:rowOff>26126</xdr:rowOff>
    </xdr:to>
    <xdr:cxnSp macro="">
      <xdr:nvCxnSpPr>
        <xdr:cNvPr id="189" name="直線コネクタ 188">
          <a:extLst>
            <a:ext uri="{FF2B5EF4-FFF2-40B4-BE49-F238E27FC236}">
              <a16:creationId xmlns:a16="http://schemas.microsoft.com/office/drawing/2014/main" id="{7FE8472F-4A0F-4666-B8E5-285443254447}"/>
            </a:ext>
          </a:extLst>
        </xdr:cNvPr>
        <xdr:cNvCxnSpPr/>
      </xdr:nvCxnSpPr>
      <xdr:spPr>
        <a:xfrm>
          <a:off x="2908300" y="1063806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154940</xdr:rowOff>
    </xdr:from>
    <xdr:to>
      <xdr:col>10</xdr:col>
      <xdr:colOff>165100</xdr:colOff>
      <xdr:row>62</xdr:row>
      <xdr:rowOff>85090</xdr:rowOff>
    </xdr:to>
    <xdr:sp macro="" textlink="">
      <xdr:nvSpPr>
        <xdr:cNvPr id="190" name="楕円 189">
          <a:extLst>
            <a:ext uri="{FF2B5EF4-FFF2-40B4-BE49-F238E27FC236}">
              <a16:creationId xmlns:a16="http://schemas.microsoft.com/office/drawing/2014/main" id="{2A129597-D12F-4C05-902E-FE69D06CF516}"/>
            </a:ext>
          </a:extLst>
        </xdr:cNvPr>
        <xdr:cNvSpPr/>
      </xdr:nvSpPr>
      <xdr:spPr>
        <a:xfrm>
          <a:off x="1968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8165</xdr:rowOff>
    </xdr:from>
    <xdr:to>
      <xdr:col>15</xdr:col>
      <xdr:colOff>50800</xdr:colOff>
      <xdr:row>62</xdr:row>
      <xdr:rowOff>34290</xdr:rowOff>
    </xdr:to>
    <xdr:cxnSp macro="">
      <xdr:nvCxnSpPr>
        <xdr:cNvPr id="191" name="直線コネクタ 190">
          <a:extLst>
            <a:ext uri="{FF2B5EF4-FFF2-40B4-BE49-F238E27FC236}">
              <a16:creationId xmlns:a16="http://schemas.microsoft.com/office/drawing/2014/main" id="{4B0E45C7-0D45-42B0-ABD9-76EDDC1285C8}"/>
            </a:ext>
          </a:extLst>
        </xdr:cNvPr>
        <xdr:cNvCxnSpPr/>
      </xdr:nvCxnSpPr>
      <xdr:spPr>
        <a:xfrm flipV="1">
          <a:off x="2019300" y="106380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171AD0B3-D9F2-4C79-892D-00D4F8BF7802}"/>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22F2BE20-960C-4A58-8771-13FB8224C1C3}"/>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147337</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0C80E9E1-C0E4-4E81-9CB9-3584DDC5EE26}"/>
            </a:ext>
          </a:extLst>
        </xdr:cNvPr>
        <xdr:cNvSpPr txBox="1"/>
      </xdr:nvSpPr>
      <xdr:spPr>
        <a:xfrm>
          <a:off x="1816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3507C104-72AE-409D-9C5D-9626600E9FA4}"/>
            </a:ext>
          </a:extLst>
        </xdr:cNvPr>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68053</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B19EEF43-3FA9-4847-B6CD-175B76966559}"/>
            </a:ext>
          </a:extLst>
        </xdr:cNvPr>
        <xdr:cNvSpPr txBox="1"/>
      </xdr:nvSpPr>
      <xdr:spPr>
        <a:xfrm>
          <a:off x="35820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50092</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A35A1983-55B1-4A34-8A2A-1CDBA4496659}"/>
            </a:ext>
          </a:extLst>
        </xdr:cNvPr>
        <xdr:cNvSpPr txBox="1"/>
      </xdr:nvSpPr>
      <xdr:spPr>
        <a:xfrm>
          <a:off x="27057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76217</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F6B68CC9-5319-4B93-8B83-528D36F515B6}"/>
            </a:ext>
          </a:extLst>
        </xdr:cNvPr>
        <xdr:cNvSpPr txBox="1"/>
      </xdr:nvSpPr>
      <xdr:spPr>
        <a:xfrm>
          <a:off x="1816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7DB4B873-52DF-471C-A790-943A4ACFE35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958382A-BEB0-47DF-8D3E-C98A107CBD4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9346C711-9FF3-40C2-AFC5-C4F4CD85445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6E1C3E02-6D95-477F-A6D1-428C7099EFE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56F684F1-D5C5-4875-9A15-2B00BCE3310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D5322966-6526-43EC-925F-1F61E23DB24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3CF454EA-34CB-4AC4-AE5F-8B060CFA05F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42721225-9BBE-4881-B384-607B7E1415A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A79EE977-9E2E-4B93-8177-8E4853AEF58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E7B7B1A4-4786-4ABF-87BE-22DF55FB3A9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a:extLst>
            <a:ext uri="{FF2B5EF4-FFF2-40B4-BE49-F238E27FC236}">
              <a16:creationId xmlns:a16="http://schemas.microsoft.com/office/drawing/2014/main" id="{6818339F-93E2-45E4-B9C7-2EE8A7EFAAA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0" name="テキスト ボックス 209">
          <a:extLst>
            <a:ext uri="{FF2B5EF4-FFF2-40B4-BE49-F238E27FC236}">
              <a16:creationId xmlns:a16="http://schemas.microsoft.com/office/drawing/2014/main" id="{69A533F8-1686-4D0F-825D-434189FC3DE1}"/>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a:extLst>
            <a:ext uri="{FF2B5EF4-FFF2-40B4-BE49-F238E27FC236}">
              <a16:creationId xmlns:a16="http://schemas.microsoft.com/office/drawing/2014/main" id="{B2A9590B-6461-4F28-B98C-808955288D8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2" name="テキスト ボックス 211">
          <a:extLst>
            <a:ext uri="{FF2B5EF4-FFF2-40B4-BE49-F238E27FC236}">
              <a16:creationId xmlns:a16="http://schemas.microsoft.com/office/drawing/2014/main" id="{E19EDFA8-0DDB-4F8B-ADAD-B8905AFFC0FE}"/>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a:extLst>
            <a:ext uri="{FF2B5EF4-FFF2-40B4-BE49-F238E27FC236}">
              <a16:creationId xmlns:a16="http://schemas.microsoft.com/office/drawing/2014/main" id="{9CE5E894-524F-4C44-B86E-04DFEB9ADBA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4" name="テキスト ボックス 213">
          <a:extLst>
            <a:ext uri="{FF2B5EF4-FFF2-40B4-BE49-F238E27FC236}">
              <a16:creationId xmlns:a16="http://schemas.microsoft.com/office/drawing/2014/main" id="{3F02E082-75C6-45DE-BCA8-20E3EF78ED6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a:extLst>
            <a:ext uri="{FF2B5EF4-FFF2-40B4-BE49-F238E27FC236}">
              <a16:creationId xmlns:a16="http://schemas.microsoft.com/office/drawing/2014/main" id="{BAF1293C-79A8-4F55-B9D6-EBC3B5E4120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6" name="テキスト ボックス 215">
          <a:extLst>
            <a:ext uri="{FF2B5EF4-FFF2-40B4-BE49-F238E27FC236}">
              <a16:creationId xmlns:a16="http://schemas.microsoft.com/office/drawing/2014/main" id="{96121FD2-F18B-48FC-9478-30F58CF3ADD6}"/>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991D7505-9469-4D8D-BF1B-F6A290A0DC9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0EE546D0-2000-47C1-AA61-3D6E7CDB40F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62CF8F8E-2F51-4C6A-80A7-4662B8B2929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0" name="直線コネクタ 219">
          <a:extLst>
            <a:ext uri="{FF2B5EF4-FFF2-40B4-BE49-F238E27FC236}">
              <a16:creationId xmlns:a16="http://schemas.microsoft.com/office/drawing/2014/main" id="{612AC698-F232-4981-AFF0-269C9FCD20DA}"/>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21" name="【橋りょう・トンネル】&#10;一人当たり有形固定資産（償却資産）額最小値テキスト">
          <a:extLst>
            <a:ext uri="{FF2B5EF4-FFF2-40B4-BE49-F238E27FC236}">
              <a16:creationId xmlns:a16="http://schemas.microsoft.com/office/drawing/2014/main" id="{A598E227-1D3D-4BB6-AE61-668C6959C78B}"/>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22" name="直線コネクタ 221">
          <a:extLst>
            <a:ext uri="{FF2B5EF4-FFF2-40B4-BE49-F238E27FC236}">
              <a16:creationId xmlns:a16="http://schemas.microsoft.com/office/drawing/2014/main" id="{6A8A0D9C-4328-4E0C-A62D-DE480F55A78C}"/>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1D3BE736-B0B1-4807-B5A2-F99ACD0CC00F}"/>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24" name="直線コネクタ 223">
          <a:extLst>
            <a:ext uri="{FF2B5EF4-FFF2-40B4-BE49-F238E27FC236}">
              <a16:creationId xmlns:a16="http://schemas.microsoft.com/office/drawing/2014/main" id="{3669CEC5-4B39-481E-9DC6-C1687AA26278}"/>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25" name="【橋りょう・トンネル】&#10;一人当たり有形固定資産（償却資産）額平均値テキスト">
          <a:extLst>
            <a:ext uri="{FF2B5EF4-FFF2-40B4-BE49-F238E27FC236}">
              <a16:creationId xmlns:a16="http://schemas.microsoft.com/office/drawing/2014/main" id="{26BC470D-F15C-4C04-ADE9-9C2A55339FB7}"/>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26" name="フローチャート: 判断 225">
          <a:extLst>
            <a:ext uri="{FF2B5EF4-FFF2-40B4-BE49-F238E27FC236}">
              <a16:creationId xmlns:a16="http://schemas.microsoft.com/office/drawing/2014/main" id="{49A4C641-0AA2-4CC8-A1C9-A73913D345A8}"/>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27" name="フローチャート: 判断 226">
          <a:extLst>
            <a:ext uri="{FF2B5EF4-FFF2-40B4-BE49-F238E27FC236}">
              <a16:creationId xmlns:a16="http://schemas.microsoft.com/office/drawing/2014/main" id="{1E27C0B1-EF64-4B53-B492-82F032A25F5A}"/>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28" name="フローチャート: 判断 227">
          <a:extLst>
            <a:ext uri="{FF2B5EF4-FFF2-40B4-BE49-F238E27FC236}">
              <a16:creationId xmlns:a16="http://schemas.microsoft.com/office/drawing/2014/main" id="{8356DA9C-DBDC-4B63-A06A-1E41DA09F0D0}"/>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146045</xdr:rowOff>
    </xdr:from>
    <xdr:to>
      <xdr:col>41</xdr:col>
      <xdr:colOff>101600</xdr:colOff>
      <xdr:row>62</xdr:row>
      <xdr:rowOff>76195</xdr:rowOff>
    </xdr:to>
    <xdr:sp macro="" textlink="">
      <xdr:nvSpPr>
        <xdr:cNvPr id="229" name="フローチャート: 判断 228">
          <a:extLst>
            <a:ext uri="{FF2B5EF4-FFF2-40B4-BE49-F238E27FC236}">
              <a16:creationId xmlns:a16="http://schemas.microsoft.com/office/drawing/2014/main" id="{BBD73F47-A138-4AEF-8BE6-19BBEAECB845}"/>
            </a:ext>
          </a:extLst>
        </xdr:cNvPr>
        <xdr:cNvSpPr/>
      </xdr:nvSpPr>
      <xdr:spPr>
        <a:xfrm>
          <a:off x="7810500" y="106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77186</xdr:rowOff>
    </xdr:from>
    <xdr:to>
      <xdr:col>36</xdr:col>
      <xdr:colOff>165100</xdr:colOff>
      <xdr:row>62</xdr:row>
      <xdr:rowOff>7336</xdr:rowOff>
    </xdr:to>
    <xdr:sp macro="" textlink="">
      <xdr:nvSpPr>
        <xdr:cNvPr id="230" name="フローチャート: 判断 229">
          <a:extLst>
            <a:ext uri="{FF2B5EF4-FFF2-40B4-BE49-F238E27FC236}">
              <a16:creationId xmlns:a16="http://schemas.microsoft.com/office/drawing/2014/main" id="{0FE5F519-0C46-4E03-BF48-0EB3E2372B9D}"/>
            </a:ext>
          </a:extLst>
        </xdr:cNvPr>
        <xdr:cNvSpPr/>
      </xdr:nvSpPr>
      <xdr:spPr>
        <a:xfrm>
          <a:off x="6921500" y="1053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3E49ABC3-D903-41C3-8C53-555D509A160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663AD68D-FFF3-450E-B966-A6341F2EE23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D6BC80EA-E107-4E9A-8E85-FF14BA1AD99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AAF1DC7-FFA0-4CDC-A22F-C3714B14AA5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5D3DFFD4-9BC6-443F-A44E-7765238577D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86469</xdr:rowOff>
    </xdr:from>
    <xdr:to>
      <xdr:col>55</xdr:col>
      <xdr:colOff>50800</xdr:colOff>
      <xdr:row>63</xdr:row>
      <xdr:rowOff>16619</xdr:rowOff>
    </xdr:to>
    <xdr:sp macro="" textlink="">
      <xdr:nvSpPr>
        <xdr:cNvPr id="236" name="楕円 235">
          <a:extLst>
            <a:ext uri="{FF2B5EF4-FFF2-40B4-BE49-F238E27FC236}">
              <a16:creationId xmlns:a16="http://schemas.microsoft.com/office/drawing/2014/main" id="{C516ED07-E89A-4E39-ACF9-F78A9A599413}"/>
            </a:ext>
          </a:extLst>
        </xdr:cNvPr>
        <xdr:cNvSpPr/>
      </xdr:nvSpPr>
      <xdr:spPr>
        <a:xfrm>
          <a:off x="10426700" y="1071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64896</xdr:rowOff>
    </xdr:from>
    <xdr:ext cx="599010" cy="259045"/>
    <xdr:sp macro="" textlink="">
      <xdr:nvSpPr>
        <xdr:cNvPr id="237" name="【橋りょう・トンネル】&#10;一人当たり有形固定資産（償却資産）額該当値テキスト">
          <a:extLst>
            <a:ext uri="{FF2B5EF4-FFF2-40B4-BE49-F238E27FC236}">
              <a16:creationId xmlns:a16="http://schemas.microsoft.com/office/drawing/2014/main" id="{6D22B96F-45A3-4D9E-926D-D3C4B4A29AE6}"/>
            </a:ext>
          </a:extLst>
        </xdr:cNvPr>
        <xdr:cNvSpPr txBox="1"/>
      </xdr:nvSpPr>
      <xdr:spPr>
        <a:xfrm>
          <a:off x="10515600" y="1069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94369</xdr:rowOff>
    </xdr:from>
    <xdr:to>
      <xdr:col>50</xdr:col>
      <xdr:colOff>165100</xdr:colOff>
      <xdr:row>63</xdr:row>
      <xdr:rowOff>24519</xdr:rowOff>
    </xdr:to>
    <xdr:sp macro="" textlink="">
      <xdr:nvSpPr>
        <xdr:cNvPr id="238" name="楕円 237">
          <a:extLst>
            <a:ext uri="{FF2B5EF4-FFF2-40B4-BE49-F238E27FC236}">
              <a16:creationId xmlns:a16="http://schemas.microsoft.com/office/drawing/2014/main" id="{FD501CB3-C8FA-4864-89EC-109B614A19D2}"/>
            </a:ext>
          </a:extLst>
        </xdr:cNvPr>
        <xdr:cNvSpPr/>
      </xdr:nvSpPr>
      <xdr:spPr>
        <a:xfrm>
          <a:off x="9588500" y="107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137269</xdr:rowOff>
    </xdr:from>
    <xdr:to>
      <xdr:col>55</xdr:col>
      <xdr:colOff>0</xdr:colOff>
      <xdr:row>62</xdr:row>
      <xdr:rowOff>145169</xdr:rowOff>
    </xdr:to>
    <xdr:cxnSp macro="">
      <xdr:nvCxnSpPr>
        <xdr:cNvPr id="239" name="直線コネクタ 238">
          <a:extLst>
            <a:ext uri="{FF2B5EF4-FFF2-40B4-BE49-F238E27FC236}">
              <a16:creationId xmlns:a16="http://schemas.microsoft.com/office/drawing/2014/main" id="{0DD56A50-AE97-48AC-8469-9DDF0DB28DE0}"/>
            </a:ext>
          </a:extLst>
        </xdr:cNvPr>
        <xdr:cNvCxnSpPr/>
      </xdr:nvCxnSpPr>
      <xdr:spPr>
        <a:xfrm flipV="1">
          <a:off x="9639300" y="10767169"/>
          <a:ext cx="838200" cy="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99736</xdr:rowOff>
    </xdr:from>
    <xdr:to>
      <xdr:col>46</xdr:col>
      <xdr:colOff>38100</xdr:colOff>
      <xdr:row>63</xdr:row>
      <xdr:rowOff>29886</xdr:rowOff>
    </xdr:to>
    <xdr:sp macro="" textlink="">
      <xdr:nvSpPr>
        <xdr:cNvPr id="240" name="楕円 239">
          <a:extLst>
            <a:ext uri="{FF2B5EF4-FFF2-40B4-BE49-F238E27FC236}">
              <a16:creationId xmlns:a16="http://schemas.microsoft.com/office/drawing/2014/main" id="{8F6A5F5B-C94D-44F8-8C23-789D6526F6F7}"/>
            </a:ext>
          </a:extLst>
        </xdr:cNvPr>
        <xdr:cNvSpPr/>
      </xdr:nvSpPr>
      <xdr:spPr>
        <a:xfrm>
          <a:off x="8699500" y="1072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145169</xdr:rowOff>
    </xdr:from>
    <xdr:to>
      <xdr:col>50</xdr:col>
      <xdr:colOff>114300</xdr:colOff>
      <xdr:row>62</xdr:row>
      <xdr:rowOff>150536</xdr:rowOff>
    </xdr:to>
    <xdr:cxnSp macro="">
      <xdr:nvCxnSpPr>
        <xdr:cNvPr id="241" name="直線コネクタ 240">
          <a:extLst>
            <a:ext uri="{FF2B5EF4-FFF2-40B4-BE49-F238E27FC236}">
              <a16:creationId xmlns:a16="http://schemas.microsoft.com/office/drawing/2014/main" id="{8C6EEC98-8516-4208-985A-9F89D5FE18FA}"/>
            </a:ext>
          </a:extLst>
        </xdr:cNvPr>
        <xdr:cNvCxnSpPr/>
      </xdr:nvCxnSpPr>
      <xdr:spPr>
        <a:xfrm flipV="1">
          <a:off x="8750300" y="10775069"/>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113672</xdr:rowOff>
    </xdr:from>
    <xdr:to>
      <xdr:col>41</xdr:col>
      <xdr:colOff>101600</xdr:colOff>
      <xdr:row>63</xdr:row>
      <xdr:rowOff>43822</xdr:rowOff>
    </xdr:to>
    <xdr:sp macro="" textlink="">
      <xdr:nvSpPr>
        <xdr:cNvPr id="242" name="楕円 241">
          <a:extLst>
            <a:ext uri="{FF2B5EF4-FFF2-40B4-BE49-F238E27FC236}">
              <a16:creationId xmlns:a16="http://schemas.microsoft.com/office/drawing/2014/main" id="{13F53FDB-608D-420D-92AD-B73CF27A6A23}"/>
            </a:ext>
          </a:extLst>
        </xdr:cNvPr>
        <xdr:cNvSpPr/>
      </xdr:nvSpPr>
      <xdr:spPr>
        <a:xfrm>
          <a:off x="7810500" y="1074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150536</xdr:rowOff>
    </xdr:from>
    <xdr:to>
      <xdr:col>45</xdr:col>
      <xdr:colOff>177800</xdr:colOff>
      <xdr:row>62</xdr:row>
      <xdr:rowOff>164472</xdr:rowOff>
    </xdr:to>
    <xdr:cxnSp macro="">
      <xdr:nvCxnSpPr>
        <xdr:cNvPr id="243" name="直線コネクタ 242">
          <a:extLst>
            <a:ext uri="{FF2B5EF4-FFF2-40B4-BE49-F238E27FC236}">
              <a16:creationId xmlns:a16="http://schemas.microsoft.com/office/drawing/2014/main" id="{29AE10B6-D7E6-49B7-9468-D6DB28EEA5B3}"/>
            </a:ext>
          </a:extLst>
        </xdr:cNvPr>
        <xdr:cNvCxnSpPr/>
      </xdr:nvCxnSpPr>
      <xdr:spPr>
        <a:xfrm flipV="1">
          <a:off x="7861300" y="10780436"/>
          <a:ext cx="889000" cy="1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44" name="n_1aveValue【橋りょう・トンネル】&#10;一人当たり有形固定資産（償却資産）額">
          <a:extLst>
            <a:ext uri="{FF2B5EF4-FFF2-40B4-BE49-F238E27FC236}">
              <a16:creationId xmlns:a16="http://schemas.microsoft.com/office/drawing/2014/main" id="{F3A91B03-B964-4FE1-A53C-B83404C48B64}"/>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45" name="n_2aveValue【橋りょう・トンネル】&#10;一人当たり有形固定資産（償却資産）額">
          <a:extLst>
            <a:ext uri="{FF2B5EF4-FFF2-40B4-BE49-F238E27FC236}">
              <a16:creationId xmlns:a16="http://schemas.microsoft.com/office/drawing/2014/main" id="{ACCC54C9-B997-40D9-933D-37F72B161FFA}"/>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92722</xdr:rowOff>
    </xdr:from>
    <xdr:ext cx="690189" cy="259045"/>
    <xdr:sp macro="" textlink="">
      <xdr:nvSpPr>
        <xdr:cNvPr id="246" name="n_3aveValue【橋りょう・トンネル】&#10;一人当たり有形固定資産（償却資産）額">
          <a:extLst>
            <a:ext uri="{FF2B5EF4-FFF2-40B4-BE49-F238E27FC236}">
              <a16:creationId xmlns:a16="http://schemas.microsoft.com/office/drawing/2014/main" id="{DDEBDBBE-B563-4C59-8A29-6359DAE8F578}"/>
            </a:ext>
          </a:extLst>
        </xdr:cNvPr>
        <xdr:cNvSpPr txBox="1"/>
      </xdr:nvSpPr>
      <xdr:spPr>
        <a:xfrm>
          <a:off x="7516205" y="10379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23863</xdr:rowOff>
    </xdr:from>
    <xdr:ext cx="690189" cy="259045"/>
    <xdr:sp macro="" textlink="">
      <xdr:nvSpPr>
        <xdr:cNvPr id="247" name="n_4aveValue【橋りょう・トンネル】&#10;一人当たり有形固定資産（償却資産）額">
          <a:extLst>
            <a:ext uri="{FF2B5EF4-FFF2-40B4-BE49-F238E27FC236}">
              <a16:creationId xmlns:a16="http://schemas.microsoft.com/office/drawing/2014/main" id="{74BDE14C-E232-49C5-A50F-2708093C7FB9}"/>
            </a:ext>
          </a:extLst>
        </xdr:cNvPr>
        <xdr:cNvSpPr txBox="1"/>
      </xdr:nvSpPr>
      <xdr:spPr>
        <a:xfrm>
          <a:off x="6627205" y="103108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15646</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id="{24800D19-5C15-4EED-8761-1F2E71D50A21}"/>
            </a:ext>
          </a:extLst>
        </xdr:cNvPr>
        <xdr:cNvSpPr txBox="1"/>
      </xdr:nvSpPr>
      <xdr:spPr>
        <a:xfrm>
          <a:off x="9327095" y="1081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21013</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B721C056-EA08-47E7-BE1C-AC73A65DF529}"/>
            </a:ext>
          </a:extLst>
        </xdr:cNvPr>
        <xdr:cNvSpPr txBox="1"/>
      </xdr:nvSpPr>
      <xdr:spPr>
        <a:xfrm>
          <a:off x="8450795" y="1082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34949</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3B7C303A-68CB-470A-9D60-A8413E87CD0F}"/>
            </a:ext>
          </a:extLst>
        </xdr:cNvPr>
        <xdr:cNvSpPr txBox="1"/>
      </xdr:nvSpPr>
      <xdr:spPr>
        <a:xfrm>
          <a:off x="7561795" y="1083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EDAB16E4-BBDC-4A05-B14D-61910C63A25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B310C0D6-C0A9-48EF-9D35-6BB0F5BD857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20E379E0-C0FE-41FE-8785-C8FD1574CBF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0D722637-C426-4F73-962F-08DEF03D054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8361219B-98F8-4AB4-B99C-EBD9AF12AC9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7F1A4DE8-9602-411C-88C2-E57B00D7887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A6E08184-08D8-45D7-BC12-A79D9832AC7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F3D74125-F2E9-4887-9CA6-D71E6E2EBAD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90835315-878F-4B6B-8AA1-DC37D9B1E10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DD073C9F-429B-4DA2-A784-F497CD3A2DA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65220FC3-DE26-4D04-988E-7BB330745C0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a:extLst>
            <a:ext uri="{FF2B5EF4-FFF2-40B4-BE49-F238E27FC236}">
              <a16:creationId xmlns:a16="http://schemas.microsoft.com/office/drawing/2014/main" id="{1018F151-A00B-4FED-996B-DF4D4E21438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3" name="テキスト ボックス 262">
          <a:extLst>
            <a:ext uri="{FF2B5EF4-FFF2-40B4-BE49-F238E27FC236}">
              <a16:creationId xmlns:a16="http://schemas.microsoft.com/office/drawing/2014/main" id="{8E53E438-FC73-4CF1-8265-091AD1792F1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a:extLst>
            <a:ext uri="{FF2B5EF4-FFF2-40B4-BE49-F238E27FC236}">
              <a16:creationId xmlns:a16="http://schemas.microsoft.com/office/drawing/2014/main" id="{2CEDDAFC-326F-4A64-B5B3-04F7823FA3E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a:extLst>
            <a:ext uri="{FF2B5EF4-FFF2-40B4-BE49-F238E27FC236}">
              <a16:creationId xmlns:a16="http://schemas.microsoft.com/office/drawing/2014/main" id="{E04A49B1-2441-4BCD-B850-44D7A872500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a:extLst>
            <a:ext uri="{FF2B5EF4-FFF2-40B4-BE49-F238E27FC236}">
              <a16:creationId xmlns:a16="http://schemas.microsoft.com/office/drawing/2014/main" id="{19BBAE1C-7110-4530-8A8F-4637AA08137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a:extLst>
            <a:ext uri="{FF2B5EF4-FFF2-40B4-BE49-F238E27FC236}">
              <a16:creationId xmlns:a16="http://schemas.microsoft.com/office/drawing/2014/main" id="{848BB2D8-3892-464F-93CE-B4A8AB2CF11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a:extLst>
            <a:ext uri="{FF2B5EF4-FFF2-40B4-BE49-F238E27FC236}">
              <a16:creationId xmlns:a16="http://schemas.microsoft.com/office/drawing/2014/main" id="{60385C25-D6EE-44D5-A45D-867BCDCA3DF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a:extLst>
            <a:ext uri="{FF2B5EF4-FFF2-40B4-BE49-F238E27FC236}">
              <a16:creationId xmlns:a16="http://schemas.microsoft.com/office/drawing/2014/main" id="{4CB770F8-D97F-4D68-A0C2-914F5D86958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a:extLst>
            <a:ext uri="{FF2B5EF4-FFF2-40B4-BE49-F238E27FC236}">
              <a16:creationId xmlns:a16="http://schemas.microsoft.com/office/drawing/2014/main" id="{4D2C1213-8991-42C4-9DA6-798263B152A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a:extLst>
            <a:ext uri="{FF2B5EF4-FFF2-40B4-BE49-F238E27FC236}">
              <a16:creationId xmlns:a16="http://schemas.microsoft.com/office/drawing/2014/main" id="{6F1FF7E1-F0F0-44C7-8AC2-C4EC282288A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a:extLst>
            <a:ext uri="{FF2B5EF4-FFF2-40B4-BE49-F238E27FC236}">
              <a16:creationId xmlns:a16="http://schemas.microsoft.com/office/drawing/2014/main" id="{F6C50F19-AE15-40CC-892A-59C566D7A58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3" name="テキスト ボックス 272">
          <a:extLst>
            <a:ext uri="{FF2B5EF4-FFF2-40B4-BE49-F238E27FC236}">
              <a16:creationId xmlns:a16="http://schemas.microsoft.com/office/drawing/2014/main" id="{06434BE4-9EB5-495D-98CB-60D43653245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41BE7460-78AE-4BE2-96B8-7BF204688D7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54D63D00-6D25-426F-9B3D-240385787E7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76" name="直線コネクタ 275">
          <a:extLst>
            <a:ext uri="{FF2B5EF4-FFF2-40B4-BE49-F238E27FC236}">
              <a16:creationId xmlns:a16="http://schemas.microsoft.com/office/drawing/2014/main" id="{41FEA653-7A0E-4DEA-8255-25CBADBBBE43}"/>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77" name="【公営住宅】&#10;有形固定資産減価償却率最小値テキスト">
          <a:extLst>
            <a:ext uri="{FF2B5EF4-FFF2-40B4-BE49-F238E27FC236}">
              <a16:creationId xmlns:a16="http://schemas.microsoft.com/office/drawing/2014/main" id="{AD433830-B62B-4BC5-AA4E-9157FF96C8E4}"/>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78" name="直線コネクタ 277">
          <a:extLst>
            <a:ext uri="{FF2B5EF4-FFF2-40B4-BE49-F238E27FC236}">
              <a16:creationId xmlns:a16="http://schemas.microsoft.com/office/drawing/2014/main" id="{8A3DFC78-A1CF-4471-B8CB-FA3C46230094}"/>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79" name="【公営住宅】&#10;有形固定資産減価償却率最大値テキスト">
          <a:extLst>
            <a:ext uri="{FF2B5EF4-FFF2-40B4-BE49-F238E27FC236}">
              <a16:creationId xmlns:a16="http://schemas.microsoft.com/office/drawing/2014/main" id="{F3968747-7711-4F98-93AA-0C66D76E00F2}"/>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80" name="直線コネクタ 279">
          <a:extLst>
            <a:ext uri="{FF2B5EF4-FFF2-40B4-BE49-F238E27FC236}">
              <a16:creationId xmlns:a16="http://schemas.microsoft.com/office/drawing/2014/main" id="{EF0F5CA0-39E6-4F95-B40F-BFAED458F5A6}"/>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D94973CA-4132-43F7-B27F-28D4F76BFFE5}"/>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82" name="フローチャート: 判断 281">
          <a:extLst>
            <a:ext uri="{FF2B5EF4-FFF2-40B4-BE49-F238E27FC236}">
              <a16:creationId xmlns:a16="http://schemas.microsoft.com/office/drawing/2014/main" id="{F657CDF1-E104-4DB5-8AF1-2445402EA075}"/>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83" name="フローチャート: 判断 282">
          <a:extLst>
            <a:ext uri="{FF2B5EF4-FFF2-40B4-BE49-F238E27FC236}">
              <a16:creationId xmlns:a16="http://schemas.microsoft.com/office/drawing/2014/main" id="{12D360B5-D515-4A9A-A3F7-7E761083CB6C}"/>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84" name="フローチャート: 判断 283">
          <a:extLst>
            <a:ext uri="{FF2B5EF4-FFF2-40B4-BE49-F238E27FC236}">
              <a16:creationId xmlns:a16="http://schemas.microsoft.com/office/drawing/2014/main" id="{A19C88EE-6EDD-4E3B-B647-9D9E293A4DBE}"/>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168548</xdr:rowOff>
    </xdr:from>
    <xdr:to>
      <xdr:col>10</xdr:col>
      <xdr:colOff>165100</xdr:colOff>
      <xdr:row>83</xdr:row>
      <xdr:rowOff>98698</xdr:rowOff>
    </xdr:to>
    <xdr:sp macro="" textlink="">
      <xdr:nvSpPr>
        <xdr:cNvPr id="285" name="フローチャート: 判断 284">
          <a:extLst>
            <a:ext uri="{FF2B5EF4-FFF2-40B4-BE49-F238E27FC236}">
              <a16:creationId xmlns:a16="http://schemas.microsoft.com/office/drawing/2014/main" id="{0B250316-5913-4E4C-80B4-819642888C4A}"/>
            </a:ext>
          </a:extLst>
        </xdr:cNvPr>
        <xdr:cNvSpPr/>
      </xdr:nvSpPr>
      <xdr:spPr>
        <a:xfrm>
          <a:off x="1968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363</xdr:rowOff>
    </xdr:from>
    <xdr:to>
      <xdr:col>6</xdr:col>
      <xdr:colOff>38100</xdr:colOff>
      <xdr:row>83</xdr:row>
      <xdr:rowOff>101963</xdr:rowOff>
    </xdr:to>
    <xdr:sp macro="" textlink="">
      <xdr:nvSpPr>
        <xdr:cNvPr id="286" name="フローチャート: 判断 285">
          <a:extLst>
            <a:ext uri="{FF2B5EF4-FFF2-40B4-BE49-F238E27FC236}">
              <a16:creationId xmlns:a16="http://schemas.microsoft.com/office/drawing/2014/main" id="{C2C4C36A-6320-4C44-A5CD-48DEC76543AC}"/>
            </a:ext>
          </a:extLst>
        </xdr:cNvPr>
        <xdr:cNvSpPr/>
      </xdr:nvSpPr>
      <xdr:spPr>
        <a:xfrm>
          <a:off x="1079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AFA625A-6E87-4585-BB93-9BB6318AB47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98160E61-2B0C-41A5-9F14-E03EB6BE555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6E39368C-AD71-48D4-B23C-08300D51D83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35435BD1-3F74-4926-94B0-41732B811D3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3B76089B-12D2-4F09-9D98-284D4144915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2" name="楕円 291">
          <a:extLst>
            <a:ext uri="{FF2B5EF4-FFF2-40B4-BE49-F238E27FC236}">
              <a16:creationId xmlns:a16="http://schemas.microsoft.com/office/drawing/2014/main" id="{13E38E4E-79DC-4190-B1F7-43E6AE409B2A}"/>
            </a:ext>
          </a:extLst>
        </xdr:cNvPr>
        <xdr:cNvSpPr/>
      </xdr:nvSpPr>
      <xdr:spPr>
        <a:xfrm>
          <a:off x="45847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62428</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052902F4-B53D-400A-8237-27400E808345}"/>
            </a:ext>
          </a:extLst>
        </xdr:cNvPr>
        <xdr:cNvSpPr txBox="1"/>
      </xdr:nvSpPr>
      <xdr:spPr>
        <a:xfrm>
          <a:off x="4673600" y="1394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3629</xdr:rowOff>
    </xdr:from>
    <xdr:to>
      <xdr:col>20</xdr:col>
      <xdr:colOff>38100</xdr:colOff>
      <xdr:row>82</xdr:row>
      <xdr:rowOff>105229</xdr:rowOff>
    </xdr:to>
    <xdr:sp macro="" textlink="">
      <xdr:nvSpPr>
        <xdr:cNvPr id="294" name="楕円 293">
          <a:extLst>
            <a:ext uri="{FF2B5EF4-FFF2-40B4-BE49-F238E27FC236}">
              <a16:creationId xmlns:a16="http://schemas.microsoft.com/office/drawing/2014/main" id="{021D267C-3AD9-4FE9-BD5A-ECCAFBE0D15C}"/>
            </a:ext>
          </a:extLst>
        </xdr:cNvPr>
        <xdr:cNvSpPr/>
      </xdr:nvSpPr>
      <xdr:spPr>
        <a:xfrm>
          <a:off x="3746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54429</xdr:rowOff>
    </xdr:from>
    <xdr:to>
      <xdr:col>24</xdr:col>
      <xdr:colOff>63500</xdr:colOff>
      <xdr:row>82</xdr:row>
      <xdr:rowOff>90351</xdr:rowOff>
    </xdr:to>
    <xdr:cxnSp macro="">
      <xdr:nvCxnSpPr>
        <xdr:cNvPr id="295" name="直線コネクタ 294">
          <a:extLst>
            <a:ext uri="{FF2B5EF4-FFF2-40B4-BE49-F238E27FC236}">
              <a16:creationId xmlns:a16="http://schemas.microsoft.com/office/drawing/2014/main" id="{6CB31ECD-3473-4EFE-8875-999488B5D7B1}"/>
            </a:ext>
          </a:extLst>
        </xdr:cNvPr>
        <xdr:cNvCxnSpPr/>
      </xdr:nvCxnSpPr>
      <xdr:spPr>
        <a:xfrm>
          <a:off x="3797300" y="1411332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124461</xdr:rowOff>
    </xdr:from>
    <xdr:to>
      <xdr:col>15</xdr:col>
      <xdr:colOff>101600</xdr:colOff>
      <xdr:row>82</xdr:row>
      <xdr:rowOff>54611</xdr:rowOff>
    </xdr:to>
    <xdr:sp macro="" textlink="">
      <xdr:nvSpPr>
        <xdr:cNvPr id="296" name="楕円 295">
          <a:extLst>
            <a:ext uri="{FF2B5EF4-FFF2-40B4-BE49-F238E27FC236}">
              <a16:creationId xmlns:a16="http://schemas.microsoft.com/office/drawing/2014/main" id="{0F36D910-00D4-40D8-A068-22163BC33643}"/>
            </a:ext>
          </a:extLst>
        </xdr:cNvPr>
        <xdr:cNvSpPr/>
      </xdr:nvSpPr>
      <xdr:spPr>
        <a:xfrm>
          <a:off x="2857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3811</xdr:rowOff>
    </xdr:from>
    <xdr:to>
      <xdr:col>19</xdr:col>
      <xdr:colOff>177800</xdr:colOff>
      <xdr:row>82</xdr:row>
      <xdr:rowOff>54429</xdr:rowOff>
    </xdr:to>
    <xdr:cxnSp macro="">
      <xdr:nvCxnSpPr>
        <xdr:cNvPr id="297" name="直線コネクタ 296">
          <a:extLst>
            <a:ext uri="{FF2B5EF4-FFF2-40B4-BE49-F238E27FC236}">
              <a16:creationId xmlns:a16="http://schemas.microsoft.com/office/drawing/2014/main" id="{7052CBC2-CB44-4B58-A472-2E13E0B30D8E}"/>
            </a:ext>
          </a:extLst>
        </xdr:cNvPr>
        <xdr:cNvCxnSpPr/>
      </xdr:nvCxnSpPr>
      <xdr:spPr>
        <a:xfrm>
          <a:off x="2908300" y="1406271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10161</xdr:rowOff>
    </xdr:from>
    <xdr:to>
      <xdr:col>10</xdr:col>
      <xdr:colOff>165100</xdr:colOff>
      <xdr:row>82</xdr:row>
      <xdr:rowOff>111761</xdr:rowOff>
    </xdr:to>
    <xdr:sp macro="" textlink="">
      <xdr:nvSpPr>
        <xdr:cNvPr id="298" name="楕円 297">
          <a:extLst>
            <a:ext uri="{FF2B5EF4-FFF2-40B4-BE49-F238E27FC236}">
              <a16:creationId xmlns:a16="http://schemas.microsoft.com/office/drawing/2014/main" id="{E162BD7E-0D9E-4A00-B436-CA8A73924392}"/>
            </a:ext>
          </a:extLst>
        </xdr:cNvPr>
        <xdr:cNvSpPr/>
      </xdr:nvSpPr>
      <xdr:spPr>
        <a:xfrm>
          <a:off x="1968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3811</xdr:rowOff>
    </xdr:from>
    <xdr:to>
      <xdr:col>15</xdr:col>
      <xdr:colOff>50800</xdr:colOff>
      <xdr:row>82</xdr:row>
      <xdr:rowOff>60961</xdr:rowOff>
    </xdr:to>
    <xdr:cxnSp macro="">
      <xdr:nvCxnSpPr>
        <xdr:cNvPr id="299" name="直線コネクタ 298">
          <a:extLst>
            <a:ext uri="{FF2B5EF4-FFF2-40B4-BE49-F238E27FC236}">
              <a16:creationId xmlns:a16="http://schemas.microsoft.com/office/drawing/2014/main" id="{3328C06F-FFFC-4620-9541-6EBFFC4275E7}"/>
            </a:ext>
          </a:extLst>
        </xdr:cNvPr>
        <xdr:cNvCxnSpPr/>
      </xdr:nvCxnSpPr>
      <xdr:spPr>
        <a:xfrm flipV="1">
          <a:off x="2019300" y="140627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00" name="n_1aveValue【公営住宅】&#10;有形固定資産減価償却率">
          <a:extLst>
            <a:ext uri="{FF2B5EF4-FFF2-40B4-BE49-F238E27FC236}">
              <a16:creationId xmlns:a16="http://schemas.microsoft.com/office/drawing/2014/main" id="{010B4E79-64EB-426F-BE3F-5C401C44FD7F}"/>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01" name="n_2aveValue【公営住宅】&#10;有形固定資産減価償却率">
          <a:extLst>
            <a:ext uri="{FF2B5EF4-FFF2-40B4-BE49-F238E27FC236}">
              <a16:creationId xmlns:a16="http://schemas.microsoft.com/office/drawing/2014/main" id="{48DF1417-3453-45D4-85DD-84014E1B5160}"/>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89825</xdr:rowOff>
    </xdr:from>
    <xdr:ext cx="405111" cy="259045"/>
    <xdr:sp macro="" textlink="">
      <xdr:nvSpPr>
        <xdr:cNvPr id="302" name="n_3aveValue【公営住宅】&#10;有形固定資産減価償却率">
          <a:extLst>
            <a:ext uri="{FF2B5EF4-FFF2-40B4-BE49-F238E27FC236}">
              <a16:creationId xmlns:a16="http://schemas.microsoft.com/office/drawing/2014/main" id="{C49EA344-D556-448E-84E0-1FE25C6CED30}"/>
            </a:ext>
          </a:extLst>
        </xdr:cNvPr>
        <xdr:cNvSpPr txBox="1"/>
      </xdr:nvSpPr>
      <xdr:spPr>
        <a:xfrm>
          <a:off x="1816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118490</xdr:rowOff>
    </xdr:from>
    <xdr:ext cx="405111" cy="259045"/>
    <xdr:sp macro="" textlink="">
      <xdr:nvSpPr>
        <xdr:cNvPr id="303" name="n_4aveValue【公営住宅】&#10;有形固定資産減価償却率">
          <a:extLst>
            <a:ext uri="{FF2B5EF4-FFF2-40B4-BE49-F238E27FC236}">
              <a16:creationId xmlns:a16="http://schemas.microsoft.com/office/drawing/2014/main" id="{A3A2F3A8-0967-43E8-992B-6D87EE804898}"/>
            </a:ext>
          </a:extLst>
        </xdr:cNvPr>
        <xdr:cNvSpPr txBox="1"/>
      </xdr:nvSpPr>
      <xdr:spPr>
        <a:xfrm>
          <a:off x="927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121756</xdr:rowOff>
    </xdr:from>
    <xdr:ext cx="405111" cy="259045"/>
    <xdr:sp macro="" textlink="">
      <xdr:nvSpPr>
        <xdr:cNvPr id="304" name="n_1mainValue【公営住宅】&#10;有形固定資産減価償却率">
          <a:extLst>
            <a:ext uri="{FF2B5EF4-FFF2-40B4-BE49-F238E27FC236}">
              <a16:creationId xmlns:a16="http://schemas.microsoft.com/office/drawing/2014/main" id="{926213BF-781B-4534-8032-9952C1E7057D}"/>
            </a:ext>
          </a:extLst>
        </xdr:cNvPr>
        <xdr:cNvSpPr txBox="1"/>
      </xdr:nvSpPr>
      <xdr:spPr>
        <a:xfrm>
          <a:off x="35820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305" name="n_2mainValue【公営住宅】&#10;有形固定資産減価償却率">
          <a:extLst>
            <a:ext uri="{FF2B5EF4-FFF2-40B4-BE49-F238E27FC236}">
              <a16:creationId xmlns:a16="http://schemas.microsoft.com/office/drawing/2014/main" id="{2AA11EB4-1619-4BB9-953D-BDB8E8568DE5}"/>
            </a:ext>
          </a:extLst>
        </xdr:cNvPr>
        <xdr:cNvSpPr txBox="1"/>
      </xdr:nvSpPr>
      <xdr:spPr>
        <a:xfrm>
          <a:off x="2705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128288</xdr:rowOff>
    </xdr:from>
    <xdr:ext cx="405111" cy="259045"/>
    <xdr:sp macro="" textlink="">
      <xdr:nvSpPr>
        <xdr:cNvPr id="306" name="n_3mainValue【公営住宅】&#10;有形固定資産減価償却率">
          <a:extLst>
            <a:ext uri="{FF2B5EF4-FFF2-40B4-BE49-F238E27FC236}">
              <a16:creationId xmlns:a16="http://schemas.microsoft.com/office/drawing/2014/main" id="{28E82DC0-5B6A-422E-B823-C0FDE37E5B64}"/>
            </a:ext>
          </a:extLst>
        </xdr:cNvPr>
        <xdr:cNvSpPr txBox="1"/>
      </xdr:nvSpPr>
      <xdr:spPr>
        <a:xfrm>
          <a:off x="1816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7525C6BE-6F9E-42DF-900E-3E7F51C7BA4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92AE65D4-C0D7-47E7-AD2B-42B65E0121F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B239AEA1-3CD3-4E34-894B-4DFA144B42E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0EE0C02F-B612-4744-8651-F6772E6966C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6750CE2F-746F-4DF8-8D2A-F8128B03FB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D7D689E3-0F68-4E56-98D8-AFDFB93E2D7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9310D053-D637-42C8-BC4A-060D8331974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C388045D-4159-4427-909F-843970E6674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9021C6CB-C409-433D-8E32-286AD8F6F66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E7E83B73-04FB-4460-8F19-B9D1DAAFAF1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a:extLst>
            <a:ext uri="{FF2B5EF4-FFF2-40B4-BE49-F238E27FC236}">
              <a16:creationId xmlns:a16="http://schemas.microsoft.com/office/drawing/2014/main" id="{393DA38F-0DA6-40B1-843C-DC0E308F527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a:extLst>
            <a:ext uri="{FF2B5EF4-FFF2-40B4-BE49-F238E27FC236}">
              <a16:creationId xmlns:a16="http://schemas.microsoft.com/office/drawing/2014/main" id="{56993267-1CB4-4457-9C58-2D8ADDB24A8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a:extLst>
            <a:ext uri="{FF2B5EF4-FFF2-40B4-BE49-F238E27FC236}">
              <a16:creationId xmlns:a16="http://schemas.microsoft.com/office/drawing/2014/main" id="{45FBC1E7-7BAD-45D7-8969-F57090200A2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0" name="テキスト ボックス 319">
          <a:extLst>
            <a:ext uri="{FF2B5EF4-FFF2-40B4-BE49-F238E27FC236}">
              <a16:creationId xmlns:a16="http://schemas.microsoft.com/office/drawing/2014/main" id="{1BDC8870-71A3-4B92-B4CE-A55886560CC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a:extLst>
            <a:ext uri="{FF2B5EF4-FFF2-40B4-BE49-F238E27FC236}">
              <a16:creationId xmlns:a16="http://schemas.microsoft.com/office/drawing/2014/main" id="{F933DA33-8F0A-4CFA-A837-DD97DC22D67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2" name="テキスト ボックス 321">
          <a:extLst>
            <a:ext uri="{FF2B5EF4-FFF2-40B4-BE49-F238E27FC236}">
              <a16:creationId xmlns:a16="http://schemas.microsoft.com/office/drawing/2014/main" id="{80F4D1BC-98D5-4A6D-8045-09EC24030FC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a:extLst>
            <a:ext uri="{FF2B5EF4-FFF2-40B4-BE49-F238E27FC236}">
              <a16:creationId xmlns:a16="http://schemas.microsoft.com/office/drawing/2014/main" id="{4E8BB86B-5D21-4270-8DFB-AF63E2C8EAB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4" name="テキスト ボックス 323">
          <a:extLst>
            <a:ext uri="{FF2B5EF4-FFF2-40B4-BE49-F238E27FC236}">
              <a16:creationId xmlns:a16="http://schemas.microsoft.com/office/drawing/2014/main" id="{0F52DD31-B588-47E3-8A83-F890878B78E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a:extLst>
            <a:ext uri="{FF2B5EF4-FFF2-40B4-BE49-F238E27FC236}">
              <a16:creationId xmlns:a16="http://schemas.microsoft.com/office/drawing/2014/main" id="{A3EF6691-E247-4D81-90ED-F3DFB95F1F2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6" name="テキスト ボックス 325">
          <a:extLst>
            <a:ext uri="{FF2B5EF4-FFF2-40B4-BE49-F238E27FC236}">
              <a16:creationId xmlns:a16="http://schemas.microsoft.com/office/drawing/2014/main" id="{A749548E-5394-4BB2-A801-AD02D370F7B3}"/>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a:extLst>
            <a:ext uri="{FF2B5EF4-FFF2-40B4-BE49-F238E27FC236}">
              <a16:creationId xmlns:a16="http://schemas.microsoft.com/office/drawing/2014/main" id="{40BBF812-092F-4819-A7BC-5DE6912453D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8" name="テキスト ボックス 327">
          <a:extLst>
            <a:ext uri="{FF2B5EF4-FFF2-40B4-BE49-F238E27FC236}">
              <a16:creationId xmlns:a16="http://schemas.microsoft.com/office/drawing/2014/main" id="{40693A2F-7CE1-4E02-91FA-E1F4FE39F653}"/>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07D4BE5C-9B7E-431D-A11F-1EF905F83B3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0" name="テキスト ボックス 329">
          <a:extLst>
            <a:ext uri="{FF2B5EF4-FFF2-40B4-BE49-F238E27FC236}">
              <a16:creationId xmlns:a16="http://schemas.microsoft.com/office/drawing/2014/main" id="{6898D6B1-BC5B-4793-ADDF-9C4DF953217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201BA271-8438-4673-A5A5-D1B7E379913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32" name="直線コネクタ 331">
          <a:extLst>
            <a:ext uri="{FF2B5EF4-FFF2-40B4-BE49-F238E27FC236}">
              <a16:creationId xmlns:a16="http://schemas.microsoft.com/office/drawing/2014/main" id="{E236E8E7-3529-4AEC-AF0D-64D616B5C98C}"/>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33" name="【公営住宅】&#10;一人当たり面積最小値テキスト">
          <a:extLst>
            <a:ext uri="{FF2B5EF4-FFF2-40B4-BE49-F238E27FC236}">
              <a16:creationId xmlns:a16="http://schemas.microsoft.com/office/drawing/2014/main" id="{0E1DF7DD-86D6-4B01-971E-5322AEEF98E3}"/>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34" name="直線コネクタ 333">
          <a:extLst>
            <a:ext uri="{FF2B5EF4-FFF2-40B4-BE49-F238E27FC236}">
              <a16:creationId xmlns:a16="http://schemas.microsoft.com/office/drawing/2014/main" id="{0547F2EB-81F8-4536-B2D4-E8C7696F0444}"/>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35" name="【公営住宅】&#10;一人当たり面積最大値テキスト">
          <a:extLst>
            <a:ext uri="{FF2B5EF4-FFF2-40B4-BE49-F238E27FC236}">
              <a16:creationId xmlns:a16="http://schemas.microsoft.com/office/drawing/2014/main" id="{3C636794-7B3A-4616-92C3-4916DB185FE5}"/>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36" name="直線コネクタ 335">
          <a:extLst>
            <a:ext uri="{FF2B5EF4-FFF2-40B4-BE49-F238E27FC236}">
              <a16:creationId xmlns:a16="http://schemas.microsoft.com/office/drawing/2014/main" id="{03CFCF65-6B69-4884-9F55-E2CDBB617BB4}"/>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37" name="【公営住宅】&#10;一人当たり面積平均値テキスト">
          <a:extLst>
            <a:ext uri="{FF2B5EF4-FFF2-40B4-BE49-F238E27FC236}">
              <a16:creationId xmlns:a16="http://schemas.microsoft.com/office/drawing/2014/main" id="{A2F13509-B6E9-485E-A8F1-97AFF60E6219}"/>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38" name="フローチャート: 判断 337">
          <a:extLst>
            <a:ext uri="{FF2B5EF4-FFF2-40B4-BE49-F238E27FC236}">
              <a16:creationId xmlns:a16="http://schemas.microsoft.com/office/drawing/2014/main" id="{91C8EE66-2689-4BFB-8B80-3B1CB3F3BCCA}"/>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39" name="フローチャート: 判断 338">
          <a:extLst>
            <a:ext uri="{FF2B5EF4-FFF2-40B4-BE49-F238E27FC236}">
              <a16:creationId xmlns:a16="http://schemas.microsoft.com/office/drawing/2014/main" id="{E0A3EC01-133F-487C-9900-A72F5A4A111C}"/>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40" name="フローチャート: 判断 339">
          <a:extLst>
            <a:ext uri="{FF2B5EF4-FFF2-40B4-BE49-F238E27FC236}">
              <a16:creationId xmlns:a16="http://schemas.microsoft.com/office/drawing/2014/main" id="{240BC4C1-8C6B-4402-9AC1-AC62863CD5EE}"/>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27251</xdr:rowOff>
    </xdr:from>
    <xdr:to>
      <xdr:col>41</xdr:col>
      <xdr:colOff>101600</xdr:colOff>
      <xdr:row>84</xdr:row>
      <xdr:rowOff>128851</xdr:rowOff>
    </xdr:to>
    <xdr:sp macro="" textlink="">
      <xdr:nvSpPr>
        <xdr:cNvPr id="341" name="フローチャート: 判断 340">
          <a:extLst>
            <a:ext uri="{FF2B5EF4-FFF2-40B4-BE49-F238E27FC236}">
              <a16:creationId xmlns:a16="http://schemas.microsoft.com/office/drawing/2014/main" id="{B1D170F1-709A-4758-B557-05EFBA48F285}"/>
            </a:ext>
          </a:extLst>
        </xdr:cNvPr>
        <xdr:cNvSpPr/>
      </xdr:nvSpPr>
      <xdr:spPr>
        <a:xfrm>
          <a:off x="7810500" y="1442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42" name="フローチャート: 判断 341">
          <a:extLst>
            <a:ext uri="{FF2B5EF4-FFF2-40B4-BE49-F238E27FC236}">
              <a16:creationId xmlns:a16="http://schemas.microsoft.com/office/drawing/2014/main" id="{208E5A4C-D4B2-4301-8A2F-F3BCECC70214}"/>
            </a:ext>
          </a:extLst>
        </xdr:cNvPr>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3305AC9D-922B-40B6-8591-81A8AA4B6E1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1FB7E677-1109-4A56-8595-21BED7C7AA5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EA5B0B3B-22A2-4EBC-8FED-01DAF5A8E84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9D39250F-EC15-4E33-971B-D04EF7E41DD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E4916F44-E97B-4758-95D1-CD2FE9BE69F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39770</xdr:rowOff>
    </xdr:from>
    <xdr:to>
      <xdr:col>55</xdr:col>
      <xdr:colOff>50800</xdr:colOff>
      <xdr:row>84</xdr:row>
      <xdr:rowOff>141370</xdr:rowOff>
    </xdr:to>
    <xdr:sp macro="" textlink="">
      <xdr:nvSpPr>
        <xdr:cNvPr id="348" name="楕円 347">
          <a:extLst>
            <a:ext uri="{FF2B5EF4-FFF2-40B4-BE49-F238E27FC236}">
              <a16:creationId xmlns:a16="http://schemas.microsoft.com/office/drawing/2014/main" id="{C9208C5D-E6DA-48D0-955C-444E3B30EB00}"/>
            </a:ext>
          </a:extLst>
        </xdr:cNvPr>
        <xdr:cNvSpPr/>
      </xdr:nvSpPr>
      <xdr:spPr>
        <a:xfrm>
          <a:off x="10426700" y="1444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18197</xdr:rowOff>
    </xdr:from>
    <xdr:ext cx="469744" cy="259045"/>
    <xdr:sp macro="" textlink="">
      <xdr:nvSpPr>
        <xdr:cNvPr id="349" name="【公営住宅】&#10;一人当たり面積該当値テキスト">
          <a:extLst>
            <a:ext uri="{FF2B5EF4-FFF2-40B4-BE49-F238E27FC236}">
              <a16:creationId xmlns:a16="http://schemas.microsoft.com/office/drawing/2014/main" id="{41AE0BC2-8B83-4726-A8C8-262650593B0C}"/>
            </a:ext>
          </a:extLst>
        </xdr:cNvPr>
        <xdr:cNvSpPr txBox="1"/>
      </xdr:nvSpPr>
      <xdr:spPr>
        <a:xfrm>
          <a:off x="10515600" y="144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54138</xdr:rowOff>
    </xdr:from>
    <xdr:to>
      <xdr:col>50</xdr:col>
      <xdr:colOff>165100</xdr:colOff>
      <xdr:row>84</xdr:row>
      <xdr:rowOff>155738</xdr:rowOff>
    </xdr:to>
    <xdr:sp macro="" textlink="">
      <xdr:nvSpPr>
        <xdr:cNvPr id="350" name="楕円 349">
          <a:extLst>
            <a:ext uri="{FF2B5EF4-FFF2-40B4-BE49-F238E27FC236}">
              <a16:creationId xmlns:a16="http://schemas.microsoft.com/office/drawing/2014/main" id="{B7D9C4CB-C58D-45A5-A03F-C1073186726F}"/>
            </a:ext>
          </a:extLst>
        </xdr:cNvPr>
        <xdr:cNvSpPr/>
      </xdr:nvSpPr>
      <xdr:spPr>
        <a:xfrm>
          <a:off x="9588500" y="1445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90570</xdr:rowOff>
    </xdr:from>
    <xdr:to>
      <xdr:col>55</xdr:col>
      <xdr:colOff>0</xdr:colOff>
      <xdr:row>84</xdr:row>
      <xdr:rowOff>104938</xdr:rowOff>
    </xdr:to>
    <xdr:cxnSp macro="">
      <xdr:nvCxnSpPr>
        <xdr:cNvPr id="351" name="直線コネクタ 350">
          <a:extLst>
            <a:ext uri="{FF2B5EF4-FFF2-40B4-BE49-F238E27FC236}">
              <a16:creationId xmlns:a16="http://schemas.microsoft.com/office/drawing/2014/main" id="{42F0D79E-423A-4CB0-A1A3-691EDE9D94D9}"/>
            </a:ext>
          </a:extLst>
        </xdr:cNvPr>
        <xdr:cNvCxnSpPr/>
      </xdr:nvCxnSpPr>
      <xdr:spPr>
        <a:xfrm flipV="1">
          <a:off x="9639300" y="14492370"/>
          <a:ext cx="8382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41838</xdr:rowOff>
    </xdr:from>
    <xdr:to>
      <xdr:col>46</xdr:col>
      <xdr:colOff>38100</xdr:colOff>
      <xdr:row>84</xdr:row>
      <xdr:rowOff>143438</xdr:rowOff>
    </xdr:to>
    <xdr:sp macro="" textlink="">
      <xdr:nvSpPr>
        <xdr:cNvPr id="352" name="楕円 351">
          <a:extLst>
            <a:ext uri="{FF2B5EF4-FFF2-40B4-BE49-F238E27FC236}">
              <a16:creationId xmlns:a16="http://schemas.microsoft.com/office/drawing/2014/main" id="{1B6ED6A6-FD91-43FC-A5C8-9C96B3275510}"/>
            </a:ext>
          </a:extLst>
        </xdr:cNvPr>
        <xdr:cNvSpPr/>
      </xdr:nvSpPr>
      <xdr:spPr>
        <a:xfrm>
          <a:off x="8699500" y="1444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92638</xdr:rowOff>
    </xdr:from>
    <xdr:to>
      <xdr:col>50</xdr:col>
      <xdr:colOff>114300</xdr:colOff>
      <xdr:row>84</xdr:row>
      <xdr:rowOff>104938</xdr:rowOff>
    </xdr:to>
    <xdr:cxnSp macro="">
      <xdr:nvCxnSpPr>
        <xdr:cNvPr id="353" name="直線コネクタ 352">
          <a:extLst>
            <a:ext uri="{FF2B5EF4-FFF2-40B4-BE49-F238E27FC236}">
              <a16:creationId xmlns:a16="http://schemas.microsoft.com/office/drawing/2014/main" id="{606BA9B2-9950-4872-A823-A346426901A8}"/>
            </a:ext>
          </a:extLst>
        </xdr:cNvPr>
        <xdr:cNvCxnSpPr/>
      </xdr:nvCxnSpPr>
      <xdr:spPr>
        <a:xfrm>
          <a:off x="8750300" y="14494438"/>
          <a:ext cx="8890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93545</xdr:rowOff>
    </xdr:from>
    <xdr:to>
      <xdr:col>41</xdr:col>
      <xdr:colOff>101600</xdr:colOff>
      <xdr:row>85</xdr:row>
      <xdr:rowOff>23695</xdr:rowOff>
    </xdr:to>
    <xdr:sp macro="" textlink="">
      <xdr:nvSpPr>
        <xdr:cNvPr id="354" name="楕円 353">
          <a:extLst>
            <a:ext uri="{FF2B5EF4-FFF2-40B4-BE49-F238E27FC236}">
              <a16:creationId xmlns:a16="http://schemas.microsoft.com/office/drawing/2014/main" id="{BED25020-E301-40A2-8E85-DF964C84699C}"/>
            </a:ext>
          </a:extLst>
        </xdr:cNvPr>
        <xdr:cNvSpPr/>
      </xdr:nvSpPr>
      <xdr:spPr>
        <a:xfrm>
          <a:off x="7810500" y="144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92638</xdr:rowOff>
    </xdr:from>
    <xdr:to>
      <xdr:col>45</xdr:col>
      <xdr:colOff>177800</xdr:colOff>
      <xdr:row>84</xdr:row>
      <xdr:rowOff>144345</xdr:rowOff>
    </xdr:to>
    <xdr:cxnSp macro="">
      <xdr:nvCxnSpPr>
        <xdr:cNvPr id="355" name="直線コネクタ 354">
          <a:extLst>
            <a:ext uri="{FF2B5EF4-FFF2-40B4-BE49-F238E27FC236}">
              <a16:creationId xmlns:a16="http://schemas.microsoft.com/office/drawing/2014/main" id="{39D399B8-ACA4-464F-9442-47726DD2DDBF}"/>
            </a:ext>
          </a:extLst>
        </xdr:cNvPr>
        <xdr:cNvCxnSpPr/>
      </xdr:nvCxnSpPr>
      <xdr:spPr>
        <a:xfrm flipV="1">
          <a:off x="7861300" y="1449443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56" name="n_1aveValue【公営住宅】&#10;一人当たり面積">
          <a:extLst>
            <a:ext uri="{FF2B5EF4-FFF2-40B4-BE49-F238E27FC236}">
              <a16:creationId xmlns:a16="http://schemas.microsoft.com/office/drawing/2014/main" id="{E0E885BB-9B34-459E-9B54-DB51E5F2AA8D}"/>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57" name="n_2aveValue【公営住宅】&#10;一人当たり面積">
          <a:extLst>
            <a:ext uri="{FF2B5EF4-FFF2-40B4-BE49-F238E27FC236}">
              <a16:creationId xmlns:a16="http://schemas.microsoft.com/office/drawing/2014/main" id="{2F80ADAD-9264-46CB-93D6-2896DD1F9AE6}"/>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145378</xdr:rowOff>
    </xdr:from>
    <xdr:ext cx="469744" cy="259045"/>
    <xdr:sp macro="" textlink="">
      <xdr:nvSpPr>
        <xdr:cNvPr id="358" name="n_3aveValue【公営住宅】&#10;一人当たり面積">
          <a:extLst>
            <a:ext uri="{FF2B5EF4-FFF2-40B4-BE49-F238E27FC236}">
              <a16:creationId xmlns:a16="http://schemas.microsoft.com/office/drawing/2014/main" id="{F02EDEB9-1190-4B9D-A547-DDF2B0D1E7F5}"/>
            </a:ext>
          </a:extLst>
        </xdr:cNvPr>
        <xdr:cNvSpPr txBox="1"/>
      </xdr:nvSpPr>
      <xdr:spPr>
        <a:xfrm>
          <a:off x="7626427" y="1420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359" name="n_4aveValue【公営住宅】&#10;一人当たり面積">
          <a:extLst>
            <a:ext uri="{FF2B5EF4-FFF2-40B4-BE49-F238E27FC236}">
              <a16:creationId xmlns:a16="http://schemas.microsoft.com/office/drawing/2014/main" id="{8ABA9EF6-430B-4421-9D2C-2E11BB19FF40}"/>
            </a:ext>
          </a:extLst>
        </xdr:cNvPr>
        <xdr:cNvSpPr txBox="1"/>
      </xdr:nvSpPr>
      <xdr:spPr>
        <a:xfrm>
          <a:off x="6737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146865</xdr:rowOff>
    </xdr:from>
    <xdr:ext cx="469744" cy="259045"/>
    <xdr:sp macro="" textlink="">
      <xdr:nvSpPr>
        <xdr:cNvPr id="360" name="n_1mainValue【公営住宅】&#10;一人当たり面積">
          <a:extLst>
            <a:ext uri="{FF2B5EF4-FFF2-40B4-BE49-F238E27FC236}">
              <a16:creationId xmlns:a16="http://schemas.microsoft.com/office/drawing/2014/main" id="{CD64EE95-B26A-48FF-848F-717607BB1457}"/>
            </a:ext>
          </a:extLst>
        </xdr:cNvPr>
        <xdr:cNvSpPr txBox="1"/>
      </xdr:nvSpPr>
      <xdr:spPr>
        <a:xfrm>
          <a:off x="9391727" y="1454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134565</xdr:rowOff>
    </xdr:from>
    <xdr:ext cx="469744" cy="259045"/>
    <xdr:sp macro="" textlink="">
      <xdr:nvSpPr>
        <xdr:cNvPr id="361" name="n_2mainValue【公営住宅】&#10;一人当たり面積">
          <a:extLst>
            <a:ext uri="{FF2B5EF4-FFF2-40B4-BE49-F238E27FC236}">
              <a16:creationId xmlns:a16="http://schemas.microsoft.com/office/drawing/2014/main" id="{59CBB3EF-28D3-4ABA-95AD-1CBB32B56A8C}"/>
            </a:ext>
          </a:extLst>
        </xdr:cNvPr>
        <xdr:cNvSpPr txBox="1"/>
      </xdr:nvSpPr>
      <xdr:spPr>
        <a:xfrm>
          <a:off x="8515427" y="145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14822</xdr:rowOff>
    </xdr:from>
    <xdr:ext cx="469744" cy="259045"/>
    <xdr:sp macro="" textlink="">
      <xdr:nvSpPr>
        <xdr:cNvPr id="362" name="n_3mainValue【公営住宅】&#10;一人当たり面積">
          <a:extLst>
            <a:ext uri="{FF2B5EF4-FFF2-40B4-BE49-F238E27FC236}">
              <a16:creationId xmlns:a16="http://schemas.microsoft.com/office/drawing/2014/main" id="{AE2F2857-0271-41ED-B30D-DB8428D6C317}"/>
            </a:ext>
          </a:extLst>
        </xdr:cNvPr>
        <xdr:cNvSpPr txBox="1"/>
      </xdr:nvSpPr>
      <xdr:spPr>
        <a:xfrm>
          <a:off x="7626427" y="1458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6E609E56-7DAD-4FA9-9AF2-934DB7D8981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EC8CD898-FD34-4292-9638-B617670BD8F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E5E6F314-A507-4E93-B080-EA989EC1BDC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EDA832F7-50A9-4F9F-B1A1-FD33686B96F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C8EA2604-517F-45F2-BB44-1D41C9203EA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D932E486-F728-42B4-B9BB-EDDDBDEF8C3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CDBFCAF6-94F7-4829-9127-74C7EB3F8E8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323F3CAC-9B01-4917-BD77-940FE3BCE39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id="{00126B0D-4B56-4B8C-98DA-56BF7224A9C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id="{8912DE64-91C8-4C29-AAB5-F02C4886C17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id="{B88AFE30-261A-4FE2-85AF-AED9E3C7A81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id="{F69778C8-0F72-4CCD-B2B7-EDA56BDF301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id="{B16779B0-4A0C-4585-A2A5-33716F54A5C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id="{4BD707FD-08FD-4E2A-B1E5-D350B9521CE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id="{54A0A47A-1CC1-4BF4-9205-BCBD5B1ABE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id="{389875AC-1F9C-4F86-83F6-E7647B4CCCA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a:extLst>
            <a:ext uri="{FF2B5EF4-FFF2-40B4-BE49-F238E27FC236}">
              <a16:creationId xmlns:a16="http://schemas.microsoft.com/office/drawing/2014/main" id="{25ADE664-88AD-4DC3-A2D6-BCA2761C7FD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a:extLst>
            <a:ext uri="{FF2B5EF4-FFF2-40B4-BE49-F238E27FC236}">
              <a16:creationId xmlns:a16="http://schemas.microsoft.com/office/drawing/2014/main" id="{18D80963-D4E6-4512-9F9C-6B1565D313E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a:extLst>
            <a:ext uri="{FF2B5EF4-FFF2-40B4-BE49-F238E27FC236}">
              <a16:creationId xmlns:a16="http://schemas.microsoft.com/office/drawing/2014/main" id="{56F4814A-1EC8-4AA7-9FBF-457471C06B1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a:extLst>
            <a:ext uri="{FF2B5EF4-FFF2-40B4-BE49-F238E27FC236}">
              <a16:creationId xmlns:a16="http://schemas.microsoft.com/office/drawing/2014/main" id="{29E6D4C6-E5C0-42DE-8F79-A40DA83B09E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a:extLst>
            <a:ext uri="{FF2B5EF4-FFF2-40B4-BE49-F238E27FC236}">
              <a16:creationId xmlns:a16="http://schemas.microsoft.com/office/drawing/2014/main" id="{3DC7E839-ADDD-4E17-9C11-FA71B95C0E9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a:extLst>
            <a:ext uri="{FF2B5EF4-FFF2-40B4-BE49-F238E27FC236}">
              <a16:creationId xmlns:a16="http://schemas.microsoft.com/office/drawing/2014/main" id="{3A2DBBEB-E8AF-4089-B3BA-15E0E11E991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a:extLst>
            <a:ext uri="{FF2B5EF4-FFF2-40B4-BE49-F238E27FC236}">
              <a16:creationId xmlns:a16="http://schemas.microsoft.com/office/drawing/2014/main" id="{5A098EBC-BB62-46DB-A30C-518FAC3473A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a:extLst>
            <a:ext uri="{FF2B5EF4-FFF2-40B4-BE49-F238E27FC236}">
              <a16:creationId xmlns:a16="http://schemas.microsoft.com/office/drawing/2014/main" id="{A1BEF9C3-6381-49AF-A915-CEB0EEB880C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a:extLst>
            <a:ext uri="{FF2B5EF4-FFF2-40B4-BE49-F238E27FC236}">
              <a16:creationId xmlns:a16="http://schemas.microsoft.com/office/drawing/2014/main" id="{49868FBE-A33D-4DD7-B1A3-4E2BA842516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a:extLst>
            <a:ext uri="{FF2B5EF4-FFF2-40B4-BE49-F238E27FC236}">
              <a16:creationId xmlns:a16="http://schemas.microsoft.com/office/drawing/2014/main" id="{518F1085-902A-42BE-8DA2-4351656E01F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a:extLst>
            <a:ext uri="{FF2B5EF4-FFF2-40B4-BE49-F238E27FC236}">
              <a16:creationId xmlns:a16="http://schemas.microsoft.com/office/drawing/2014/main" id="{8DC72F34-F28A-46DA-953F-E00254F771D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0" name="直線コネクタ 389">
          <a:extLst>
            <a:ext uri="{FF2B5EF4-FFF2-40B4-BE49-F238E27FC236}">
              <a16:creationId xmlns:a16="http://schemas.microsoft.com/office/drawing/2014/main" id="{3739F2DE-D1D3-4D64-A4C9-FCB54C6EBC5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1" name="テキスト ボックス 390">
          <a:extLst>
            <a:ext uri="{FF2B5EF4-FFF2-40B4-BE49-F238E27FC236}">
              <a16:creationId xmlns:a16="http://schemas.microsoft.com/office/drawing/2014/main" id="{CEB541D3-7D95-4944-BAF1-6CD8B04938B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2" name="直線コネクタ 391">
          <a:extLst>
            <a:ext uri="{FF2B5EF4-FFF2-40B4-BE49-F238E27FC236}">
              <a16:creationId xmlns:a16="http://schemas.microsoft.com/office/drawing/2014/main" id="{2A9BB125-F37D-4A98-9BD0-648758E16CC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3" name="テキスト ボックス 392">
          <a:extLst>
            <a:ext uri="{FF2B5EF4-FFF2-40B4-BE49-F238E27FC236}">
              <a16:creationId xmlns:a16="http://schemas.microsoft.com/office/drawing/2014/main" id="{CAA3BF97-6649-4649-9FA9-611181A70D1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4" name="直線コネクタ 393">
          <a:extLst>
            <a:ext uri="{FF2B5EF4-FFF2-40B4-BE49-F238E27FC236}">
              <a16:creationId xmlns:a16="http://schemas.microsoft.com/office/drawing/2014/main" id="{7A23EA73-B149-487D-B879-2FEBD81949B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5" name="テキスト ボックス 394">
          <a:extLst>
            <a:ext uri="{FF2B5EF4-FFF2-40B4-BE49-F238E27FC236}">
              <a16:creationId xmlns:a16="http://schemas.microsoft.com/office/drawing/2014/main" id="{2DE4FDA3-3DD6-4A20-B495-38153F85609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6" name="直線コネクタ 395">
          <a:extLst>
            <a:ext uri="{FF2B5EF4-FFF2-40B4-BE49-F238E27FC236}">
              <a16:creationId xmlns:a16="http://schemas.microsoft.com/office/drawing/2014/main" id="{8ACFBCCC-75B1-418B-B8DF-E5C0BF5E3D3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7" name="テキスト ボックス 396">
          <a:extLst>
            <a:ext uri="{FF2B5EF4-FFF2-40B4-BE49-F238E27FC236}">
              <a16:creationId xmlns:a16="http://schemas.microsoft.com/office/drawing/2014/main" id="{8399A03D-10A5-4D4A-9E79-8B8F25CC116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8" name="直線コネクタ 397">
          <a:extLst>
            <a:ext uri="{FF2B5EF4-FFF2-40B4-BE49-F238E27FC236}">
              <a16:creationId xmlns:a16="http://schemas.microsoft.com/office/drawing/2014/main" id="{86C1A5E6-F6C2-4351-94E4-02C5D669EC3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9" name="テキスト ボックス 398">
          <a:extLst>
            <a:ext uri="{FF2B5EF4-FFF2-40B4-BE49-F238E27FC236}">
              <a16:creationId xmlns:a16="http://schemas.microsoft.com/office/drawing/2014/main" id="{ED97BCD3-80DE-4175-B198-177F8203D55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0" name="直線コネクタ 399">
          <a:extLst>
            <a:ext uri="{FF2B5EF4-FFF2-40B4-BE49-F238E27FC236}">
              <a16:creationId xmlns:a16="http://schemas.microsoft.com/office/drawing/2014/main" id="{E4505301-24DD-4E8D-8A2A-705FB8E25D7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1" name="テキスト ボックス 400">
          <a:extLst>
            <a:ext uri="{FF2B5EF4-FFF2-40B4-BE49-F238E27FC236}">
              <a16:creationId xmlns:a16="http://schemas.microsoft.com/office/drawing/2014/main" id="{095D86BB-DAEC-433D-82F7-96E87C8764D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A6A9F8F9-B504-4BEF-B487-231FF3E21EB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認定こども園・幼稚園・保育所】&#10;有形固定資産減価償却率グラフ枠">
          <a:extLst>
            <a:ext uri="{FF2B5EF4-FFF2-40B4-BE49-F238E27FC236}">
              <a16:creationId xmlns:a16="http://schemas.microsoft.com/office/drawing/2014/main" id="{10C67C8B-64B6-447A-9A48-2228C01318A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04" name="直線コネクタ 403">
          <a:extLst>
            <a:ext uri="{FF2B5EF4-FFF2-40B4-BE49-F238E27FC236}">
              <a16:creationId xmlns:a16="http://schemas.microsoft.com/office/drawing/2014/main" id="{C5061934-4E0D-4C7E-BAEC-6594CBBA3078}"/>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5" name="【認定こども園・幼稚園・保育所】&#10;有形固定資産減価償却率最小値テキスト">
          <a:extLst>
            <a:ext uri="{FF2B5EF4-FFF2-40B4-BE49-F238E27FC236}">
              <a16:creationId xmlns:a16="http://schemas.microsoft.com/office/drawing/2014/main" id="{7BB171D0-B6E7-4499-8BF8-C76B7832FE7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6" name="直線コネクタ 405">
          <a:extLst>
            <a:ext uri="{FF2B5EF4-FFF2-40B4-BE49-F238E27FC236}">
              <a16:creationId xmlns:a16="http://schemas.microsoft.com/office/drawing/2014/main" id="{0994AE10-6426-454D-9C01-252179E2BC7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07" name="【認定こども園・幼稚園・保育所】&#10;有形固定資産減価償却率最大値テキスト">
          <a:extLst>
            <a:ext uri="{FF2B5EF4-FFF2-40B4-BE49-F238E27FC236}">
              <a16:creationId xmlns:a16="http://schemas.microsoft.com/office/drawing/2014/main" id="{2D04A625-A83F-457B-ABFB-87045C8EAA5A}"/>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08" name="直線コネクタ 407">
          <a:extLst>
            <a:ext uri="{FF2B5EF4-FFF2-40B4-BE49-F238E27FC236}">
              <a16:creationId xmlns:a16="http://schemas.microsoft.com/office/drawing/2014/main" id="{5C34FA74-DE7B-41C7-9719-179BA6B1C1F6}"/>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409" name="【認定こども園・幼稚園・保育所】&#10;有形固定資産減価償却率平均値テキスト">
          <a:extLst>
            <a:ext uri="{FF2B5EF4-FFF2-40B4-BE49-F238E27FC236}">
              <a16:creationId xmlns:a16="http://schemas.microsoft.com/office/drawing/2014/main" id="{1F5C97BE-CE4B-4475-9E67-FC4E6831A451}"/>
            </a:ext>
          </a:extLst>
        </xdr:cNvPr>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10" name="フローチャート: 判断 409">
          <a:extLst>
            <a:ext uri="{FF2B5EF4-FFF2-40B4-BE49-F238E27FC236}">
              <a16:creationId xmlns:a16="http://schemas.microsoft.com/office/drawing/2014/main" id="{1091A300-939F-4DCD-97A7-9F9391255FFF}"/>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11" name="フローチャート: 判断 410">
          <a:extLst>
            <a:ext uri="{FF2B5EF4-FFF2-40B4-BE49-F238E27FC236}">
              <a16:creationId xmlns:a16="http://schemas.microsoft.com/office/drawing/2014/main" id="{5432BED7-63DF-4CB6-A951-EFF1EB1D7C8A}"/>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12" name="フローチャート: 判断 411">
          <a:extLst>
            <a:ext uri="{FF2B5EF4-FFF2-40B4-BE49-F238E27FC236}">
              <a16:creationId xmlns:a16="http://schemas.microsoft.com/office/drawing/2014/main" id="{B4DE778F-8B4B-41DF-BA08-3222DFECE6AC}"/>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13" name="フローチャート: 判断 412">
          <a:extLst>
            <a:ext uri="{FF2B5EF4-FFF2-40B4-BE49-F238E27FC236}">
              <a16:creationId xmlns:a16="http://schemas.microsoft.com/office/drawing/2014/main" id="{BE87EB7E-AB83-443F-A1D4-547400E312DE}"/>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123372</xdr:rowOff>
    </xdr:from>
    <xdr:to>
      <xdr:col>67</xdr:col>
      <xdr:colOff>101600</xdr:colOff>
      <xdr:row>37</xdr:row>
      <xdr:rowOff>53522</xdr:rowOff>
    </xdr:to>
    <xdr:sp macro="" textlink="">
      <xdr:nvSpPr>
        <xdr:cNvPr id="414" name="フローチャート: 判断 413">
          <a:extLst>
            <a:ext uri="{FF2B5EF4-FFF2-40B4-BE49-F238E27FC236}">
              <a16:creationId xmlns:a16="http://schemas.microsoft.com/office/drawing/2014/main" id="{C7F3CF51-4EA6-4417-B971-E4A6EF03B29C}"/>
            </a:ext>
          </a:extLst>
        </xdr:cNvPr>
        <xdr:cNvSpPr/>
      </xdr:nvSpPr>
      <xdr:spPr>
        <a:xfrm>
          <a:off x="12763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E256D236-9C82-49C0-9155-6488B09DBAE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4C0C935F-2C28-4F19-B971-358687AFE28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C41C210B-8222-4162-8D3A-CDF6CEC0DEC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8D8DF13D-EA57-43C7-9FF8-57A99132DA2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7C7A7888-E630-4476-AA01-388B1A09E7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5806</xdr:rowOff>
    </xdr:from>
    <xdr:to>
      <xdr:col>85</xdr:col>
      <xdr:colOff>177800</xdr:colOff>
      <xdr:row>34</xdr:row>
      <xdr:rowOff>107406</xdr:rowOff>
    </xdr:to>
    <xdr:sp macro="" textlink="">
      <xdr:nvSpPr>
        <xdr:cNvPr id="420" name="楕円 419">
          <a:extLst>
            <a:ext uri="{FF2B5EF4-FFF2-40B4-BE49-F238E27FC236}">
              <a16:creationId xmlns:a16="http://schemas.microsoft.com/office/drawing/2014/main" id="{22367BE0-219F-48E0-8B33-4B62C4442AC5}"/>
            </a:ext>
          </a:extLst>
        </xdr:cNvPr>
        <xdr:cNvSpPr/>
      </xdr:nvSpPr>
      <xdr:spPr>
        <a:xfrm>
          <a:off x="162687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92183</xdr:rowOff>
    </xdr:from>
    <xdr:ext cx="405111" cy="259045"/>
    <xdr:sp macro="" textlink="">
      <xdr:nvSpPr>
        <xdr:cNvPr id="421" name="【認定こども園・幼稚園・保育所】&#10;有形固定資産減価償却率該当値テキスト">
          <a:extLst>
            <a:ext uri="{FF2B5EF4-FFF2-40B4-BE49-F238E27FC236}">
              <a16:creationId xmlns:a16="http://schemas.microsoft.com/office/drawing/2014/main" id="{3EB610E9-C7DE-4653-83FB-63A29272E1C8}"/>
            </a:ext>
          </a:extLst>
        </xdr:cNvPr>
        <xdr:cNvSpPr txBox="1"/>
      </xdr:nvSpPr>
      <xdr:spPr>
        <a:xfrm>
          <a:off x="16357600" y="575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102144</xdr:rowOff>
    </xdr:from>
    <xdr:to>
      <xdr:col>81</xdr:col>
      <xdr:colOff>101600</xdr:colOff>
      <xdr:row>34</xdr:row>
      <xdr:rowOff>32294</xdr:rowOff>
    </xdr:to>
    <xdr:sp macro="" textlink="">
      <xdr:nvSpPr>
        <xdr:cNvPr id="422" name="楕円 421">
          <a:extLst>
            <a:ext uri="{FF2B5EF4-FFF2-40B4-BE49-F238E27FC236}">
              <a16:creationId xmlns:a16="http://schemas.microsoft.com/office/drawing/2014/main" id="{882DD3CF-561C-494D-BB10-9A2752758660}"/>
            </a:ext>
          </a:extLst>
        </xdr:cNvPr>
        <xdr:cNvSpPr/>
      </xdr:nvSpPr>
      <xdr:spPr>
        <a:xfrm>
          <a:off x="15430500" y="57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152944</xdr:rowOff>
    </xdr:from>
    <xdr:to>
      <xdr:col>85</xdr:col>
      <xdr:colOff>127000</xdr:colOff>
      <xdr:row>34</xdr:row>
      <xdr:rowOff>56606</xdr:rowOff>
    </xdr:to>
    <xdr:cxnSp macro="">
      <xdr:nvCxnSpPr>
        <xdr:cNvPr id="423" name="直線コネクタ 422">
          <a:extLst>
            <a:ext uri="{FF2B5EF4-FFF2-40B4-BE49-F238E27FC236}">
              <a16:creationId xmlns:a16="http://schemas.microsoft.com/office/drawing/2014/main" id="{3C42E9D6-3AA4-4897-935D-8C05CF524510}"/>
            </a:ext>
          </a:extLst>
        </xdr:cNvPr>
        <xdr:cNvCxnSpPr/>
      </xdr:nvCxnSpPr>
      <xdr:spPr>
        <a:xfrm>
          <a:off x="15481300" y="581079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27033</xdr:rowOff>
    </xdr:from>
    <xdr:to>
      <xdr:col>76</xdr:col>
      <xdr:colOff>165100</xdr:colOff>
      <xdr:row>33</xdr:row>
      <xdr:rowOff>128633</xdr:rowOff>
    </xdr:to>
    <xdr:sp macro="" textlink="">
      <xdr:nvSpPr>
        <xdr:cNvPr id="424" name="楕円 423">
          <a:extLst>
            <a:ext uri="{FF2B5EF4-FFF2-40B4-BE49-F238E27FC236}">
              <a16:creationId xmlns:a16="http://schemas.microsoft.com/office/drawing/2014/main" id="{B7DFA05D-9C31-4C09-B2FD-28CEC1B431AD}"/>
            </a:ext>
          </a:extLst>
        </xdr:cNvPr>
        <xdr:cNvSpPr/>
      </xdr:nvSpPr>
      <xdr:spPr>
        <a:xfrm>
          <a:off x="14541500" y="568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77833</xdr:rowOff>
    </xdr:from>
    <xdr:to>
      <xdr:col>81</xdr:col>
      <xdr:colOff>50800</xdr:colOff>
      <xdr:row>33</xdr:row>
      <xdr:rowOff>152944</xdr:rowOff>
    </xdr:to>
    <xdr:cxnSp macro="">
      <xdr:nvCxnSpPr>
        <xdr:cNvPr id="425" name="直線コネクタ 424">
          <a:extLst>
            <a:ext uri="{FF2B5EF4-FFF2-40B4-BE49-F238E27FC236}">
              <a16:creationId xmlns:a16="http://schemas.microsoft.com/office/drawing/2014/main" id="{E57E15D5-9460-4DA8-9677-CF4E0E5BA131}"/>
            </a:ext>
          </a:extLst>
        </xdr:cNvPr>
        <xdr:cNvCxnSpPr/>
      </xdr:nvCxnSpPr>
      <xdr:spPr>
        <a:xfrm>
          <a:off x="14592300" y="573568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25400</xdr:rowOff>
    </xdr:from>
    <xdr:to>
      <xdr:col>72</xdr:col>
      <xdr:colOff>38100</xdr:colOff>
      <xdr:row>37</xdr:row>
      <xdr:rowOff>127000</xdr:rowOff>
    </xdr:to>
    <xdr:sp macro="" textlink="">
      <xdr:nvSpPr>
        <xdr:cNvPr id="426" name="楕円 425">
          <a:extLst>
            <a:ext uri="{FF2B5EF4-FFF2-40B4-BE49-F238E27FC236}">
              <a16:creationId xmlns:a16="http://schemas.microsoft.com/office/drawing/2014/main" id="{6C4AABFB-DFC4-4ED0-874A-48A825CB803E}"/>
            </a:ext>
          </a:extLst>
        </xdr:cNvPr>
        <xdr:cNvSpPr/>
      </xdr:nvSpPr>
      <xdr:spPr>
        <a:xfrm>
          <a:off x="13652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77833</xdr:rowOff>
    </xdr:from>
    <xdr:to>
      <xdr:col>76</xdr:col>
      <xdr:colOff>114300</xdr:colOff>
      <xdr:row>37</xdr:row>
      <xdr:rowOff>76200</xdr:rowOff>
    </xdr:to>
    <xdr:cxnSp macro="">
      <xdr:nvCxnSpPr>
        <xdr:cNvPr id="427" name="直線コネクタ 426">
          <a:extLst>
            <a:ext uri="{FF2B5EF4-FFF2-40B4-BE49-F238E27FC236}">
              <a16:creationId xmlns:a16="http://schemas.microsoft.com/office/drawing/2014/main" id="{D4604716-3BC0-4F6F-9874-D4673913EFEA}"/>
            </a:ext>
          </a:extLst>
        </xdr:cNvPr>
        <xdr:cNvCxnSpPr/>
      </xdr:nvCxnSpPr>
      <xdr:spPr>
        <a:xfrm flipV="1">
          <a:off x="13703300" y="5735683"/>
          <a:ext cx="889000" cy="68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428" name="n_1aveValue【認定こども園・幼稚園・保育所】&#10;有形固定資産減価償却率">
          <a:extLst>
            <a:ext uri="{FF2B5EF4-FFF2-40B4-BE49-F238E27FC236}">
              <a16:creationId xmlns:a16="http://schemas.microsoft.com/office/drawing/2014/main" id="{093B2C4C-C8E3-4464-8713-8231238B77C8}"/>
            </a:ext>
          </a:extLst>
        </xdr:cNvPr>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29" name="n_2aveValue【認定こども園・幼稚園・保育所】&#10;有形固定資産減価償却率">
          <a:extLst>
            <a:ext uri="{FF2B5EF4-FFF2-40B4-BE49-F238E27FC236}">
              <a16:creationId xmlns:a16="http://schemas.microsoft.com/office/drawing/2014/main" id="{3BB29848-5E37-4B1C-9243-BA3479A62B11}"/>
            </a:ext>
          </a:extLst>
        </xdr:cNvPr>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126292</xdr:rowOff>
    </xdr:from>
    <xdr:ext cx="405111" cy="259045"/>
    <xdr:sp macro="" textlink="">
      <xdr:nvSpPr>
        <xdr:cNvPr id="430" name="n_3aveValue【認定こども園・幼稚園・保育所】&#10;有形固定資産減価償却率">
          <a:extLst>
            <a:ext uri="{FF2B5EF4-FFF2-40B4-BE49-F238E27FC236}">
              <a16:creationId xmlns:a16="http://schemas.microsoft.com/office/drawing/2014/main" id="{DE09D0EF-127C-44AF-9C9D-C1B1163897B9}"/>
            </a:ext>
          </a:extLst>
        </xdr:cNvPr>
        <xdr:cNvSpPr txBox="1"/>
      </xdr:nvSpPr>
      <xdr:spPr>
        <a:xfrm>
          <a:off x="13500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70049</xdr:rowOff>
    </xdr:from>
    <xdr:ext cx="405111" cy="259045"/>
    <xdr:sp macro="" textlink="">
      <xdr:nvSpPr>
        <xdr:cNvPr id="431" name="n_4aveValue【認定こども園・幼稚園・保育所】&#10;有形固定資産減価償却率">
          <a:extLst>
            <a:ext uri="{FF2B5EF4-FFF2-40B4-BE49-F238E27FC236}">
              <a16:creationId xmlns:a16="http://schemas.microsoft.com/office/drawing/2014/main" id="{B41DC539-64D2-4A20-ADD8-8F6C6455C1B8}"/>
            </a:ext>
          </a:extLst>
        </xdr:cNvPr>
        <xdr:cNvSpPr txBox="1"/>
      </xdr:nvSpPr>
      <xdr:spPr>
        <a:xfrm>
          <a:off x="12611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48821</xdr:rowOff>
    </xdr:from>
    <xdr:ext cx="340478" cy="259045"/>
    <xdr:sp macro="" textlink="">
      <xdr:nvSpPr>
        <xdr:cNvPr id="432" name="n_1mainValue【認定こども園・幼稚園・保育所】&#10;有形固定資産減価償却率">
          <a:extLst>
            <a:ext uri="{FF2B5EF4-FFF2-40B4-BE49-F238E27FC236}">
              <a16:creationId xmlns:a16="http://schemas.microsoft.com/office/drawing/2014/main" id="{D411E5CD-584E-4379-80BB-7728DEF33BD6}"/>
            </a:ext>
          </a:extLst>
        </xdr:cNvPr>
        <xdr:cNvSpPr txBox="1"/>
      </xdr:nvSpPr>
      <xdr:spPr>
        <a:xfrm>
          <a:off x="15298361" y="553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145160</xdr:rowOff>
    </xdr:from>
    <xdr:ext cx="340478" cy="259045"/>
    <xdr:sp macro="" textlink="">
      <xdr:nvSpPr>
        <xdr:cNvPr id="433" name="n_2mainValue【認定こども園・幼稚園・保育所】&#10;有形固定資産減価償却率">
          <a:extLst>
            <a:ext uri="{FF2B5EF4-FFF2-40B4-BE49-F238E27FC236}">
              <a16:creationId xmlns:a16="http://schemas.microsoft.com/office/drawing/2014/main" id="{B6F9FC39-243C-44EF-A007-EAD819773E56}"/>
            </a:ext>
          </a:extLst>
        </xdr:cNvPr>
        <xdr:cNvSpPr txBox="1"/>
      </xdr:nvSpPr>
      <xdr:spPr>
        <a:xfrm>
          <a:off x="14422061" y="54601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143527</xdr:rowOff>
    </xdr:from>
    <xdr:ext cx="405111" cy="259045"/>
    <xdr:sp macro="" textlink="">
      <xdr:nvSpPr>
        <xdr:cNvPr id="434" name="n_3mainValue【認定こども園・幼稚園・保育所】&#10;有形固定資産減価償却率">
          <a:extLst>
            <a:ext uri="{FF2B5EF4-FFF2-40B4-BE49-F238E27FC236}">
              <a16:creationId xmlns:a16="http://schemas.microsoft.com/office/drawing/2014/main" id="{0A0A56C6-AC23-445C-A1D2-FBF4A0D39400}"/>
            </a:ext>
          </a:extLst>
        </xdr:cNvPr>
        <xdr:cNvSpPr txBox="1"/>
      </xdr:nvSpPr>
      <xdr:spPr>
        <a:xfrm>
          <a:off x="13500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id="{645B1F2C-BB4B-4849-923E-6A9186AEED3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id="{3E87E31A-2CA0-4E40-86A3-580B5F93CCB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id="{85826E03-D176-494A-8386-3533B6B39E7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id="{6756F444-17BF-42BD-B7EE-E011AC77833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id="{B3BC0C1C-3523-4D21-97B4-22632B5631B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id="{A054B5A7-4D76-4801-A1BC-F68DF6AF6BC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id="{3F6D080A-AC75-4D72-AB13-CBD184ADDA0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id="{ED9E6FBA-2628-4807-83A8-AAFFE6D5FA8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id="{20448EA4-815D-4568-8BF6-0B2B03264E5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id="{6F67C954-E81A-4355-8A8D-651565A2AC5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5" name="直線コネクタ 444">
          <a:extLst>
            <a:ext uri="{FF2B5EF4-FFF2-40B4-BE49-F238E27FC236}">
              <a16:creationId xmlns:a16="http://schemas.microsoft.com/office/drawing/2014/main" id="{5B630DD8-B948-4236-8C82-A257E5EDEFB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6" name="テキスト ボックス 445">
          <a:extLst>
            <a:ext uri="{FF2B5EF4-FFF2-40B4-BE49-F238E27FC236}">
              <a16:creationId xmlns:a16="http://schemas.microsoft.com/office/drawing/2014/main" id="{1BF433C3-1967-4862-8E02-F3F66415C10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7" name="直線コネクタ 446">
          <a:extLst>
            <a:ext uri="{FF2B5EF4-FFF2-40B4-BE49-F238E27FC236}">
              <a16:creationId xmlns:a16="http://schemas.microsoft.com/office/drawing/2014/main" id="{C4E68799-F66D-412C-8E49-F50406EF323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8" name="テキスト ボックス 447">
          <a:extLst>
            <a:ext uri="{FF2B5EF4-FFF2-40B4-BE49-F238E27FC236}">
              <a16:creationId xmlns:a16="http://schemas.microsoft.com/office/drawing/2014/main" id="{835246D9-4967-4B78-8D39-D6002D15D18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9" name="直線コネクタ 448">
          <a:extLst>
            <a:ext uri="{FF2B5EF4-FFF2-40B4-BE49-F238E27FC236}">
              <a16:creationId xmlns:a16="http://schemas.microsoft.com/office/drawing/2014/main" id="{94CD7F38-93E8-40A9-AE4A-2E45853A231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0" name="テキスト ボックス 449">
          <a:extLst>
            <a:ext uri="{FF2B5EF4-FFF2-40B4-BE49-F238E27FC236}">
              <a16:creationId xmlns:a16="http://schemas.microsoft.com/office/drawing/2014/main" id="{06B5658D-8134-4B6E-9D3D-1E2EFE6862C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1" name="直線コネクタ 450">
          <a:extLst>
            <a:ext uri="{FF2B5EF4-FFF2-40B4-BE49-F238E27FC236}">
              <a16:creationId xmlns:a16="http://schemas.microsoft.com/office/drawing/2014/main" id="{2D196250-9B17-49D5-8827-32985B87781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2" name="テキスト ボックス 451">
          <a:extLst>
            <a:ext uri="{FF2B5EF4-FFF2-40B4-BE49-F238E27FC236}">
              <a16:creationId xmlns:a16="http://schemas.microsoft.com/office/drawing/2014/main" id="{A6485720-BBC8-4757-8683-DD23E35A982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a:extLst>
            <a:ext uri="{FF2B5EF4-FFF2-40B4-BE49-F238E27FC236}">
              <a16:creationId xmlns:a16="http://schemas.microsoft.com/office/drawing/2014/main" id="{02B863AA-DDAE-439D-BEDA-B208D1AF9F5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4" name="テキスト ボックス 453">
          <a:extLst>
            <a:ext uri="{FF2B5EF4-FFF2-40B4-BE49-F238E27FC236}">
              <a16:creationId xmlns:a16="http://schemas.microsoft.com/office/drawing/2014/main" id="{5F2ED039-ECEE-47AE-8F54-155ACF128BA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認定こども園・幼稚園・保育所】&#10;一人当たり面積グラフ枠">
          <a:extLst>
            <a:ext uri="{FF2B5EF4-FFF2-40B4-BE49-F238E27FC236}">
              <a16:creationId xmlns:a16="http://schemas.microsoft.com/office/drawing/2014/main" id="{697564DA-39BF-43DD-ACB5-7AE358D6E06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56" name="直線コネクタ 455">
          <a:extLst>
            <a:ext uri="{FF2B5EF4-FFF2-40B4-BE49-F238E27FC236}">
              <a16:creationId xmlns:a16="http://schemas.microsoft.com/office/drawing/2014/main" id="{9EFA6BB9-87D6-4226-AFC5-C617A5C4EA0D}"/>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57" name="【認定こども園・幼稚園・保育所】&#10;一人当たり面積最小値テキスト">
          <a:extLst>
            <a:ext uri="{FF2B5EF4-FFF2-40B4-BE49-F238E27FC236}">
              <a16:creationId xmlns:a16="http://schemas.microsoft.com/office/drawing/2014/main" id="{4C03C10F-B33C-4F59-8222-CF47DBC60B43}"/>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58" name="直線コネクタ 457">
          <a:extLst>
            <a:ext uri="{FF2B5EF4-FFF2-40B4-BE49-F238E27FC236}">
              <a16:creationId xmlns:a16="http://schemas.microsoft.com/office/drawing/2014/main" id="{168E1EDE-A03D-4AC4-B2E0-D42D02C452A3}"/>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59" name="【認定こども園・幼稚園・保育所】&#10;一人当たり面積最大値テキスト">
          <a:extLst>
            <a:ext uri="{FF2B5EF4-FFF2-40B4-BE49-F238E27FC236}">
              <a16:creationId xmlns:a16="http://schemas.microsoft.com/office/drawing/2014/main" id="{A52076C2-FED2-409B-B2EE-360EB0FFFE52}"/>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60" name="直線コネクタ 459">
          <a:extLst>
            <a:ext uri="{FF2B5EF4-FFF2-40B4-BE49-F238E27FC236}">
              <a16:creationId xmlns:a16="http://schemas.microsoft.com/office/drawing/2014/main" id="{591DBED7-4C70-45BF-91C8-EF37A04ADBD0}"/>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61" name="【認定こども園・幼稚園・保育所】&#10;一人当たり面積平均値テキスト">
          <a:extLst>
            <a:ext uri="{FF2B5EF4-FFF2-40B4-BE49-F238E27FC236}">
              <a16:creationId xmlns:a16="http://schemas.microsoft.com/office/drawing/2014/main" id="{465F43B5-BF19-4437-BCBD-74B388A7EF45}"/>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62" name="フローチャート: 判断 461">
          <a:extLst>
            <a:ext uri="{FF2B5EF4-FFF2-40B4-BE49-F238E27FC236}">
              <a16:creationId xmlns:a16="http://schemas.microsoft.com/office/drawing/2014/main" id="{9478B49F-DBD8-45AC-9751-914AC41274FD}"/>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63" name="フローチャート: 判断 462">
          <a:extLst>
            <a:ext uri="{FF2B5EF4-FFF2-40B4-BE49-F238E27FC236}">
              <a16:creationId xmlns:a16="http://schemas.microsoft.com/office/drawing/2014/main" id="{8401685D-1D26-4A38-B060-642D982FC290}"/>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64" name="フローチャート: 判断 463">
          <a:extLst>
            <a:ext uri="{FF2B5EF4-FFF2-40B4-BE49-F238E27FC236}">
              <a16:creationId xmlns:a16="http://schemas.microsoft.com/office/drawing/2014/main" id="{B2BF7CEA-3DFE-4259-957E-211550E9BB41}"/>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60604</xdr:rowOff>
    </xdr:from>
    <xdr:to>
      <xdr:col>102</xdr:col>
      <xdr:colOff>165100</xdr:colOff>
      <xdr:row>39</xdr:row>
      <xdr:rowOff>162204</xdr:rowOff>
    </xdr:to>
    <xdr:sp macro="" textlink="">
      <xdr:nvSpPr>
        <xdr:cNvPr id="465" name="フローチャート: 判断 464">
          <a:extLst>
            <a:ext uri="{FF2B5EF4-FFF2-40B4-BE49-F238E27FC236}">
              <a16:creationId xmlns:a16="http://schemas.microsoft.com/office/drawing/2014/main" id="{81D56FFE-0092-407B-BFC1-610BB82A7202}"/>
            </a:ext>
          </a:extLst>
        </xdr:cNvPr>
        <xdr:cNvSpPr/>
      </xdr:nvSpPr>
      <xdr:spPr>
        <a:xfrm>
          <a:off x="19494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26771</xdr:rowOff>
    </xdr:from>
    <xdr:to>
      <xdr:col>98</xdr:col>
      <xdr:colOff>38100</xdr:colOff>
      <xdr:row>39</xdr:row>
      <xdr:rowOff>128371</xdr:rowOff>
    </xdr:to>
    <xdr:sp macro="" textlink="">
      <xdr:nvSpPr>
        <xdr:cNvPr id="466" name="フローチャート: 判断 465">
          <a:extLst>
            <a:ext uri="{FF2B5EF4-FFF2-40B4-BE49-F238E27FC236}">
              <a16:creationId xmlns:a16="http://schemas.microsoft.com/office/drawing/2014/main" id="{CBD35E89-4381-4305-BB22-44057CC380C6}"/>
            </a:ext>
          </a:extLst>
        </xdr:cNvPr>
        <xdr:cNvSpPr/>
      </xdr:nvSpPr>
      <xdr:spPr>
        <a:xfrm>
          <a:off x="18605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AC6ACB8B-03A0-40E7-A84C-15F3C4BCFD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15DCC6DC-C74B-4034-B8EC-084AF3F1291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3DD1A8B9-DE58-45FD-A728-BF1E194F724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BC155A85-F843-4C3F-8C4A-70850F1BEA3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E83C438C-BF34-4C34-AFB9-D125F2906A2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81635</xdr:rowOff>
    </xdr:from>
    <xdr:to>
      <xdr:col>116</xdr:col>
      <xdr:colOff>114300</xdr:colOff>
      <xdr:row>40</xdr:row>
      <xdr:rowOff>11785</xdr:rowOff>
    </xdr:to>
    <xdr:sp macro="" textlink="">
      <xdr:nvSpPr>
        <xdr:cNvPr id="472" name="楕円 471">
          <a:extLst>
            <a:ext uri="{FF2B5EF4-FFF2-40B4-BE49-F238E27FC236}">
              <a16:creationId xmlns:a16="http://schemas.microsoft.com/office/drawing/2014/main" id="{190FCFBD-5A4D-4120-B0C6-DA0ABFE68D3D}"/>
            </a:ext>
          </a:extLst>
        </xdr:cNvPr>
        <xdr:cNvSpPr/>
      </xdr:nvSpPr>
      <xdr:spPr>
        <a:xfrm>
          <a:off x="22110700" y="67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60062</xdr:rowOff>
    </xdr:from>
    <xdr:ext cx="469744" cy="259045"/>
    <xdr:sp macro="" textlink="">
      <xdr:nvSpPr>
        <xdr:cNvPr id="473" name="【認定こども園・幼稚園・保育所】&#10;一人当たり面積該当値テキスト">
          <a:extLst>
            <a:ext uri="{FF2B5EF4-FFF2-40B4-BE49-F238E27FC236}">
              <a16:creationId xmlns:a16="http://schemas.microsoft.com/office/drawing/2014/main" id="{61FEBB8E-210E-4876-96A7-D402779BAFFD}"/>
            </a:ext>
          </a:extLst>
        </xdr:cNvPr>
        <xdr:cNvSpPr txBox="1"/>
      </xdr:nvSpPr>
      <xdr:spPr>
        <a:xfrm>
          <a:off x="22199600" y="674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93523</xdr:rowOff>
    </xdr:from>
    <xdr:to>
      <xdr:col>112</xdr:col>
      <xdr:colOff>38100</xdr:colOff>
      <xdr:row>40</xdr:row>
      <xdr:rowOff>23673</xdr:rowOff>
    </xdr:to>
    <xdr:sp macro="" textlink="">
      <xdr:nvSpPr>
        <xdr:cNvPr id="474" name="楕円 473">
          <a:extLst>
            <a:ext uri="{FF2B5EF4-FFF2-40B4-BE49-F238E27FC236}">
              <a16:creationId xmlns:a16="http://schemas.microsoft.com/office/drawing/2014/main" id="{997C21ED-4696-4BD2-8B80-51C2E1002A29}"/>
            </a:ext>
          </a:extLst>
        </xdr:cNvPr>
        <xdr:cNvSpPr/>
      </xdr:nvSpPr>
      <xdr:spPr>
        <a:xfrm>
          <a:off x="21272500" y="6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132435</xdr:rowOff>
    </xdr:from>
    <xdr:to>
      <xdr:col>116</xdr:col>
      <xdr:colOff>63500</xdr:colOff>
      <xdr:row>39</xdr:row>
      <xdr:rowOff>144323</xdr:rowOff>
    </xdr:to>
    <xdr:cxnSp macro="">
      <xdr:nvCxnSpPr>
        <xdr:cNvPr id="475" name="直線コネクタ 474">
          <a:extLst>
            <a:ext uri="{FF2B5EF4-FFF2-40B4-BE49-F238E27FC236}">
              <a16:creationId xmlns:a16="http://schemas.microsoft.com/office/drawing/2014/main" id="{8F9A1627-E8E0-4ED3-8E90-BB8F8E0BAF08}"/>
            </a:ext>
          </a:extLst>
        </xdr:cNvPr>
        <xdr:cNvCxnSpPr/>
      </xdr:nvCxnSpPr>
      <xdr:spPr>
        <a:xfrm flipV="1">
          <a:off x="21323300" y="6818985"/>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102667</xdr:rowOff>
    </xdr:from>
    <xdr:to>
      <xdr:col>107</xdr:col>
      <xdr:colOff>101600</xdr:colOff>
      <xdr:row>40</xdr:row>
      <xdr:rowOff>32817</xdr:rowOff>
    </xdr:to>
    <xdr:sp macro="" textlink="">
      <xdr:nvSpPr>
        <xdr:cNvPr id="476" name="楕円 475">
          <a:extLst>
            <a:ext uri="{FF2B5EF4-FFF2-40B4-BE49-F238E27FC236}">
              <a16:creationId xmlns:a16="http://schemas.microsoft.com/office/drawing/2014/main" id="{C55784FE-B328-4354-8AA5-CD282D4BB254}"/>
            </a:ext>
          </a:extLst>
        </xdr:cNvPr>
        <xdr:cNvSpPr/>
      </xdr:nvSpPr>
      <xdr:spPr>
        <a:xfrm>
          <a:off x="20383500" y="67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144323</xdr:rowOff>
    </xdr:from>
    <xdr:to>
      <xdr:col>111</xdr:col>
      <xdr:colOff>177800</xdr:colOff>
      <xdr:row>39</xdr:row>
      <xdr:rowOff>153467</xdr:rowOff>
    </xdr:to>
    <xdr:cxnSp macro="">
      <xdr:nvCxnSpPr>
        <xdr:cNvPr id="477" name="直線コネクタ 476">
          <a:extLst>
            <a:ext uri="{FF2B5EF4-FFF2-40B4-BE49-F238E27FC236}">
              <a16:creationId xmlns:a16="http://schemas.microsoft.com/office/drawing/2014/main" id="{F09B24D3-96E4-4653-91CF-54A9773BE103}"/>
            </a:ext>
          </a:extLst>
        </xdr:cNvPr>
        <xdr:cNvCxnSpPr/>
      </xdr:nvCxnSpPr>
      <xdr:spPr>
        <a:xfrm flipV="1">
          <a:off x="20434300" y="683087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3454</xdr:rowOff>
    </xdr:from>
    <xdr:to>
      <xdr:col>102</xdr:col>
      <xdr:colOff>165100</xdr:colOff>
      <xdr:row>38</xdr:row>
      <xdr:rowOff>105054</xdr:rowOff>
    </xdr:to>
    <xdr:sp macro="" textlink="">
      <xdr:nvSpPr>
        <xdr:cNvPr id="478" name="楕円 477">
          <a:extLst>
            <a:ext uri="{FF2B5EF4-FFF2-40B4-BE49-F238E27FC236}">
              <a16:creationId xmlns:a16="http://schemas.microsoft.com/office/drawing/2014/main" id="{D0D55AF5-1FE5-4EAE-894C-57843389CC16}"/>
            </a:ext>
          </a:extLst>
        </xdr:cNvPr>
        <xdr:cNvSpPr/>
      </xdr:nvSpPr>
      <xdr:spPr>
        <a:xfrm>
          <a:off x="19494500" y="651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54254</xdr:rowOff>
    </xdr:from>
    <xdr:to>
      <xdr:col>107</xdr:col>
      <xdr:colOff>50800</xdr:colOff>
      <xdr:row>39</xdr:row>
      <xdr:rowOff>153467</xdr:rowOff>
    </xdr:to>
    <xdr:cxnSp macro="">
      <xdr:nvCxnSpPr>
        <xdr:cNvPr id="479" name="直線コネクタ 478">
          <a:extLst>
            <a:ext uri="{FF2B5EF4-FFF2-40B4-BE49-F238E27FC236}">
              <a16:creationId xmlns:a16="http://schemas.microsoft.com/office/drawing/2014/main" id="{75B6FC6C-CCA4-4DF5-A54C-5124BBDA3E4F}"/>
            </a:ext>
          </a:extLst>
        </xdr:cNvPr>
        <xdr:cNvCxnSpPr/>
      </xdr:nvCxnSpPr>
      <xdr:spPr>
        <a:xfrm>
          <a:off x="19545300" y="6569354"/>
          <a:ext cx="889000" cy="27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480" name="n_1aveValue【認定こども園・幼稚園・保育所】&#10;一人当たり面積">
          <a:extLst>
            <a:ext uri="{FF2B5EF4-FFF2-40B4-BE49-F238E27FC236}">
              <a16:creationId xmlns:a16="http://schemas.microsoft.com/office/drawing/2014/main" id="{CFE7C8F2-FE62-4BCB-82FE-B8624F7F0D7F}"/>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481" name="n_2aveValue【認定こども園・幼稚園・保育所】&#10;一人当たり面積">
          <a:extLst>
            <a:ext uri="{FF2B5EF4-FFF2-40B4-BE49-F238E27FC236}">
              <a16:creationId xmlns:a16="http://schemas.microsoft.com/office/drawing/2014/main" id="{2726F6C3-9FDD-4603-9BF8-51495B843CBE}"/>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153331</xdr:rowOff>
    </xdr:from>
    <xdr:ext cx="469744" cy="259045"/>
    <xdr:sp macro="" textlink="">
      <xdr:nvSpPr>
        <xdr:cNvPr id="482" name="n_3aveValue【認定こども園・幼稚園・保育所】&#10;一人当たり面積">
          <a:extLst>
            <a:ext uri="{FF2B5EF4-FFF2-40B4-BE49-F238E27FC236}">
              <a16:creationId xmlns:a16="http://schemas.microsoft.com/office/drawing/2014/main" id="{8A59821A-23FC-4E6D-BA4B-034B4E7CE180}"/>
            </a:ext>
          </a:extLst>
        </xdr:cNvPr>
        <xdr:cNvSpPr txBox="1"/>
      </xdr:nvSpPr>
      <xdr:spPr>
        <a:xfrm>
          <a:off x="19310427" y="683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144898</xdr:rowOff>
    </xdr:from>
    <xdr:ext cx="469744" cy="259045"/>
    <xdr:sp macro="" textlink="">
      <xdr:nvSpPr>
        <xdr:cNvPr id="483" name="n_4aveValue【認定こども園・幼稚園・保育所】&#10;一人当たり面積">
          <a:extLst>
            <a:ext uri="{FF2B5EF4-FFF2-40B4-BE49-F238E27FC236}">
              <a16:creationId xmlns:a16="http://schemas.microsoft.com/office/drawing/2014/main" id="{683C2647-35AD-469D-AE3F-B4FBEAE0D25D}"/>
            </a:ext>
          </a:extLst>
        </xdr:cNvPr>
        <xdr:cNvSpPr txBox="1"/>
      </xdr:nvSpPr>
      <xdr:spPr>
        <a:xfrm>
          <a:off x="18421427" y="64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14800</xdr:rowOff>
    </xdr:from>
    <xdr:ext cx="469744" cy="259045"/>
    <xdr:sp macro="" textlink="">
      <xdr:nvSpPr>
        <xdr:cNvPr id="484" name="n_1mainValue【認定こども園・幼稚園・保育所】&#10;一人当たり面積">
          <a:extLst>
            <a:ext uri="{FF2B5EF4-FFF2-40B4-BE49-F238E27FC236}">
              <a16:creationId xmlns:a16="http://schemas.microsoft.com/office/drawing/2014/main" id="{948ECE5D-9C34-435C-8576-3E2FA5615605}"/>
            </a:ext>
          </a:extLst>
        </xdr:cNvPr>
        <xdr:cNvSpPr txBox="1"/>
      </xdr:nvSpPr>
      <xdr:spPr>
        <a:xfrm>
          <a:off x="21075727" y="687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23944</xdr:rowOff>
    </xdr:from>
    <xdr:ext cx="469744" cy="259045"/>
    <xdr:sp macro="" textlink="">
      <xdr:nvSpPr>
        <xdr:cNvPr id="485" name="n_2mainValue【認定こども園・幼稚園・保育所】&#10;一人当たり面積">
          <a:extLst>
            <a:ext uri="{FF2B5EF4-FFF2-40B4-BE49-F238E27FC236}">
              <a16:creationId xmlns:a16="http://schemas.microsoft.com/office/drawing/2014/main" id="{B33CE1A7-288B-4837-8E98-8AEC6B4C9F1C}"/>
            </a:ext>
          </a:extLst>
        </xdr:cNvPr>
        <xdr:cNvSpPr txBox="1"/>
      </xdr:nvSpPr>
      <xdr:spPr>
        <a:xfrm>
          <a:off x="20199427" y="688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121581</xdr:rowOff>
    </xdr:from>
    <xdr:ext cx="469744" cy="259045"/>
    <xdr:sp macro="" textlink="">
      <xdr:nvSpPr>
        <xdr:cNvPr id="486" name="n_3mainValue【認定こども園・幼稚園・保育所】&#10;一人当たり面積">
          <a:extLst>
            <a:ext uri="{FF2B5EF4-FFF2-40B4-BE49-F238E27FC236}">
              <a16:creationId xmlns:a16="http://schemas.microsoft.com/office/drawing/2014/main" id="{1D5FDCA0-9141-41E7-9BCE-4180EBDAA88C}"/>
            </a:ext>
          </a:extLst>
        </xdr:cNvPr>
        <xdr:cNvSpPr txBox="1"/>
      </xdr:nvSpPr>
      <xdr:spPr>
        <a:xfrm>
          <a:off x="19310427" y="629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a:extLst>
            <a:ext uri="{FF2B5EF4-FFF2-40B4-BE49-F238E27FC236}">
              <a16:creationId xmlns:a16="http://schemas.microsoft.com/office/drawing/2014/main" id="{7AC77817-A658-4579-989F-2E7D9ABAAAB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a:extLst>
            <a:ext uri="{FF2B5EF4-FFF2-40B4-BE49-F238E27FC236}">
              <a16:creationId xmlns:a16="http://schemas.microsoft.com/office/drawing/2014/main" id="{1FD200C6-2673-4A06-A9E3-0949B3B0B0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a:extLst>
            <a:ext uri="{FF2B5EF4-FFF2-40B4-BE49-F238E27FC236}">
              <a16:creationId xmlns:a16="http://schemas.microsoft.com/office/drawing/2014/main" id="{3834257C-B39F-49B5-9672-87C55288ADD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a:extLst>
            <a:ext uri="{FF2B5EF4-FFF2-40B4-BE49-F238E27FC236}">
              <a16:creationId xmlns:a16="http://schemas.microsoft.com/office/drawing/2014/main" id="{DE88DC73-FBCB-4194-9373-775D70DED09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a:extLst>
            <a:ext uri="{FF2B5EF4-FFF2-40B4-BE49-F238E27FC236}">
              <a16:creationId xmlns:a16="http://schemas.microsoft.com/office/drawing/2014/main" id="{4121CD78-3C86-478F-864E-36327BEA348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a:extLst>
            <a:ext uri="{FF2B5EF4-FFF2-40B4-BE49-F238E27FC236}">
              <a16:creationId xmlns:a16="http://schemas.microsoft.com/office/drawing/2014/main" id="{91A8BD3B-B2C8-4131-89C1-ACE8DB4D953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a:extLst>
            <a:ext uri="{FF2B5EF4-FFF2-40B4-BE49-F238E27FC236}">
              <a16:creationId xmlns:a16="http://schemas.microsoft.com/office/drawing/2014/main" id="{2B2F53BB-C89B-4539-9AB0-BA23A9CAD72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a:extLst>
            <a:ext uri="{FF2B5EF4-FFF2-40B4-BE49-F238E27FC236}">
              <a16:creationId xmlns:a16="http://schemas.microsoft.com/office/drawing/2014/main" id="{20BD3796-3C60-4FC2-9DBE-F1658154F75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a:extLst>
            <a:ext uri="{FF2B5EF4-FFF2-40B4-BE49-F238E27FC236}">
              <a16:creationId xmlns:a16="http://schemas.microsoft.com/office/drawing/2014/main" id="{9BF9E197-7165-4481-9994-273E21AF636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a:extLst>
            <a:ext uri="{FF2B5EF4-FFF2-40B4-BE49-F238E27FC236}">
              <a16:creationId xmlns:a16="http://schemas.microsoft.com/office/drawing/2014/main" id="{D5FA704F-41DE-40B6-8EFA-FF774895604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a:extLst>
            <a:ext uri="{FF2B5EF4-FFF2-40B4-BE49-F238E27FC236}">
              <a16:creationId xmlns:a16="http://schemas.microsoft.com/office/drawing/2014/main" id="{118EFD56-E3E7-4EA0-AA8D-FA9C07452B2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8" name="直線コネクタ 497">
          <a:extLst>
            <a:ext uri="{FF2B5EF4-FFF2-40B4-BE49-F238E27FC236}">
              <a16:creationId xmlns:a16="http://schemas.microsoft.com/office/drawing/2014/main" id="{9482A0DB-A056-4F74-98FA-1B0B6206909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9" name="テキスト ボックス 498">
          <a:extLst>
            <a:ext uri="{FF2B5EF4-FFF2-40B4-BE49-F238E27FC236}">
              <a16:creationId xmlns:a16="http://schemas.microsoft.com/office/drawing/2014/main" id="{6B728956-E92E-43EC-B570-184CD89EE6E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0" name="直線コネクタ 499">
          <a:extLst>
            <a:ext uri="{FF2B5EF4-FFF2-40B4-BE49-F238E27FC236}">
              <a16:creationId xmlns:a16="http://schemas.microsoft.com/office/drawing/2014/main" id="{E0F84708-4539-4C06-818C-63B7D9F46AC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1" name="テキスト ボックス 500">
          <a:extLst>
            <a:ext uri="{FF2B5EF4-FFF2-40B4-BE49-F238E27FC236}">
              <a16:creationId xmlns:a16="http://schemas.microsoft.com/office/drawing/2014/main" id="{12E041E3-0E92-469B-A0ED-1E703E4D30A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2" name="直線コネクタ 501">
          <a:extLst>
            <a:ext uri="{FF2B5EF4-FFF2-40B4-BE49-F238E27FC236}">
              <a16:creationId xmlns:a16="http://schemas.microsoft.com/office/drawing/2014/main" id="{214C06EA-FADB-4888-B769-732E3015D9F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3" name="テキスト ボックス 502">
          <a:extLst>
            <a:ext uri="{FF2B5EF4-FFF2-40B4-BE49-F238E27FC236}">
              <a16:creationId xmlns:a16="http://schemas.microsoft.com/office/drawing/2014/main" id="{2ABB89F9-6FCF-4B5C-A0D3-54C0039DEB9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4" name="直線コネクタ 503">
          <a:extLst>
            <a:ext uri="{FF2B5EF4-FFF2-40B4-BE49-F238E27FC236}">
              <a16:creationId xmlns:a16="http://schemas.microsoft.com/office/drawing/2014/main" id="{CA7D4D4E-48F0-4092-A1CF-E5335FFD25E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5" name="テキスト ボックス 504">
          <a:extLst>
            <a:ext uri="{FF2B5EF4-FFF2-40B4-BE49-F238E27FC236}">
              <a16:creationId xmlns:a16="http://schemas.microsoft.com/office/drawing/2014/main" id="{2B478EC3-EF70-4368-AC7A-987B230E057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6" name="直線コネクタ 505">
          <a:extLst>
            <a:ext uri="{FF2B5EF4-FFF2-40B4-BE49-F238E27FC236}">
              <a16:creationId xmlns:a16="http://schemas.microsoft.com/office/drawing/2014/main" id="{5D29B713-B7E7-4E0B-84FB-8F1795CDFBE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7" name="テキスト ボックス 506">
          <a:extLst>
            <a:ext uri="{FF2B5EF4-FFF2-40B4-BE49-F238E27FC236}">
              <a16:creationId xmlns:a16="http://schemas.microsoft.com/office/drawing/2014/main" id="{FAEDC46D-AD75-485D-97D9-3CF49581188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8" name="直線コネクタ 507">
          <a:extLst>
            <a:ext uri="{FF2B5EF4-FFF2-40B4-BE49-F238E27FC236}">
              <a16:creationId xmlns:a16="http://schemas.microsoft.com/office/drawing/2014/main" id="{77C9CAAA-92CD-4B33-BED4-E7518B6020C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9" name="テキスト ボックス 508">
          <a:extLst>
            <a:ext uri="{FF2B5EF4-FFF2-40B4-BE49-F238E27FC236}">
              <a16:creationId xmlns:a16="http://schemas.microsoft.com/office/drawing/2014/main" id="{038ACBA8-7F65-475C-9255-C36A062C79A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a:extLst>
            <a:ext uri="{FF2B5EF4-FFF2-40B4-BE49-F238E27FC236}">
              <a16:creationId xmlns:a16="http://schemas.microsoft.com/office/drawing/2014/main" id="{24BF403C-885F-444C-BE20-4889D96865F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学校施設】&#10;有形固定資産減価償却率グラフ枠">
          <a:extLst>
            <a:ext uri="{FF2B5EF4-FFF2-40B4-BE49-F238E27FC236}">
              <a16:creationId xmlns:a16="http://schemas.microsoft.com/office/drawing/2014/main" id="{553407F3-7BC3-48BB-8D9A-DA574B02F35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12" name="直線コネクタ 511">
          <a:extLst>
            <a:ext uri="{FF2B5EF4-FFF2-40B4-BE49-F238E27FC236}">
              <a16:creationId xmlns:a16="http://schemas.microsoft.com/office/drawing/2014/main" id="{63D84503-03AD-4684-B748-606D3F907215}"/>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13" name="【学校施設】&#10;有形固定資産減価償却率最小値テキスト">
          <a:extLst>
            <a:ext uri="{FF2B5EF4-FFF2-40B4-BE49-F238E27FC236}">
              <a16:creationId xmlns:a16="http://schemas.microsoft.com/office/drawing/2014/main" id="{079F467E-9BF2-49E9-8BB2-313EC1777BEF}"/>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14" name="直線コネクタ 513">
          <a:extLst>
            <a:ext uri="{FF2B5EF4-FFF2-40B4-BE49-F238E27FC236}">
              <a16:creationId xmlns:a16="http://schemas.microsoft.com/office/drawing/2014/main" id="{2FFBB1FB-BA42-4AEE-89AB-EAB3D396A202}"/>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15" name="【学校施設】&#10;有形固定資産減価償却率最大値テキスト">
          <a:extLst>
            <a:ext uri="{FF2B5EF4-FFF2-40B4-BE49-F238E27FC236}">
              <a16:creationId xmlns:a16="http://schemas.microsoft.com/office/drawing/2014/main" id="{3C0F2837-2D67-4990-9BFB-DD8684533D2B}"/>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16" name="直線コネクタ 515">
          <a:extLst>
            <a:ext uri="{FF2B5EF4-FFF2-40B4-BE49-F238E27FC236}">
              <a16:creationId xmlns:a16="http://schemas.microsoft.com/office/drawing/2014/main" id="{8BDF9B08-988E-413E-B0CF-9C35A21A363E}"/>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17" name="【学校施設】&#10;有形固定資産減価償却率平均値テキスト">
          <a:extLst>
            <a:ext uri="{FF2B5EF4-FFF2-40B4-BE49-F238E27FC236}">
              <a16:creationId xmlns:a16="http://schemas.microsoft.com/office/drawing/2014/main" id="{C2E2DE23-4056-4D17-8ABB-C8D308FB8AF5}"/>
            </a:ext>
          </a:extLst>
        </xdr:cNvPr>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18" name="フローチャート: 判断 517">
          <a:extLst>
            <a:ext uri="{FF2B5EF4-FFF2-40B4-BE49-F238E27FC236}">
              <a16:creationId xmlns:a16="http://schemas.microsoft.com/office/drawing/2014/main" id="{B7ED0000-C7B1-43ED-80A3-E167B47D61B5}"/>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19" name="フローチャート: 判断 518">
          <a:extLst>
            <a:ext uri="{FF2B5EF4-FFF2-40B4-BE49-F238E27FC236}">
              <a16:creationId xmlns:a16="http://schemas.microsoft.com/office/drawing/2014/main" id="{E43C9262-3C31-4F3C-9ACE-A59815977661}"/>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20" name="フローチャート: 判断 519">
          <a:extLst>
            <a:ext uri="{FF2B5EF4-FFF2-40B4-BE49-F238E27FC236}">
              <a16:creationId xmlns:a16="http://schemas.microsoft.com/office/drawing/2014/main" id="{0B78E443-2D32-43E2-ACA3-D0F16A4CD4E3}"/>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21" name="フローチャート: 判断 520">
          <a:extLst>
            <a:ext uri="{FF2B5EF4-FFF2-40B4-BE49-F238E27FC236}">
              <a16:creationId xmlns:a16="http://schemas.microsoft.com/office/drawing/2014/main" id="{2616D359-088A-40D4-884C-2416AEDB2271}"/>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22" name="フローチャート: 判断 521">
          <a:extLst>
            <a:ext uri="{FF2B5EF4-FFF2-40B4-BE49-F238E27FC236}">
              <a16:creationId xmlns:a16="http://schemas.microsoft.com/office/drawing/2014/main" id="{1D41AF7D-9DEB-4523-B3B7-7E3E7146AF06}"/>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6D7F0C60-9ADF-477F-86E7-BDE54ED5CB9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8BBF900C-11D3-45AF-A920-8996FC6990D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2601EE63-5D08-4A46-B7E8-E6FAA690C61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AE260920-395D-4C5F-A7EE-7233355F37C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0763FF2B-1E57-4623-9004-58689BAB966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21046</xdr:rowOff>
    </xdr:from>
    <xdr:to>
      <xdr:col>85</xdr:col>
      <xdr:colOff>177800</xdr:colOff>
      <xdr:row>58</xdr:row>
      <xdr:rowOff>122646</xdr:rowOff>
    </xdr:to>
    <xdr:sp macro="" textlink="">
      <xdr:nvSpPr>
        <xdr:cNvPr id="528" name="楕円 527">
          <a:extLst>
            <a:ext uri="{FF2B5EF4-FFF2-40B4-BE49-F238E27FC236}">
              <a16:creationId xmlns:a16="http://schemas.microsoft.com/office/drawing/2014/main" id="{002C820B-D49F-4E1F-8201-F8A3F39AB1AA}"/>
            </a:ext>
          </a:extLst>
        </xdr:cNvPr>
        <xdr:cNvSpPr/>
      </xdr:nvSpPr>
      <xdr:spPr>
        <a:xfrm>
          <a:off x="162687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43923</xdr:rowOff>
    </xdr:from>
    <xdr:ext cx="405111" cy="259045"/>
    <xdr:sp macro="" textlink="">
      <xdr:nvSpPr>
        <xdr:cNvPr id="529" name="【学校施設】&#10;有形固定資産減価償却率該当値テキスト">
          <a:extLst>
            <a:ext uri="{FF2B5EF4-FFF2-40B4-BE49-F238E27FC236}">
              <a16:creationId xmlns:a16="http://schemas.microsoft.com/office/drawing/2014/main" id="{9DBCFED4-6F6A-4CC7-878C-64E19E01978F}"/>
            </a:ext>
          </a:extLst>
        </xdr:cNvPr>
        <xdr:cNvSpPr txBox="1"/>
      </xdr:nvSpPr>
      <xdr:spPr>
        <a:xfrm>
          <a:off x="16357600" y="981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154940</xdr:rowOff>
    </xdr:from>
    <xdr:to>
      <xdr:col>81</xdr:col>
      <xdr:colOff>101600</xdr:colOff>
      <xdr:row>58</xdr:row>
      <xdr:rowOff>85090</xdr:rowOff>
    </xdr:to>
    <xdr:sp macro="" textlink="">
      <xdr:nvSpPr>
        <xdr:cNvPr id="530" name="楕円 529">
          <a:extLst>
            <a:ext uri="{FF2B5EF4-FFF2-40B4-BE49-F238E27FC236}">
              <a16:creationId xmlns:a16="http://schemas.microsoft.com/office/drawing/2014/main" id="{A71AFE8C-B6BE-4D12-9CBB-275BA6A7F977}"/>
            </a:ext>
          </a:extLst>
        </xdr:cNvPr>
        <xdr:cNvSpPr/>
      </xdr:nvSpPr>
      <xdr:spPr>
        <a:xfrm>
          <a:off x="15430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34290</xdr:rowOff>
    </xdr:from>
    <xdr:to>
      <xdr:col>85</xdr:col>
      <xdr:colOff>127000</xdr:colOff>
      <xdr:row>58</xdr:row>
      <xdr:rowOff>71846</xdr:rowOff>
    </xdr:to>
    <xdr:cxnSp macro="">
      <xdr:nvCxnSpPr>
        <xdr:cNvPr id="531" name="直線コネクタ 530">
          <a:extLst>
            <a:ext uri="{FF2B5EF4-FFF2-40B4-BE49-F238E27FC236}">
              <a16:creationId xmlns:a16="http://schemas.microsoft.com/office/drawing/2014/main" id="{F3E2FAF3-2A56-42CD-83F8-D6E3FE24622D}"/>
            </a:ext>
          </a:extLst>
        </xdr:cNvPr>
        <xdr:cNvCxnSpPr/>
      </xdr:nvCxnSpPr>
      <xdr:spPr>
        <a:xfrm>
          <a:off x="15481300" y="997839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117384</xdr:rowOff>
    </xdr:from>
    <xdr:to>
      <xdr:col>76</xdr:col>
      <xdr:colOff>165100</xdr:colOff>
      <xdr:row>58</xdr:row>
      <xdr:rowOff>47534</xdr:rowOff>
    </xdr:to>
    <xdr:sp macro="" textlink="">
      <xdr:nvSpPr>
        <xdr:cNvPr id="532" name="楕円 531">
          <a:extLst>
            <a:ext uri="{FF2B5EF4-FFF2-40B4-BE49-F238E27FC236}">
              <a16:creationId xmlns:a16="http://schemas.microsoft.com/office/drawing/2014/main" id="{09D85314-A805-4840-A725-A347B57BE18F}"/>
            </a:ext>
          </a:extLst>
        </xdr:cNvPr>
        <xdr:cNvSpPr/>
      </xdr:nvSpPr>
      <xdr:spPr>
        <a:xfrm>
          <a:off x="145415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168184</xdr:rowOff>
    </xdr:from>
    <xdr:to>
      <xdr:col>81</xdr:col>
      <xdr:colOff>50800</xdr:colOff>
      <xdr:row>58</xdr:row>
      <xdr:rowOff>34290</xdr:rowOff>
    </xdr:to>
    <xdr:cxnSp macro="">
      <xdr:nvCxnSpPr>
        <xdr:cNvPr id="533" name="直線コネクタ 532">
          <a:extLst>
            <a:ext uri="{FF2B5EF4-FFF2-40B4-BE49-F238E27FC236}">
              <a16:creationId xmlns:a16="http://schemas.microsoft.com/office/drawing/2014/main" id="{E9E66199-94D3-48AE-A99C-DE46EB755FE0}"/>
            </a:ext>
          </a:extLst>
        </xdr:cNvPr>
        <xdr:cNvCxnSpPr/>
      </xdr:nvCxnSpPr>
      <xdr:spPr>
        <a:xfrm>
          <a:off x="14592300" y="994083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66766</xdr:rowOff>
    </xdr:from>
    <xdr:to>
      <xdr:col>72</xdr:col>
      <xdr:colOff>38100</xdr:colOff>
      <xdr:row>55</xdr:row>
      <xdr:rowOff>168366</xdr:rowOff>
    </xdr:to>
    <xdr:sp macro="" textlink="">
      <xdr:nvSpPr>
        <xdr:cNvPr id="534" name="楕円 533">
          <a:extLst>
            <a:ext uri="{FF2B5EF4-FFF2-40B4-BE49-F238E27FC236}">
              <a16:creationId xmlns:a16="http://schemas.microsoft.com/office/drawing/2014/main" id="{4398C693-ED77-4E62-A45A-7615228A52C6}"/>
            </a:ext>
          </a:extLst>
        </xdr:cNvPr>
        <xdr:cNvSpPr/>
      </xdr:nvSpPr>
      <xdr:spPr>
        <a:xfrm>
          <a:off x="13652500" y="949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117566</xdr:rowOff>
    </xdr:from>
    <xdr:to>
      <xdr:col>76</xdr:col>
      <xdr:colOff>114300</xdr:colOff>
      <xdr:row>57</xdr:row>
      <xdr:rowOff>168184</xdr:rowOff>
    </xdr:to>
    <xdr:cxnSp macro="">
      <xdr:nvCxnSpPr>
        <xdr:cNvPr id="535" name="直線コネクタ 534">
          <a:extLst>
            <a:ext uri="{FF2B5EF4-FFF2-40B4-BE49-F238E27FC236}">
              <a16:creationId xmlns:a16="http://schemas.microsoft.com/office/drawing/2014/main" id="{0032261E-8D1D-4F51-9076-8C231FB32D7D}"/>
            </a:ext>
          </a:extLst>
        </xdr:cNvPr>
        <xdr:cNvCxnSpPr/>
      </xdr:nvCxnSpPr>
      <xdr:spPr>
        <a:xfrm>
          <a:off x="13703300" y="9547316"/>
          <a:ext cx="889000" cy="39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36" name="n_1aveValue【学校施設】&#10;有形固定資産減価償却率">
          <a:extLst>
            <a:ext uri="{FF2B5EF4-FFF2-40B4-BE49-F238E27FC236}">
              <a16:creationId xmlns:a16="http://schemas.microsoft.com/office/drawing/2014/main" id="{6720FA9B-CBB6-436A-A84D-FA26AC47DE67}"/>
            </a:ext>
          </a:extLst>
        </xdr:cNvPr>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37" name="n_2aveValue【学校施設】&#10;有形固定資産減価償却率">
          <a:extLst>
            <a:ext uri="{FF2B5EF4-FFF2-40B4-BE49-F238E27FC236}">
              <a16:creationId xmlns:a16="http://schemas.microsoft.com/office/drawing/2014/main" id="{296AC8DB-AE5D-4DB9-A682-95C8A7A8D89E}"/>
            </a:ext>
          </a:extLst>
        </xdr:cNvPr>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38" name="n_3aveValue【学校施設】&#10;有形固定資産減価償却率">
          <a:extLst>
            <a:ext uri="{FF2B5EF4-FFF2-40B4-BE49-F238E27FC236}">
              <a16:creationId xmlns:a16="http://schemas.microsoft.com/office/drawing/2014/main" id="{0B8FC6A4-35D1-4531-89E4-EB05C4ACE39C}"/>
            </a:ext>
          </a:extLst>
        </xdr:cNvPr>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539" name="n_4aveValue【学校施設】&#10;有形固定資産減価償却率">
          <a:extLst>
            <a:ext uri="{FF2B5EF4-FFF2-40B4-BE49-F238E27FC236}">
              <a16:creationId xmlns:a16="http://schemas.microsoft.com/office/drawing/2014/main" id="{3CD2DADD-51BA-4C6C-A4D4-20959CF0A192}"/>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101617</xdr:rowOff>
    </xdr:from>
    <xdr:ext cx="405111" cy="259045"/>
    <xdr:sp macro="" textlink="">
      <xdr:nvSpPr>
        <xdr:cNvPr id="540" name="n_1mainValue【学校施設】&#10;有形固定資産減価償却率">
          <a:extLst>
            <a:ext uri="{FF2B5EF4-FFF2-40B4-BE49-F238E27FC236}">
              <a16:creationId xmlns:a16="http://schemas.microsoft.com/office/drawing/2014/main" id="{1DE101CA-F1CE-4277-8572-1EEBAD9B6AA4}"/>
            </a:ext>
          </a:extLst>
        </xdr:cNvPr>
        <xdr:cNvSpPr txBox="1"/>
      </xdr:nvSpPr>
      <xdr:spPr>
        <a:xfrm>
          <a:off x="15266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64061</xdr:rowOff>
    </xdr:from>
    <xdr:ext cx="405111" cy="259045"/>
    <xdr:sp macro="" textlink="">
      <xdr:nvSpPr>
        <xdr:cNvPr id="541" name="n_2mainValue【学校施設】&#10;有形固定資産減価償却率">
          <a:extLst>
            <a:ext uri="{FF2B5EF4-FFF2-40B4-BE49-F238E27FC236}">
              <a16:creationId xmlns:a16="http://schemas.microsoft.com/office/drawing/2014/main" id="{76C8E108-19F9-4405-A29B-B15DF74A9987}"/>
            </a:ext>
          </a:extLst>
        </xdr:cNvPr>
        <xdr:cNvSpPr txBox="1"/>
      </xdr:nvSpPr>
      <xdr:spPr>
        <a:xfrm>
          <a:off x="14389744" y="966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13443</xdr:rowOff>
    </xdr:from>
    <xdr:ext cx="340478" cy="259045"/>
    <xdr:sp macro="" textlink="">
      <xdr:nvSpPr>
        <xdr:cNvPr id="542" name="n_3mainValue【学校施設】&#10;有形固定資産減価償却率">
          <a:extLst>
            <a:ext uri="{FF2B5EF4-FFF2-40B4-BE49-F238E27FC236}">
              <a16:creationId xmlns:a16="http://schemas.microsoft.com/office/drawing/2014/main" id="{90DB1165-BF6C-48AC-A9D8-A20B4DAC2969}"/>
            </a:ext>
          </a:extLst>
        </xdr:cNvPr>
        <xdr:cNvSpPr txBox="1"/>
      </xdr:nvSpPr>
      <xdr:spPr>
        <a:xfrm>
          <a:off x="13533061" y="92717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a:extLst>
            <a:ext uri="{FF2B5EF4-FFF2-40B4-BE49-F238E27FC236}">
              <a16:creationId xmlns:a16="http://schemas.microsoft.com/office/drawing/2014/main" id="{09BFA0C7-B515-44C0-A380-EE5BA0AACD9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a:extLst>
            <a:ext uri="{FF2B5EF4-FFF2-40B4-BE49-F238E27FC236}">
              <a16:creationId xmlns:a16="http://schemas.microsoft.com/office/drawing/2014/main" id="{3C5AA852-E956-4E2E-81EC-11891BC76DD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a:extLst>
            <a:ext uri="{FF2B5EF4-FFF2-40B4-BE49-F238E27FC236}">
              <a16:creationId xmlns:a16="http://schemas.microsoft.com/office/drawing/2014/main" id="{7F39A132-1BC2-43F0-88BF-28A8081EAAB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a:extLst>
            <a:ext uri="{FF2B5EF4-FFF2-40B4-BE49-F238E27FC236}">
              <a16:creationId xmlns:a16="http://schemas.microsoft.com/office/drawing/2014/main" id="{D9598A91-8E51-480F-BCD3-3DC77FD70E8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a:extLst>
            <a:ext uri="{FF2B5EF4-FFF2-40B4-BE49-F238E27FC236}">
              <a16:creationId xmlns:a16="http://schemas.microsoft.com/office/drawing/2014/main" id="{1FA28D20-651C-4984-AF34-DA935910E2E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a:extLst>
            <a:ext uri="{FF2B5EF4-FFF2-40B4-BE49-F238E27FC236}">
              <a16:creationId xmlns:a16="http://schemas.microsoft.com/office/drawing/2014/main" id="{D9C71493-7805-436F-8D66-8302A39A66E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a:extLst>
            <a:ext uri="{FF2B5EF4-FFF2-40B4-BE49-F238E27FC236}">
              <a16:creationId xmlns:a16="http://schemas.microsoft.com/office/drawing/2014/main" id="{54313B88-C5A4-4D2E-8366-A88A7BCD99A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a:extLst>
            <a:ext uri="{FF2B5EF4-FFF2-40B4-BE49-F238E27FC236}">
              <a16:creationId xmlns:a16="http://schemas.microsoft.com/office/drawing/2014/main" id="{96B12169-EFAC-4953-A204-3E3A97C328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a:extLst>
            <a:ext uri="{FF2B5EF4-FFF2-40B4-BE49-F238E27FC236}">
              <a16:creationId xmlns:a16="http://schemas.microsoft.com/office/drawing/2014/main" id="{434A7A34-31BE-4A6A-B2B9-3A5C3051332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a:extLst>
            <a:ext uri="{FF2B5EF4-FFF2-40B4-BE49-F238E27FC236}">
              <a16:creationId xmlns:a16="http://schemas.microsoft.com/office/drawing/2014/main" id="{0F11E9BC-5D6D-469E-A2BE-7A66EBE29A0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3" name="直線コネクタ 552">
          <a:extLst>
            <a:ext uri="{FF2B5EF4-FFF2-40B4-BE49-F238E27FC236}">
              <a16:creationId xmlns:a16="http://schemas.microsoft.com/office/drawing/2014/main" id="{854918BC-41CD-4E90-8EAD-8256C2ECEEC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4" name="テキスト ボックス 553">
          <a:extLst>
            <a:ext uri="{FF2B5EF4-FFF2-40B4-BE49-F238E27FC236}">
              <a16:creationId xmlns:a16="http://schemas.microsoft.com/office/drawing/2014/main" id="{E0FE73D8-1E08-4DEB-A6A0-65785991A46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5" name="直線コネクタ 554">
          <a:extLst>
            <a:ext uri="{FF2B5EF4-FFF2-40B4-BE49-F238E27FC236}">
              <a16:creationId xmlns:a16="http://schemas.microsoft.com/office/drawing/2014/main" id="{FB7223FE-11FB-4B16-B67B-96B10C79953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56" name="テキスト ボックス 555">
          <a:extLst>
            <a:ext uri="{FF2B5EF4-FFF2-40B4-BE49-F238E27FC236}">
              <a16:creationId xmlns:a16="http://schemas.microsoft.com/office/drawing/2014/main" id="{DC074E8E-C81E-42BD-A396-673B56FE6B76}"/>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7" name="直線コネクタ 556">
          <a:extLst>
            <a:ext uri="{FF2B5EF4-FFF2-40B4-BE49-F238E27FC236}">
              <a16:creationId xmlns:a16="http://schemas.microsoft.com/office/drawing/2014/main" id="{0608CE4B-B19B-4574-9DB3-8542EB2DA10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58" name="テキスト ボックス 557">
          <a:extLst>
            <a:ext uri="{FF2B5EF4-FFF2-40B4-BE49-F238E27FC236}">
              <a16:creationId xmlns:a16="http://schemas.microsoft.com/office/drawing/2014/main" id="{AB71A8DC-8DF7-4C98-BC5F-D37A76DC073D}"/>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9" name="直線コネクタ 558">
          <a:extLst>
            <a:ext uri="{FF2B5EF4-FFF2-40B4-BE49-F238E27FC236}">
              <a16:creationId xmlns:a16="http://schemas.microsoft.com/office/drawing/2014/main" id="{E147F6D5-D884-4827-811E-E7C3CF8C5F4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60" name="テキスト ボックス 559">
          <a:extLst>
            <a:ext uri="{FF2B5EF4-FFF2-40B4-BE49-F238E27FC236}">
              <a16:creationId xmlns:a16="http://schemas.microsoft.com/office/drawing/2014/main" id="{21DDA54B-C677-4897-90D1-3E498F98A601}"/>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30D474B4-7794-4669-B876-F508D564A6E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2" name="テキスト ボックス 561">
          <a:extLst>
            <a:ext uri="{FF2B5EF4-FFF2-40B4-BE49-F238E27FC236}">
              <a16:creationId xmlns:a16="http://schemas.microsoft.com/office/drawing/2014/main" id="{5B9686A6-7FC6-4653-9024-1866D1317D6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id="{7BA791D7-DE42-4D07-8CAF-52F79B8D539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64" name="直線コネクタ 563">
          <a:extLst>
            <a:ext uri="{FF2B5EF4-FFF2-40B4-BE49-F238E27FC236}">
              <a16:creationId xmlns:a16="http://schemas.microsoft.com/office/drawing/2014/main" id="{8BABF868-2ABD-4820-BA79-AFD5C0286CF6}"/>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65" name="【学校施設】&#10;一人当たり面積最小値テキスト">
          <a:extLst>
            <a:ext uri="{FF2B5EF4-FFF2-40B4-BE49-F238E27FC236}">
              <a16:creationId xmlns:a16="http://schemas.microsoft.com/office/drawing/2014/main" id="{ECD86919-3CBF-4F9A-90A7-D34C00982048}"/>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66" name="直線コネクタ 565">
          <a:extLst>
            <a:ext uri="{FF2B5EF4-FFF2-40B4-BE49-F238E27FC236}">
              <a16:creationId xmlns:a16="http://schemas.microsoft.com/office/drawing/2014/main" id="{5E42D4E3-423E-4B2E-85D6-58727B087AD2}"/>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67" name="【学校施設】&#10;一人当たり面積最大値テキスト">
          <a:extLst>
            <a:ext uri="{FF2B5EF4-FFF2-40B4-BE49-F238E27FC236}">
              <a16:creationId xmlns:a16="http://schemas.microsoft.com/office/drawing/2014/main" id="{F4518A03-BBE8-49DD-B6D9-1E785B70A4F6}"/>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68" name="直線コネクタ 567">
          <a:extLst>
            <a:ext uri="{FF2B5EF4-FFF2-40B4-BE49-F238E27FC236}">
              <a16:creationId xmlns:a16="http://schemas.microsoft.com/office/drawing/2014/main" id="{BE4907A6-B5AF-44CE-BD1A-75D12CBEA068}"/>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69" name="【学校施設】&#10;一人当たり面積平均値テキスト">
          <a:extLst>
            <a:ext uri="{FF2B5EF4-FFF2-40B4-BE49-F238E27FC236}">
              <a16:creationId xmlns:a16="http://schemas.microsoft.com/office/drawing/2014/main" id="{CF867236-EA59-498B-8B47-22FCF15ADEF9}"/>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70" name="フローチャート: 判断 569">
          <a:extLst>
            <a:ext uri="{FF2B5EF4-FFF2-40B4-BE49-F238E27FC236}">
              <a16:creationId xmlns:a16="http://schemas.microsoft.com/office/drawing/2014/main" id="{64A9712E-B319-44EB-A3A3-7004CCCA7DF4}"/>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71" name="フローチャート: 判断 570">
          <a:extLst>
            <a:ext uri="{FF2B5EF4-FFF2-40B4-BE49-F238E27FC236}">
              <a16:creationId xmlns:a16="http://schemas.microsoft.com/office/drawing/2014/main" id="{40E264AF-5148-4FA7-BB85-C544A1E1430E}"/>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72" name="フローチャート: 判断 571">
          <a:extLst>
            <a:ext uri="{FF2B5EF4-FFF2-40B4-BE49-F238E27FC236}">
              <a16:creationId xmlns:a16="http://schemas.microsoft.com/office/drawing/2014/main" id="{A3BE8C4F-0046-4729-B084-AD0D8D7CC186}"/>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115575</xdr:rowOff>
    </xdr:from>
    <xdr:to>
      <xdr:col>102</xdr:col>
      <xdr:colOff>165100</xdr:colOff>
      <xdr:row>63</xdr:row>
      <xdr:rowOff>45725</xdr:rowOff>
    </xdr:to>
    <xdr:sp macro="" textlink="">
      <xdr:nvSpPr>
        <xdr:cNvPr id="573" name="フローチャート: 判断 572">
          <a:extLst>
            <a:ext uri="{FF2B5EF4-FFF2-40B4-BE49-F238E27FC236}">
              <a16:creationId xmlns:a16="http://schemas.microsoft.com/office/drawing/2014/main" id="{17F59773-9ACA-4809-A14C-7F2383835C26}"/>
            </a:ext>
          </a:extLst>
        </xdr:cNvPr>
        <xdr:cNvSpPr/>
      </xdr:nvSpPr>
      <xdr:spPr>
        <a:xfrm>
          <a:off x="19494500" y="1074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110226</xdr:rowOff>
    </xdr:from>
    <xdr:to>
      <xdr:col>98</xdr:col>
      <xdr:colOff>38100</xdr:colOff>
      <xdr:row>63</xdr:row>
      <xdr:rowOff>40376</xdr:rowOff>
    </xdr:to>
    <xdr:sp macro="" textlink="">
      <xdr:nvSpPr>
        <xdr:cNvPr id="574" name="フローチャート: 判断 573">
          <a:extLst>
            <a:ext uri="{FF2B5EF4-FFF2-40B4-BE49-F238E27FC236}">
              <a16:creationId xmlns:a16="http://schemas.microsoft.com/office/drawing/2014/main" id="{63C3675D-09DB-4DA6-B1B6-FA216B540E65}"/>
            </a:ext>
          </a:extLst>
        </xdr:cNvPr>
        <xdr:cNvSpPr/>
      </xdr:nvSpPr>
      <xdr:spPr>
        <a:xfrm>
          <a:off x="18605500" y="1074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CD553600-FD8B-49BE-B7A6-C89867A8498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9C32D20E-2C3F-466B-B8A6-640A2E3FC97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4F5A3A1B-5597-42D5-B12E-2344200E929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B0E1DC46-D3F9-491B-B57C-DA5BC79C34A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94F4B6D4-A8E3-4FF2-81DE-40C46D64D30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141315</xdr:rowOff>
    </xdr:from>
    <xdr:to>
      <xdr:col>116</xdr:col>
      <xdr:colOff>114300</xdr:colOff>
      <xdr:row>63</xdr:row>
      <xdr:rowOff>71465</xdr:rowOff>
    </xdr:to>
    <xdr:sp macro="" textlink="">
      <xdr:nvSpPr>
        <xdr:cNvPr id="580" name="楕円 579">
          <a:extLst>
            <a:ext uri="{FF2B5EF4-FFF2-40B4-BE49-F238E27FC236}">
              <a16:creationId xmlns:a16="http://schemas.microsoft.com/office/drawing/2014/main" id="{5C38F63D-A9BC-4F87-994E-A1888D1A0316}"/>
            </a:ext>
          </a:extLst>
        </xdr:cNvPr>
        <xdr:cNvSpPr/>
      </xdr:nvSpPr>
      <xdr:spPr>
        <a:xfrm>
          <a:off x="22110700" y="107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63872</xdr:rowOff>
    </xdr:from>
    <xdr:ext cx="469744" cy="259045"/>
    <xdr:sp macro="" textlink="">
      <xdr:nvSpPr>
        <xdr:cNvPr id="581" name="【学校施設】&#10;一人当たり面積該当値テキスト">
          <a:extLst>
            <a:ext uri="{FF2B5EF4-FFF2-40B4-BE49-F238E27FC236}">
              <a16:creationId xmlns:a16="http://schemas.microsoft.com/office/drawing/2014/main" id="{32E57EF7-CB2E-4A10-93CC-E51B73B8376A}"/>
            </a:ext>
          </a:extLst>
        </xdr:cNvPr>
        <xdr:cNvSpPr txBox="1"/>
      </xdr:nvSpPr>
      <xdr:spPr>
        <a:xfrm>
          <a:off x="22199600" y="106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146436</xdr:rowOff>
    </xdr:from>
    <xdr:to>
      <xdr:col>112</xdr:col>
      <xdr:colOff>38100</xdr:colOff>
      <xdr:row>63</xdr:row>
      <xdr:rowOff>76586</xdr:rowOff>
    </xdr:to>
    <xdr:sp macro="" textlink="">
      <xdr:nvSpPr>
        <xdr:cNvPr id="582" name="楕円 581">
          <a:extLst>
            <a:ext uri="{FF2B5EF4-FFF2-40B4-BE49-F238E27FC236}">
              <a16:creationId xmlns:a16="http://schemas.microsoft.com/office/drawing/2014/main" id="{8AEA66A6-B232-4652-80F4-F34605CC407B}"/>
            </a:ext>
          </a:extLst>
        </xdr:cNvPr>
        <xdr:cNvSpPr/>
      </xdr:nvSpPr>
      <xdr:spPr>
        <a:xfrm>
          <a:off x="21272500" y="1077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20665</xdr:rowOff>
    </xdr:from>
    <xdr:to>
      <xdr:col>116</xdr:col>
      <xdr:colOff>63500</xdr:colOff>
      <xdr:row>63</xdr:row>
      <xdr:rowOff>25786</xdr:rowOff>
    </xdr:to>
    <xdr:cxnSp macro="">
      <xdr:nvCxnSpPr>
        <xdr:cNvPr id="583" name="直線コネクタ 582">
          <a:extLst>
            <a:ext uri="{FF2B5EF4-FFF2-40B4-BE49-F238E27FC236}">
              <a16:creationId xmlns:a16="http://schemas.microsoft.com/office/drawing/2014/main" id="{D7E3D163-D9F8-426B-8A1E-BAE4F002A6F7}"/>
            </a:ext>
          </a:extLst>
        </xdr:cNvPr>
        <xdr:cNvCxnSpPr/>
      </xdr:nvCxnSpPr>
      <xdr:spPr>
        <a:xfrm flipV="1">
          <a:off x="21323300" y="10822015"/>
          <a:ext cx="8382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150414</xdr:rowOff>
    </xdr:from>
    <xdr:to>
      <xdr:col>107</xdr:col>
      <xdr:colOff>101600</xdr:colOff>
      <xdr:row>63</xdr:row>
      <xdr:rowOff>80564</xdr:rowOff>
    </xdr:to>
    <xdr:sp macro="" textlink="">
      <xdr:nvSpPr>
        <xdr:cNvPr id="584" name="楕円 583">
          <a:extLst>
            <a:ext uri="{FF2B5EF4-FFF2-40B4-BE49-F238E27FC236}">
              <a16:creationId xmlns:a16="http://schemas.microsoft.com/office/drawing/2014/main" id="{85B73EA8-561D-4347-B982-528E2D839688}"/>
            </a:ext>
          </a:extLst>
        </xdr:cNvPr>
        <xdr:cNvSpPr/>
      </xdr:nvSpPr>
      <xdr:spPr>
        <a:xfrm>
          <a:off x="20383500" y="1078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25786</xdr:rowOff>
    </xdr:from>
    <xdr:to>
      <xdr:col>111</xdr:col>
      <xdr:colOff>177800</xdr:colOff>
      <xdr:row>63</xdr:row>
      <xdr:rowOff>29764</xdr:rowOff>
    </xdr:to>
    <xdr:cxnSp macro="">
      <xdr:nvCxnSpPr>
        <xdr:cNvPr id="585" name="直線コネクタ 584">
          <a:extLst>
            <a:ext uri="{FF2B5EF4-FFF2-40B4-BE49-F238E27FC236}">
              <a16:creationId xmlns:a16="http://schemas.microsoft.com/office/drawing/2014/main" id="{AEE969DB-142E-48B8-AE37-1A800CCC1BF4}"/>
            </a:ext>
          </a:extLst>
        </xdr:cNvPr>
        <xdr:cNvCxnSpPr/>
      </xdr:nvCxnSpPr>
      <xdr:spPr>
        <a:xfrm flipV="1">
          <a:off x="20434300" y="10827136"/>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83708</xdr:rowOff>
    </xdr:from>
    <xdr:to>
      <xdr:col>102</xdr:col>
      <xdr:colOff>165100</xdr:colOff>
      <xdr:row>63</xdr:row>
      <xdr:rowOff>13858</xdr:rowOff>
    </xdr:to>
    <xdr:sp macro="" textlink="">
      <xdr:nvSpPr>
        <xdr:cNvPr id="586" name="楕円 585">
          <a:extLst>
            <a:ext uri="{FF2B5EF4-FFF2-40B4-BE49-F238E27FC236}">
              <a16:creationId xmlns:a16="http://schemas.microsoft.com/office/drawing/2014/main" id="{4416B70E-1584-412F-B392-00072C9338F5}"/>
            </a:ext>
          </a:extLst>
        </xdr:cNvPr>
        <xdr:cNvSpPr/>
      </xdr:nvSpPr>
      <xdr:spPr>
        <a:xfrm>
          <a:off x="19494500" y="1071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134508</xdr:rowOff>
    </xdr:from>
    <xdr:to>
      <xdr:col>107</xdr:col>
      <xdr:colOff>50800</xdr:colOff>
      <xdr:row>63</xdr:row>
      <xdr:rowOff>29764</xdr:rowOff>
    </xdr:to>
    <xdr:cxnSp macro="">
      <xdr:nvCxnSpPr>
        <xdr:cNvPr id="587" name="直線コネクタ 586">
          <a:extLst>
            <a:ext uri="{FF2B5EF4-FFF2-40B4-BE49-F238E27FC236}">
              <a16:creationId xmlns:a16="http://schemas.microsoft.com/office/drawing/2014/main" id="{7626E710-518D-44E3-8801-D328641C2E7B}"/>
            </a:ext>
          </a:extLst>
        </xdr:cNvPr>
        <xdr:cNvCxnSpPr/>
      </xdr:nvCxnSpPr>
      <xdr:spPr>
        <a:xfrm>
          <a:off x="19545300" y="10764408"/>
          <a:ext cx="889000" cy="6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588" name="n_1aveValue【学校施設】&#10;一人当たり面積">
          <a:extLst>
            <a:ext uri="{FF2B5EF4-FFF2-40B4-BE49-F238E27FC236}">
              <a16:creationId xmlns:a16="http://schemas.microsoft.com/office/drawing/2014/main" id="{03411795-3D7C-4362-B0AB-5EE5C828DFA0}"/>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589" name="n_2aveValue【学校施設】&#10;一人当たり面積">
          <a:extLst>
            <a:ext uri="{FF2B5EF4-FFF2-40B4-BE49-F238E27FC236}">
              <a16:creationId xmlns:a16="http://schemas.microsoft.com/office/drawing/2014/main" id="{261D6460-88AA-484F-AE63-0FE48D8D5FFD}"/>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36852</xdr:rowOff>
    </xdr:from>
    <xdr:ext cx="469744" cy="259045"/>
    <xdr:sp macro="" textlink="">
      <xdr:nvSpPr>
        <xdr:cNvPr id="590" name="n_3aveValue【学校施設】&#10;一人当たり面積">
          <a:extLst>
            <a:ext uri="{FF2B5EF4-FFF2-40B4-BE49-F238E27FC236}">
              <a16:creationId xmlns:a16="http://schemas.microsoft.com/office/drawing/2014/main" id="{0635A9D4-6668-46C3-A774-79A64C0089FB}"/>
            </a:ext>
          </a:extLst>
        </xdr:cNvPr>
        <xdr:cNvSpPr txBox="1"/>
      </xdr:nvSpPr>
      <xdr:spPr>
        <a:xfrm>
          <a:off x="19310427" y="1083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56903</xdr:rowOff>
    </xdr:from>
    <xdr:ext cx="469744" cy="259045"/>
    <xdr:sp macro="" textlink="">
      <xdr:nvSpPr>
        <xdr:cNvPr id="591" name="n_4aveValue【学校施設】&#10;一人当たり面積">
          <a:extLst>
            <a:ext uri="{FF2B5EF4-FFF2-40B4-BE49-F238E27FC236}">
              <a16:creationId xmlns:a16="http://schemas.microsoft.com/office/drawing/2014/main" id="{92E9A523-1699-4EF0-8450-FD11E3169B58}"/>
            </a:ext>
          </a:extLst>
        </xdr:cNvPr>
        <xdr:cNvSpPr txBox="1"/>
      </xdr:nvSpPr>
      <xdr:spPr>
        <a:xfrm>
          <a:off x="18421427" y="1051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67713</xdr:rowOff>
    </xdr:from>
    <xdr:ext cx="469744" cy="259045"/>
    <xdr:sp macro="" textlink="">
      <xdr:nvSpPr>
        <xdr:cNvPr id="592" name="n_1mainValue【学校施設】&#10;一人当たり面積">
          <a:extLst>
            <a:ext uri="{FF2B5EF4-FFF2-40B4-BE49-F238E27FC236}">
              <a16:creationId xmlns:a16="http://schemas.microsoft.com/office/drawing/2014/main" id="{1253318E-4025-49C5-9D94-AF278037A4B4}"/>
            </a:ext>
          </a:extLst>
        </xdr:cNvPr>
        <xdr:cNvSpPr txBox="1"/>
      </xdr:nvSpPr>
      <xdr:spPr>
        <a:xfrm>
          <a:off x="21075727" y="1086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71691</xdr:rowOff>
    </xdr:from>
    <xdr:ext cx="469744" cy="259045"/>
    <xdr:sp macro="" textlink="">
      <xdr:nvSpPr>
        <xdr:cNvPr id="593" name="n_2mainValue【学校施設】&#10;一人当たり面積">
          <a:extLst>
            <a:ext uri="{FF2B5EF4-FFF2-40B4-BE49-F238E27FC236}">
              <a16:creationId xmlns:a16="http://schemas.microsoft.com/office/drawing/2014/main" id="{03C08B8E-CF5D-42D9-8133-E037EACA0F33}"/>
            </a:ext>
          </a:extLst>
        </xdr:cNvPr>
        <xdr:cNvSpPr txBox="1"/>
      </xdr:nvSpPr>
      <xdr:spPr>
        <a:xfrm>
          <a:off x="20199427" y="1087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30385</xdr:rowOff>
    </xdr:from>
    <xdr:ext cx="469744" cy="259045"/>
    <xdr:sp macro="" textlink="">
      <xdr:nvSpPr>
        <xdr:cNvPr id="594" name="n_3mainValue【学校施設】&#10;一人当たり面積">
          <a:extLst>
            <a:ext uri="{FF2B5EF4-FFF2-40B4-BE49-F238E27FC236}">
              <a16:creationId xmlns:a16="http://schemas.microsoft.com/office/drawing/2014/main" id="{C8A4EDA3-4534-4D53-9200-CCE7D74A9388}"/>
            </a:ext>
          </a:extLst>
        </xdr:cNvPr>
        <xdr:cNvSpPr txBox="1"/>
      </xdr:nvSpPr>
      <xdr:spPr>
        <a:xfrm>
          <a:off x="19310427" y="1048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20A6E6A9-D56E-4B19-B97B-98713D9B006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742FB896-C917-4507-B356-7C0BD315F05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840DF191-4CE6-4B72-99B2-DCB0D0D33DD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33A4623D-C755-40BC-B7A4-39995BFB87F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BA237C57-D5D7-43D3-B04D-AE101C534BF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C0DC7DF3-AAC7-4652-A48B-99B6A187E9F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D549E2A1-7E20-4AE8-809D-8C51386EA99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577481FD-6E60-44C5-B90F-1E81BCB906A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a:extLst>
            <a:ext uri="{FF2B5EF4-FFF2-40B4-BE49-F238E27FC236}">
              <a16:creationId xmlns:a16="http://schemas.microsoft.com/office/drawing/2014/main" id="{15EF758E-0AC1-42DB-B01C-5700E1E6377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a:extLst>
            <a:ext uri="{FF2B5EF4-FFF2-40B4-BE49-F238E27FC236}">
              <a16:creationId xmlns:a16="http://schemas.microsoft.com/office/drawing/2014/main" id="{425CA608-30B0-4AD7-B886-CE6070F896B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a:extLst>
            <a:ext uri="{FF2B5EF4-FFF2-40B4-BE49-F238E27FC236}">
              <a16:creationId xmlns:a16="http://schemas.microsoft.com/office/drawing/2014/main" id="{B9B723F0-52D0-4A19-B048-48FC5EF0401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a:extLst>
            <a:ext uri="{FF2B5EF4-FFF2-40B4-BE49-F238E27FC236}">
              <a16:creationId xmlns:a16="http://schemas.microsoft.com/office/drawing/2014/main" id="{B82BD2C5-4925-4364-9A70-B82E9AAF96F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a:extLst>
            <a:ext uri="{FF2B5EF4-FFF2-40B4-BE49-F238E27FC236}">
              <a16:creationId xmlns:a16="http://schemas.microsoft.com/office/drawing/2014/main" id="{9101CE29-6BAD-43F6-BADC-7BBF82D0A6F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a:extLst>
            <a:ext uri="{FF2B5EF4-FFF2-40B4-BE49-F238E27FC236}">
              <a16:creationId xmlns:a16="http://schemas.microsoft.com/office/drawing/2014/main" id="{19EDF18A-FC09-4F91-8D67-7C48EA2368A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a:extLst>
            <a:ext uri="{FF2B5EF4-FFF2-40B4-BE49-F238E27FC236}">
              <a16:creationId xmlns:a16="http://schemas.microsoft.com/office/drawing/2014/main" id="{D4A554A6-7B1C-41D3-A458-5B8FC9241AC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a:extLst>
            <a:ext uri="{FF2B5EF4-FFF2-40B4-BE49-F238E27FC236}">
              <a16:creationId xmlns:a16="http://schemas.microsoft.com/office/drawing/2014/main" id="{EFF3F95D-02A5-4942-8BED-910DAF138B3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8777A866-C589-41ED-98E7-D7A34F3915B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940202AE-FAAC-4BD2-8A63-84F0C8EC178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77948BB9-E4B0-42AF-8722-B7E4F4D309B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16421C98-0067-424F-9605-AC09FBDED44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BDA6A1CC-8B06-4E54-A7C5-3E86F731041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8F24D5FF-AB33-469C-B21D-88F1B03963A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AC5C5750-20DD-4C87-B83B-EC2153FC1CE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A6C2B326-9451-49C1-A2CB-B86D0120B68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id="{5A86ED65-3DDC-4D10-BB29-44DEB9FDE1A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A7A70F06-C6EF-4CC6-909A-52CD445ACC4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a:extLst>
            <a:ext uri="{FF2B5EF4-FFF2-40B4-BE49-F238E27FC236}">
              <a16:creationId xmlns:a16="http://schemas.microsoft.com/office/drawing/2014/main" id="{131D3127-9C3A-4A4B-B75E-477A424307D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a:extLst>
            <a:ext uri="{FF2B5EF4-FFF2-40B4-BE49-F238E27FC236}">
              <a16:creationId xmlns:a16="http://schemas.microsoft.com/office/drawing/2014/main" id="{2DD115AF-05DA-4533-8276-9AF7F6CD35E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3" name="テキスト ボックス 622">
          <a:extLst>
            <a:ext uri="{FF2B5EF4-FFF2-40B4-BE49-F238E27FC236}">
              <a16:creationId xmlns:a16="http://schemas.microsoft.com/office/drawing/2014/main" id="{412C0423-61C4-43FE-AE84-A447480CC7F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a:extLst>
            <a:ext uri="{FF2B5EF4-FFF2-40B4-BE49-F238E27FC236}">
              <a16:creationId xmlns:a16="http://schemas.microsoft.com/office/drawing/2014/main" id="{C41248A6-9D83-4943-A2C3-E6F2958EE68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a:extLst>
            <a:ext uri="{FF2B5EF4-FFF2-40B4-BE49-F238E27FC236}">
              <a16:creationId xmlns:a16="http://schemas.microsoft.com/office/drawing/2014/main" id="{A3A5619F-BAE2-4CDA-9731-C5B4D03DF15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a:extLst>
            <a:ext uri="{FF2B5EF4-FFF2-40B4-BE49-F238E27FC236}">
              <a16:creationId xmlns:a16="http://schemas.microsoft.com/office/drawing/2014/main" id="{46CD2460-FE2A-4C09-B77A-318F3FCDE7E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a:extLst>
            <a:ext uri="{FF2B5EF4-FFF2-40B4-BE49-F238E27FC236}">
              <a16:creationId xmlns:a16="http://schemas.microsoft.com/office/drawing/2014/main" id="{3A6C5C83-616B-4898-95DA-B2D6D744B5B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a:extLst>
            <a:ext uri="{FF2B5EF4-FFF2-40B4-BE49-F238E27FC236}">
              <a16:creationId xmlns:a16="http://schemas.microsoft.com/office/drawing/2014/main" id="{35172EA4-B0F9-4891-B5FA-BFAA26C01B9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a:extLst>
            <a:ext uri="{FF2B5EF4-FFF2-40B4-BE49-F238E27FC236}">
              <a16:creationId xmlns:a16="http://schemas.microsoft.com/office/drawing/2014/main" id="{A7311DF2-7B8B-4582-BA25-08546E9AC4B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a:extLst>
            <a:ext uri="{FF2B5EF4-FFF2-40B4-BE49-F238E27FC236}">
              <a16:creationId xmlns:a16="http://schemas.microsoft.com/office/drawing/2014/main" id="{A1103EF2-E361-4757-82D8-BCBDBAB3D62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a:extLst>
            <a:ext uri="{FF2B5EF4-FFF2-40B4-BE49-F238E27FC236}">
              <a16:creationId xmlns:a16="http://schemas.microsoft.com/office/drawing/2014/main" id="{0EE5C463-357B-4544-8202-D860B7163F3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a:extLst>
            <a:ext uri="{FF2B5EF4-FFF2-40B4-BE49-F238E27FC236}">
              <a16:creationId xmlns:a16="http://schemas.microsoft.com/office/drawing/2014/main" id="{FCC8A671-9C9A-4819-A35A-6BF742DA5EC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3" name="テキスト ボックス 632">
          <a:extLst>
            <a:ext uri="{FF2B5EF4-FFF2-40B4-BE49-F238E27FC236}">
              <a16:creationId xmlns:a16="http://schemas.microsoft.com/office/drawing/2014/main" id="{1921344D-E8B5-49C3-8801-A8B8615FF51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a:extLst>
            <a:ext uri="{FF2B5EF4-FFF2-40B4-BE49-F238E27FC236}">
              <a16:creationId xmlns:a16="http://schemas.microsoft.com/office/drawing/2014/main" id="{912E5895-E6B3-4004-AC54-72F8219E60B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a:extLst>
            <a:ext uri="{FF2B5EF4-FFF2-40B4-BE49-F238E27FC236}">
              <a16:creationId xmlns:a16="http://schemas.microsoft.com/office/drawing/2014/main" id="{F6D32358-DD68-4ADD-8247-1201DC1AC4A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36" name="直線コネクタ 635">
          <a:extLst>
            <a:ext uri="{FF2B5EF4-FFF2-40B4-BE49-F238E27FC236}">
              <a16:creationId xmlns:a16="http://schemas.microsoft.com/office/drawing/2014/main" id="{18030E0C-2263-41DE-B97E-7C1971948EE9}"/>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7" name="【公民館】&#10;有形固定資産減価償却率最小値テキスト">
          <a:extLst>
            <a:ext uri="{FF2B5EF4-FFF2-40B4-BE49-F238E27FC236}">
              <a16:creationId xmlns:a16="http://schemas.microsoft.com/office/drawing/2014/main" id="{132BAB65-9EE7-4ADF-9B45-7FA359AC048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8" name="直線コネクタ 637">
          <a:extLst>
            <a:ext uri="{FF2B5EF4-FFF2-40B4-BE49-F238E27FC236}">
              <a16:creationId xmlns:a16="http://schemas.microsoft.com/office/drawing/2014/main" id="{8453B8BE-57A2-4B41-AA6F-2DC03045C10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39" name="【公民館】&#10;有形固定資産減価償却率最大値テキスト">
          <a:extLst>
            <a:ext uri="{FF2B5EF4-FFF2-40B4-BE49-F238E27FC236}">
              <a16:creationId xmlns:a16="http://schemas.microsoft.com/office/drawing/2014/main" id="{E679498A-C437-4E2E-8C2F-D1B33E0B4306}"/>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40" name="直線コネクタ 639">
          <a:extLst>
            <a:ext uri="{FF2B5EF4-FFF2-40B4-BE49-F238E27FC236}">
              <a16:creationId xmlns:a16="http://schemas.microsoft.com/office/drawing/2014/main" id="{066A543C-3BA3-4C87-8CB4-528A19BF2850}"/>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41" name="【公民館】&#10;有形固定資産減価償却率平均値テキスト">
          <a:extLst>
            <a:ext uri="{FF2B5EF4-FFF2-40B4-BE49-F238E27FC236}">
              <a16:creationId xmlns:a16="http://schemas.microsoft.com/office/drawing/2014/main" id="{E5644C72-4EBB-4B67-B9FA-444184040CAB}"/>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42" name="フローチャート: 判断 641">
          <a:extLst>
            <a:ext uri="{FF2B5EF4-FFF2-40B4-BE49-F238E27FC236}">
              <a16:creationId xmlns:a16="http://schemas.microsoft.com/office/drawing/2014/main" id="{76536BBE-E560-4B79-9739-7C39733CC70E}"/>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43" name="フローチャート: 判断 642">
          <a:extLst>
            <a:ext uri="{FF2B5EF4-FFF2-40B4-BE49-F238E27FC236}">
              <a16:creationId xmlns:a16="http://schemas.microsoft.com/office/drawing/2014/main" id="{3D679FDF-49BF-47B8-A8BF-21095A724844}"/>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44" name="フローチャート: 判断 643">
          <a:extLst>
            <a:ext uri="{FF2B5EF4-FFF2-40B4-BE49-F238E27FC236}">
              <a16:creationId xmlns:a16="http://schemas.microsoft.com/office/drawing/2014/main" id="{66C68612-F610-44BD-A0AE-F5F0D74ABBF0}"/>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645" name="フローチャート: 判断 644">
          <a:extLst>
            <a:ext uri="{FF2B5EF4-FFF2-40B4-BE49-F238E27FC236}">
              <a16:creationId xmlns:a16="http://schemas.microsoft.com/office/drawing/2014/main" id="{D2F71A3C-F628-4EF0-9717-68CE71A3CB19}"/>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46" name="フローチャート: 判断 645">
          <a:extLst>
            <a:ext uri="{FF2B5EF4-FFF2-40B4-BE49-F238E27FC236}">
              <a16:creationId xmlns:a16="http://schemas.microsoft.com/office/drawing/2014/main" id="{2D3F8E41-FD5E-4D38-A9D0-FDA9F9297FC1}"/>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CD293B42-8AA6-4FAB-9EE3-68C733A6CE2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C0957ACB-1813-4721-92E9-B6783FBCC96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FB466A28-63D8-47B3-AC49-1CB8A553AE6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4E52AAAC-0088-417F-804A-4339F44B7EA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04DAE10E-EFB2-4FE1-A84B-2D38AF1EF7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92348</xdr:rowOff>
    </xdr:from>
    <xdr:to>
      <xdr:col>85</xdr:col>
      <xdr:colOff>177800</xdr:colOff>
      <xdr:row>109</xdr:row>
      <xdr:rowOff>22498</xdr:rowOff>
    </xdr:to>
    <xdr:sp macro="" textlink="">
      <xdr:nvSpPr>
        <xdr:cNvPr id="652" name="楕円 651">
          <a:extLst>
            <a:ext uri="{FF2B5EF4-FFF2-40B4-BE49-F238E27FC236}">
              <a16:creationId xmlns:a16="http://schemas.microsoft.com/office/drawing/2014/main" id="{7960E550-01DE-4B78-B2C8-64BFB3F73DA5}"/>
            </a:ext>
          </a:extLst>
        </xdr:cNvPr>
        <xdr:cNvSpPr/>
      </xdr:nvSpPr>
      <xdr:spPr>
        <a:xfrm>
          <a:off x="16268700" y="186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7275</xdr:rowOff>
    </xdr:from>
    <xdr:ext cx="405111" cy="259045"/>
    <xdr:sp macro="" textlink="">
      <xdr:nvSpPr>
        <xdr:cNvPr id="653" name="【公民館】&#10;有形固定資産減価償却率該当値テキスト">
          <a:extLst>
            <a:ext uri="{FF2B5EF4-FFF2-40B4-BE49-F238E27FC236}">
              <a16:creationId xmlns:a16="http://schemas.microsoft.com/office/drawing/2014/main" id="{BB5AD7F8-7917-4194-AFAD-B6B97D286D93}"/>
            </a:ext>
          </a:extLst>
        </xdr:cNvPr>
        <xdr:cNvSpPr txBox="1"/>
      </xdr:nvSpPr>
      <xdr:spPr>
        <a:xfrm>
          <a:off x="16357600" y="18523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87449</xdr:rowOff>
    </xdr:from>
    <xdr:to>
      <xdr:col>81</xdr:col>
      <xdr:colOff>101600</xdr:colOff>
      <xdr:row>109</xdr:row>
      <xdr:rowOff>17599</xdr:rowOff>
    </xdr:to>
    <xdr:sp macro="" textlink="">
      <xdr:nvSpPr>
        <xdr:cNvPr id="654" name="楕円 653">
          <a:extLst>
            <a:ext uri="{FF2B5EF4-FFF2-40B4-BE49-F238E27FC236}">
              <a16:creationId xmlns:a16="http://schemas.microsoft.com/office/drawing/2014/main" id="{4D63BFAC-B843-4D01-88A8-47122CDDD526}"/>
            </a:ext>
          </a:extLst>
        </xdr:cNvPr>
        <xdr:cNvSpPr/>
      </xdr:nvSpPr>
      <xdr:spPr>
        <a:xfrm>
          <a:off x="15430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138249</xdr:rowOff>
    </xdr:from>
    <xdr:to>
      <xdr:col>85</xdr:col>
      <xdr:colOff>127000</xdr:colOff>
      <xdr:row>108</xdr:row>
      <xdr:rowOff>143148</xdr:rowOff>
    </xdr:to>
    <xdr:cxnSp macro="">
      <xdr:nvCxnSpPr>
        <xdr:cNvPr id="655" name="直線コネクタ 654">
          <a:extLst>
            <a:ext uri="{FF2B5EF4-FFF2-40B4-BE49-F238E27FC236}">
              <a16:creationId xmlns:a16="http://schemas.microsoft.com/office/drawing/2014/main" id="{C508483D-3AAA-4F9E-9329-D0E9799AA3B2}"/>
            </a:ext>
          </a:extLst>
        </xdr:cNvPr>
        <xdr:cNvCxnSpPr/>
      </xdr:nvCxnSpPr>
      <xdr:spPr>
        <a:xfrm>
          <a:off x="15481300" y="1865484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80918</xdr:rowOff>
    </xdr:from>
    <xdr:to>
      <xdr:col>76</xdr:col>
      <xdr:colOff>165100</xdr:colOff>
      <xdr:row>109</xdr:row>
      <xdr:rowOff>11068</xdr:rowOff>
    </xdr:to>
    <xdr:sp macro="" textlink="">
      <xdr:nvSpPr>
        <xdr:cNvPr id="656" name="楕円 655">
          <a:extLst>
            <a:ext uri="{FF2B5EF4-FFF2-40B4-BE49-F238E27FC236}">
              <a16:creationId xmlns:a16="http://schemas.microsoft.com/office/drawing/2014/main" id="{C0050A55-C210-4FBE-B105-4906FD63A665}"/>
            </a:ext>
          </a:extLst>
        </xdr:cNvPr>
        <xdr:cNvSpPr/>
      </xdr:nvSpPr>
      <xdr:spPr>
        <a:xfrm>
          <a:off x="14541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131718</xdr:rowOff>
    </xdr:from>
    <xdr:to>
      <xdr:col>81</xdr:col>
      <xdr:colOff>50800</xdr:colOff>
      <xdr:row>108</xdr:row>
      <xdr:rowOff>138249</xdr:rowOff>
    </xdr:to>
    <xdr:cxnSp macro="">
      <xdr:nvCxnSpPr>
        <xdr:cNvPr id="657" name="直線コネクタ 656">
          <a:extLst>
            <a:ext uri="{FF2B5EF4-FFF2-40B4-BE49-F238E27FC236}">
              <a16:creationId xmlns:a16="http://schemas.microsoft.com/office/drawing/2014/main" id="{63871C0C-9806-49B1-A8DE-5DBFCE228136}"/>
            </a:ext>
          </a:extLst>
        </xdr:cNvPr>
        <xdr:cNvCxnSpPr/>
      </xdr:nvCxnSpPr>
      <xdr:spPr>
        <a:xfrm>
          <a:off x="14592300" y="186483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76019</xdr:rowOff>
    </xdr:from>
    <xdr:to>
      <xdr:col>72</xdr:col>
      <xdr:colOff>38100</xdr:colOff>
      <xdr:row>109</xdr:row>
      <xdr:rowOff>6169</xdr:rowOff>
    </xdr:to>
    <xdr:sp macro="" textlink="">
      <xdr:nvSpPr>
        <xdr:cNvPr id="658" name="楕円 657">
          <a:extLst>
            <a:ext uri="{FF2B5EF4-FFF2-40B4-BE49-F238E27FC236}">
              <a16:creationId xmlns:a16="http://schemas.microsoft.com/office/drawing/2014/main" id="{ED237647-8338-43AE-A2E2-8A9D8B9241F2}"/>
            </a:ext>
          </a:extLst>
        </xdr:cNvPr>
        <xdr:cNvSpPr/>
      </xdr:nvSpPr>
      <xdr:spPr>
        <a:xfrm>
          <a:off x="13652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126819</xdr:rowOff>
    </xdr:from>
    <xdr:to>
      <xdr:col>76</xdr:col>
      <xdr:colOff>114300</xdr:colOff>
      <xdr:row>108</xdr:row>
      <xdr:rowOff>131718</xdr:rowOff>
    </xdr:to>
    <xdr:cxnSp macro="">
      <xdr:nvCxnSpPr>
        <xdr:cNvPr id="659" name="直線コネクタ 658">
          <a:extLst>
            <a:ext uri="{FF2B5EF4-FFF2-40B4-BE49-F238E27FC236}">
              <a16:creationId xmlns:a16="http://schemas.microsoft.com/office/drawing/2014/main" id="{D9D91F98-6800-4651-8E1A-F964B3B46444}"/>
            </a:ext>
          </a:extLst>
        </xdr:cNvPr>
        <xdr:cNvCxnSpPr/>
      </xdr:nvCxnSpPr>
      <xdr:spPr>
        <a:xfrm>
          <a:off x="13703300" y="1864341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60" name="n_1aveValue【公民館】&#10;有形固定資産減価償却率">
          <a:extLst>
            <a:ext uri="{FF2B5EF4-FFF2-40B4-BE49-F238E27FC236}">
              <a16:creationId xmlns:a16="http://schemas.microsoft.com/office/drawing/2014/main" id="{C0830A3B-2530-4911-BD7E-9E8D92089FB6}"/>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61" name="n_2aveValue【公民館】&#10;有形固定資産減価償却率">
          <a:extLst>
            <a:ext uri="{FF2B5EF4-FFF2-40B4-BE49-F238E27FC236}">
              <a16:creationId xmlns:a16="http://schemas.microsoft.com/office/drawing/2014/main" id="{700AD336-A51F-48CE-92E7-202A671B75E6}"/>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133729</xdr:rowOff>
    </xdr:from>
    <xdr:ext cx="405111" cy="259045"/>
    <xdr:sp macro="" textlink="">
      <xdr:nvSpPr>
        <xdr:cNvPr id="662" name="n_3aveValue【公民館】&#10;有形固定資産減価償却率">
          <a:extLst>
            <a:ext uri="{FF2B5EF4-FFF2-40B4-BE49-F238E27FC236}">
              <a16:creationId xmlns:a16="http://schemas.microsoft.com/office/drawing/2014/main" id="{EF92238A-7BF9-45B5-B692-B63516E8D698}"/>
            </a:ext>
          </a:extLst>
        </xdr:cNvPr>
        <xdr:cNvSpPr txBox="1"/>
      </xdr:nvSpPr>
      <xdr:spPr>
        <a:xfrm>
          <a:off x="135007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63" name="n_4aveValue【公民館】&#10;有形固定資産減価償却率">
          <a:extLst>
            <a:ext uri="{FF2B5EF4-FFF2-40B4-BE49-F238E27FC236}">
              <a16:creationId xmlns:a16="http://schemas.microsoft.com/office/drawing/2014/main" id="{122B856B-402C-4048-A118-96114AE0C547}"/>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8726</xdr:rowOff>
    </xdr:from>
    <xdr:ext cx="405111" cy="259045"/>
    <xdr:sp macro="" textlink="">
      <xdr:nvSpPr>
        <xdr:cNvPr id="664" name="n_1mainValue【公民館】&#10;有形固定資産減価償却率">
          <a:extLst>
            <a:ext uri="{FF2B5EF4-FFF2-40B4-BE49-F238E27FC236}">
              <a16:creationId xmlns:a16="http://schemas.microsoft.com/office/drawing/2014/main" id="{6DB8CED6-03DB-49F5-A634-ADBE96AA87B0}"/>
            </a:ext>
          </a:extLst>
        </xdr:cNvPr>
        <xdr:cNvSpPr txBox="1"/>
      </xdr:nvSpPr>
      <xdr:spPr>
        <a:xfrm>
          <a:off x="15266044" y="1869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2195</xdr:rowOff>
    </xdr:from>
    <xdr:ext cx="405111" cy="259045"/>
    <xdr:sp macro="" textlink="">
      <xdr:nvSpPr>
        <xdr:cNvPr id="665" name="n_2mainValue【公民館】&#10;有形固定資産減価償却率">
          <a:extLst>
            <a:ext uri="{FF2B5EF4-FFF2-40B4-BE49-F238E27FC236}">
              <a16:creationId xmlns:a16="http://schemas.microsoft.com/office/drawing/2014/main" id="{1F5B6907-1CF8-4D1A-ACE3-EE841B729E64}"/>
            </a:ext>
          </a:extLst>
        </xdr:cNvPr>
        <xdr:cNvSpPr txBox="1"/>
      </xdr:nvSpPr>
      <xdr:spPr>
        <a:xfrm>
          <a:off x="14389744" y="1869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168746</xdr:rowOff>
    </xdr:from>
    <xdr:ext cx="405111" cy="259045"/>
    <xdr:sp macro="" textlink="">
      <xdr:nvSpPr>
        <xdr:cNvPr id="666" name="n_3mainValue【公民館】&#10;有形固定資産減価償却率">
          <a:extLst>
            <a:ext uri="{FF2B5EF4-FFF2-40B4-BE49-F238E27FC236}">
              <a16:creationId xmlns:a16="http://schemas.microsoft.com/office/drawing/2014/main" id="{00870D28-522E-401C-9BEE-EFAD7B7F5D74}"/>
            </a:ext>
          </a:extLst>
        </xdr:cNvPr>
        <xdr:cNvSpPr txBox="1"/>
      </xdr:nvSpPr>
      <xdr:spPr>
        <a:xfrm>
          <a:off x="13500744" y="1868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a:extLst>
            <a:ext uri="{FF2B5EF4-FFF2-40B4-BE49-F238E27FC236}">
              <a16:creationId xmlns:a16="http://schemas.microsoft.com/office/drawing/2014/main" id="{D21A41D1-349B-42A9-8B86-056890D87E6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a:extLst>
            <a:ext uri="{FF2B5EF4-FFF2-40B4-BE49-F238E27FC236}">
              <a16:creationId xmlns:a16="http://schemas.microsoft.com/office/drawing/2014/main" id="{10436F68-86E0-49E4-9080-87EF76C90F4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a:extLst>
            <a:ext uri="{FF2B5EF4-FFF2-40B4-BE49-F238E27FC236}">
              <a16:creationId xmlns:a16="http://schemas.microsoft.com/office/drawing/2014/main" id="{BFF3DFFB-170C-4698-8248-A3C4CD26630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a:extLst>
            <a:ext uri="{FF2B5EF4-FFF2-40B4-BE49-F238E27FC236}">
              <a16:creationId xmlns:a16="http://schemas.microsoft.com/office/drawing/2014/main" id="{A6339E6E-2C76-4B33-94E7-06A71689746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a:extLst>
            <a:ext uri="{FF2B5EF4-FFF2-40B4-BE49-F238E27FC236}">
              <a16:creationId xmlns:a16="http://schemas.microsoft.com/office/drawing/2014/main" id="{2F4EE45F-FA23-485E-A121-A2C3B2FA43C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a:extLst>
            <a:ext uri="{FF2B5EF4-FFF2-40B4-BE49-F238E27FC236}">
              <a16:creationId xmlns:a16="http://schemas.microsoft.com/office/drawing/2014/main" id="{F85D2113-C1C4-4DFA-BD22-575B6D24CE6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a:extLst>
            <a:ext uri="{FF2B5EF4-FFF2-40B4-BE49-F238E27FC236}">
              <a16:creationId xmlns:a16="http://schemas.microsoft.com/office/drawing/2014/main" id="{81E67C28-237A-4352-9A41-EEA1C0C0B86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a:extLst>
            <a:ext uri="{FF2B5EF4-FFF2-40B4-BE49-F238E27FC236}">
              <a16:creationId xmlns:a16="http://schemas.microsoft.com/office/drawing/2014/main" id="{B0DF3FA7-CD64-4EF0-B1D2-367969C98E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a:extLst>
            <a:ext uri="{FF2B5EF4-FFF2-40B4-BE49-F238E27FC236}">
              <a16:creationId xmlns:a16="http://schemas.microsoft.com/office/drawing/2014/main" id="{145FDB73-836E-4204-8F58-2D7B4B4FA9F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a:extLst>
            <a:ext uri="{FF2B5EF4-FFF2-40B4-BE49-F238E27FC236}">
              <a16:creationId xmlns:a16="http://schemas.microsoft.com/office/drawing/2014/main" id="{C2676710-B7E0-4530-86B7-426166FFDFB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7" name="直線コネクタ 676">
          <a:extLst>
            <a:ext uri="{FF2B5EF4-FFF2-40B4-BE49-F238E27FC236}">
              <a16:creationId xmlns:a16="http://schemas.microsoft.com/office/drawing/2014/main" id="{91135F3D-E2D5-456B-9286-01538D77A51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8" name="テキスト ボックス 677">
          <a:extLst>
            <a:ext uri="{FF2B5EF4-FFF2-40B4-BE49-F238E27FC236}">
              <a16:creationId xmlns:a16="http://schemas.microsoft.com/office/drawing/2014/main" id="{C32218A3-0A98-42E2-88EA-1A4E5BB06EC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9" name="直線コネクタ 678">
          <a:extLst>
            <a:ext uri="{FF2B5EF4-FFF2-40B4-BE49-F238E27FC236}">
              <a16:creationId xmlns:a16="http://schemas.microsoft.com/office/drawing/2014/main" id="{2757E6AB-CFD5-4749-8147-9872210582C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0" name="テキスト ボックス 679">
          <a:extLst>
            <a:ext uri="{FF2B5EF4-FFF2-40B4-BE49-F238E27FC236}">
              <a16:creationId xmlns:a16="http://schemas.microsoft.com/office/drawing/2014/main" id="{482F5779-355B-4907-B6D2-6A491D73571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1" name="直線コネクタ 680">
          <a:extLst>
            <a:ext uri="{FF2B5EF4-FFF2-40B4-BE49-F238E27FC236}">
              <a16:creationId xmlns:a16="http://schemas.microsoft.com/office/drawing/2014/main" id="{924B8F53-1205-4BEF-BB8B-F54946BF460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82" name="テキスト ボックス 681">
          <a:extLst>
            <a:ext uri="{FF2B5EF4-FFF2-40B4-BE49-F238E27FC236}">
              <a16:creationId xmlns:a16="http://schemas.microsoft.com/office/drawing/2014/main" id="{1355AF45-23A3-4DD7-8B9E-2C27B4CD1455}"/>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3" name="直線コネクタ 682">
          <a:extLst>
            <a:ext uri="{FF2B5EF4-FFF2-40B4-BE49-F238E27FC236}">
              <a16:creationId xmlns:a16="http://schemas.microsoft.com/office/drawing/2014/main" id="{246E07FA-AE1C-4221-A67C-0233D302FDA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84" name="テキスト ボックス 683">
          <a:extLst>
            <a:ext uri="{FF2B5EF4-FFF2-40B4-BE49-F238E27FC236}">
              <a16:creationId xmlns:a16="http://schemas.microsoft.com/office/drawing/2014/main" id="{467AA4DF-F515-4144-B9C1-DA65C60699CC}"/>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5" name="直線コネクタ 684">
          <a:extLst>
            <a:ext uri="{FF2B5EF4-FFF2-40B4-BE49-F238E27FC236}">
              <a16:creationId xmlns:a16="http://schemas.microsoft.com/office/drawing/2014/main" id="{9BBCEDB2-55F0-4BDA-B947-47F2309BA11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86" name="テキスト ボックス 685">
          <a:extLst>
            <a:ext uri="{FF2B5EF4-FFF2-40B4-BE49-F238E27FC236}">
              <a16:creationId xmlns:a16="http://schemas.microsoft.com/office/drawing/2014/main" id="{14F6FA7C-EF3C-42D2-93A5-39665795DE09}"/>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a:extLst>
            <a:ext uri="{FF2B5EF4-FFF2-40B4-BE49-F238E27FC236}">
              <a16:creationId xmlns:a16="http://schemas.microsoft.com/office/drawing/2014/main" id="{8EA286EE-168F-41E5-A37D-18536C2CAF4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88" name="テキスト ボックス 687">
          <a:extLst>
            <a:ext uri="{FF2B5EF4-FFF2-40B4-BE49-F238E27FC236}">
              <a16:creationId xmlns:a16="http://schemas.microsoft.com/office/drawing/2014/main" id="{AC44FF49-D978-42CF-8D30-F3C05F87C8F6}"/>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公民館】&#10;一人当たり面積グラフ枠">
          <a:extLst>
            <a:ext uri="{FF2B5EF4-FFF2-40B4-BE49-F238E27FC236}">
              <a16:creationId xmlns:a16="http://schemas.microsoft.com/office/drawing/2014/main" id="{2A45D4EC-253E-481D-B390-976EAFA1189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690" name="直線コネクタ 689">
          <a:extLst>
            <a:ext uri="{FF2B5EF4-FFF2-40B4-BE49-F238E27FC236}">
              <a16:creationId xmlns:a16="http://schemas.microsoft.com/office/drawing/2014/main" id="{53E9731C-C866-4854-B1AC-7B897F9F5230}"/>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91" name="【公民館】&#10;一人当たり面積最小値テキスト">
          <a:extLst>
            <a:ext uri="{FF2B5EF4-FFF2-40B4-BE49-F238E27FC236}">
              <a16:creationId xmlns:a16="http://schemas.microsoft.com/office/drawing/2014/main" id="{1D012EF1-83B1-4B20-AC56-FF66AED8397C}"/>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92" name="直線コネクタ 691">
          <a:extLst>
            <a:ext uri="{FF2B5EF4-FFF2-40B4-BE49-F238E27FC236}">
              <a16:creationId xmlns:a16="http://schemas.microsoft.com/office/drawing/2014/main" id="{E2A19F28-D159-4DDC-85F4-EED19E0C3FF4}"/>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693" name="【公民館】&#10;一人当たり面積最大値テキスト">
          <a:extLst>
            <a:ext uri="{FF2B5EF4-FFF2-40B4-BE49-F238E27FC236}">
              <a16:creationId xmlns:a16="http://schemas.microsoft.com/office/drawing/2014/main" id="{0E67F651-26B3-4DFB-83AC-79BE67A47098}"/>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694" name="直線コネクタ 693">
          <a:extLst>
            <a:ext uri="{FF2B5EF4-FFF2-40B4-BE49-F238E27FC236}">
              <a16:creationId xmlns:a16="http://schemas.microsoft.com/office/drawing/2014/main" id="{B7BD47EF-DF61-4558-BBCF-9BE135A91F92}"/>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695" name="【公民館】&#10;一人当たり面積平均値テキスト">
          <a:extLst>
            <a:ext uri="{FF2B5EF4-FFF2-40B4-BE49-F238E27FC236}">
              <a16:creationId xmlns:a16="http://schemas.microsoft.com/office/drawing/2014/main" id="{BEFE9CF7-308E-419C-9BC3-79C33FC98BAF}"/>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696" name="フローチャート: 判断 695">
          <a:extLst>
            <a:ext uri="{FF2B5EF4-FFF2-40B4-BE49-F238E27FC236}">
              <a16:creationId xmlns:a16="http://schemas.microsoft.com/office/drawing/2014/main" id="{DB5377EC-EC89-4EFC-82C8-97C7C7CE8174}"/>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697" name="フローチャート: 判断 696">
          <a:extLst>
            <a:ext uri="{FF2B5EF4-FFF2-40B4-BE49-F238E27FC236}">
              <a16:creationId xmlns:a16="http://schemas.microsoft.com/office/drawing/2014/main" id="{AE4392AE-6055-4BCE-8D87-E711140C197B}"/>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698" name="フローチャート: 判断 697">
          <a:extLst>
            <a:ext uri="{FF2B5EF4-FFF2-40B4-BE49-F238E27FC236}">
              <a16:creationId xmlns:a16="http://schemas.microsoft.com/office/drawing/2014/main" id="{AA3F7D6D-4EB8-4221-86C4-A6298E92349F}"/>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37212</xdr:rowOff>
    </xdr:from>
    <xdr:to>
      <xdr:col>102</xdr:col>
      <xdr:colOff>165100</xdr:colOff>
      <xdr:row>108</xdr:row>
      <xdr:rowOff>138812</xdr:rowOff>
    </xdr:to>
    <xdr:sp macro="" textlink="">
      <xdr:nvSpPr>
        <xdr:cNvPr id="699" name="フローチャート: 判断 698">
          <a:extLst>
            <a:ext uri="{FF2B5EF4-FFF2-40B4-BE49-F238E27FC236}">
              <a16:creationId xmlns:a16="http://schemas.microsoft.com/office/drawing/2014/main" id="{B4AA4CA6-F319-4D32-9BA8-CB9BA5A39D07}"/>
            </a:ext>
          </a:extLst>
        </xdr:cNvPr>
        <xdr:cNvSpPr/>
      </xdr:nvSpPr>
      <xdr:spPr>
        <a:xfrm>
          <a:off x="19494500" y="1855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27991</xdr:rowOff>
    </xdr:from>
    <xdr:to>
      <xdr:col>98</xdr:col>
      <xdr:colOff>38100</xdr:colOff>
      <xdr:row>108</xdr:row>
      <xdr:rowOff>129591</xdr:rowOff>
    </xdr:to>
    <xdr:sp macro="" textlink="">
      <xdr:nvSpPr>
        <xdr:cNvPr id="700" name="フローチャート: 判断 699">
          <a:extLst>
            <a:ext uri="{FF2B5EF4-FFF2-40B4-BE49-F238E27FC236}">
              <a16:creationId xmlns:a16="http://schemas.microsoft.com/office/drawing/2014/main" id="{EDD6EAE5-54A0-4A86-8966-A2E52855DCE9}"/>
            </a:ext>
          </a:extLst>
        </xdr:cNvPr>
        <xdr:cNvSpPr/>
      </xdr:nvSpPr>
      <xdr:spPr>
        <a:xfrm>
          <a:off x="18605500" y="18544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306B4EB3-647B-4063-BEA1-FE863098C93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D6A35244-B61D-4F30-88ED-5734658FA95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D7CCA0C3-51F3-46E1-BA65-DFC8252CA94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07C42C5D-1D03-4CB8-AEB7-F68E3399CF9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ABB2E44B-EB89-4052-A403-51F4C9F98E6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40260</xdr:rowOff>
    </xdr:from>
    <xdr:to>
      <xdr:col>116</xdr:col>
      <xdr:colOff>114300</xdr:colOff>
      <xdr:row>108</xdr:row>
      <xdr:rowOff>141860</xdr:rowOff>
    </xdr:to>
    <xdr:sp macro="" textlink="">
      <xdr:nvSpPr>
        <xdr:cNvPr id="706" name="楕円 705">
          <a:extLst>
            <a:ext uri="{FF2B5EF4-FFF2-40B4-BE49-F238E27FC236}">
              <a16:creationId xmlns:a16="http://schemas.microsoft.com/office/drawing/2014/main" id="{09A7C7F3-AB02-400D-AB15-A0D142345AE1}"/>
            </a:ext>
          </a:extLst>
        </xdr:cNvPr>
        <xdr:cNvSpPr/>
      </xdr:nvSpPr>
      <xdr:spPr>
        <a:xfrm>
          <a:off x="22110700" y="185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170935</xdr:rowOff>
    </xdr:from>
    <xdr:ext cx="469744" cy="259045"/>
    <xdr:sp macro="" textlink="">
      <xdr:nvSpPr>
        <xdr:cNvPr id="707" name="【公民館】&#10;一人当たり面積該当値テキスト">
          <a:extLst>
            <a:ext uri="{FF2B5EF4-FFF2-40B4-BE49-F238E27FC236}">
              <a16:creationId xmlns:a16="http://schemas.microsoft.com/office/drawing/2014/main" id="{B2154491-1825-4C42-90B6-86BC024E4507}"/>
            </a:ext>
          </a:extLst>
        </xdr:cNvPr>
        <xdr:cNvSpPr txBox="1"/>
      </xdr:nvSpPr>
      <xdr:spPr>
        <a:xfrm>
          <a:off x="22199600" y="18516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42393</xdr:rowOff>
    </xdr:from>
    <xdr:to>
      <xdr:col>112</xdr:col>
      <xdr:colOff>38100</xdr:colOff>
      <xdr:row>108</xdr:row>
      <xdr:rowOff>143993</xdr:rowOff>
    </xdr:to>
    <xdr:sp macro="" textlink="">
      <xdr:nvSpPr>
        <xdr:cNvPr id="708" name="楕円 707">
          <a:extLst>
            <a:ext uri="{FF2B5EF4-FFF2-40B4-BE49-F238E27FC236}">
              <a16:creationId xmlns:a16="http://schemas.microsoft.com/office/drawing/2014/main" id="{1822F789-8A67-41F5-9769-3CD5ECDE52C0}"/>
            </a:ext>
          </a:extLst>
        </xdr:cNvPr>
        <xdr:cNvSpPr/>
      </xdr:nvSpPr>
      <xdr:spPr>
        <a:xfrm>
          <a:off x="21272500" y="185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91060</xdr:rowOff>
    </xdr:from>
    <xdr:to>
      <xdr:col>116</xdr:col>
      <xdr:colOff>63500</xdr:colOff>
      <xdr:row>108</xdr:row>
      <xdr:rowOff>93193</xdr:rowOff>
    </xdr:to>
    <xdr:cxnSp macro="">
      <xdr:nvCxnSpPr>
        <xdr:cNvPr id="709" name="直線コネクタ 708">
          <a:extLst>
            <a:ext uri="{FF2B5EF4-FFF2-40B4-BE49-F238E27FC236}">
              <a16:creationId xmlns:a16="http://schemas.microsoft.com/office/drawing/2014/main" id="{902206E7-CE4B-4472-A687-3AAE055F2F7E}"/>
            </a:ext>
          </a:extLst>
        </xdr:cNvPr>
        <xdr:cNvCxnSpPr/>
      </xdr:nvCxnSpPr>
      <xdr:spPr>
        <a:xfrm flipV="1">
          <a:off x="21323300" y="18607660"/>
          <a:ext cx="8382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43993</xdr:rowOff>
    </xdr:from>
    <xdr:to>
      <xdr:col>107</xdr:col>
      <xdr:colOff>101600</xdr:colOff>
      <xdr:row>108</xdr:row>
      <xdr:rowOff>145593</xdr:rowOff>
    </xdr:to>
    <xdr:sp macro="" textlink="">
      <xdr:nvSpPr>
        <xdr:cNvPr id="710" name="楕円 709">
          <a:extLst>
            <a:ext uri="{FF2B5EF4-FFF2-40B4-BE49-F238E27FC236}">
              <a16:creationId xmlns:a16="http://schemas.microsoft.com/office/drawing/2014/main" id="{09682BE8-97E1-4F18-A05F-61DA489EF5EE}"/>
            </a:ext>
          </a:extLst>
        </xdr:cNvPr>
        <xdr:cNvSpPr/>
      </xdr:nvSpPr>
      <xdr:spPr>
        <a:xfrm>
          <a:off x="20383500" y="185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93193</xdr:rowOff>
    </xdr:from>
    <xdr:to>
      <xdr:col>111</xdr:col>
      <xdr:colOff>177800</xdr:colOff>
      <xdr:row>108</xdr:row>
      <xdr:rowOff>94793</xdr:rowOff>
    </xdr:to>
    <xdr:cxnSp macro="">
      <xdr:nvCxnSpPr>
        <xdr:cNvPr id="711" name="直線コネクタ 710">
          <a:extLst>
            <a:ext uri="{FF2B5EF4-FFF2-40B4-BE49-F238E27FC236}">
              <a16:creationId xmlns:a16="http://schemas.microsoft.com/office/drawing/2014/main" id="{5D85B386-A604-44A1-8CA8-2B16B3FD9735}"/>
            </a:ext>
          </a:extLst>
        </xdr:cNvPr>
        <xdr:cNvCxnSpPr/>
      </xdr:nvCxnSpPr>
      <xdr:spPr>
        <a:xfrm flipV="1">
          <a:off x="20434300" y="1860979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46050</xdr:rowOff>
    </xdr:from>
    <xdr:to>
      <xdr:col>102</xdr:col>
      <xdr:colOff>165100</xdr:colOff>
      <xdr:row>108</xdr:row>
      <xdr:rowOff>147650</xdr:rowOff>
    </xdr:to>
    <xdr:sp macro="" textlink="">
      <xdr:nvSpPr>
        <xdr:cNvPr id="712" name="楕円 711">
          <a:extLst>
            <a:ext uri="{FF2B5EF4-FFF2-40B4-BE49-F238E27FC236}">
              <a16:creationId xmlns:a16="http://schemas.microsoft.com/office/drawing/2014/main" id="{E06F7889-4AF8-4F21-9C36-F9666F3BE62A}"/>
            </a:ext>
          </a:extLst>
        </xdr:cNvPr>
        <xdr:cNvSpPr/>
      </xdr:nvSpPr>
      <xdr:spPr>
        <a:xfrm>
          <a:off x="19494500" y="185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94793</xdr:rowOff>
    </xdr:from>
    <xdr:to>
      <xdr:col>107</xdr:col>
      <xdr:colOff>50800</xdr:colOff>
      <xdr:row>108</xdr:row>
      <xdr:rowOff>96850</xdr:rowOff>
    </xdr:to>
    <xdr:cxnSp macro="">
      <xdr:nvCxnSpPr>
        <xdr:cNvPr id="713" name="直線コネクタ 712">
          <a:extLst>
            <a:ext uri="{FF2B5EF4-FFF2-40B4-BE49-F238E27FC236}">
              <a16:creationId xmlns:a16="http://schemas.microsoft.com/office/drawing/2014/main" id="{5B82D98C-8B9D-4CAE-97C0-E2949F448866}"/>
            </a:ext>
          </a:extLst>
        </xdr:cNvPr>
        <xdr:cNvCxnSpPr/>
      </xdr:nvCxnSpPr>
      <xdr:spPr>
        <a:xfrm flipV="1">
          <a:off x="19545300" y="1861139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14" name="n_1aveValue【公民館】&#10;一人当たり面積">
          <a:extLst>
            <a:ext uri="{FF2B5EF4-FFF2-40B4-BE49-F238E27FC236}">
              <a16:creationId xmlns:a16="http://schemas.microsoft.com/office/drawing/2014/main" id="{F8D5C24B-D729-45E6-AFEF-CB3898CC0209}"/>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15" name="n_2aveValue【公民館】&#10;一人当たり面積">
          <a:extLst>
            <a:ext uri="{FF2B5EF4-FFF2-40B4-BE49-F238E27FC236}">
              <a16:creationId xmlns:a16="http://schemas.microsoft.com/office/drawing/2014/main" id="{5088F00A-3659-4CB2-A7FF-E988AF9A9B31}"/>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155339</xdr:rowOff>
    </xdr:from>
    <xdr:ext cx="469744" cy="259045"/>
    <xdr:sp macro="" textlink="">
      <xdr:nvSpPr>
        <xdr:cNvPr id="716" name="n_3aveValue【公民館】&#10;一人当たり面積">
          <a:extLst>
            <a:ext uri="{FF2B5EF4-FFF2-40B4-BE49-F238E27FC236}">
              <a16:creationId xmlns:a16="http://schemas.microsoft.com/office/drawing/2014/main" id="{7F94CC08-1A1D-4F06-AF11-73DDA7F7DDBE}"/>
            </a:ext>
          </a:extLst>
        </xdr:cNvPr>
        <xdr:cNvSpPr txBox="1"/>
      </xdr:nvSpPr>
      <xdr:spPr>
        <a:xfrm>
          <a:off x="19310427" y="1832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146118</xdr:rowOff>
    </xdr:from>
    <xdr:ext cx="469744" cy="259045"/>
    <xdr:sp macro="" textlink="">
      <xdr:nvSpPr>
        <xdr:cNvPr id="717" name="n_4aveValue【公民館】&#10;一人当たり面積">
          <a:extLst>
            <a:ext uri="{FF2B5EF4-FFF2-40B4-BE49-F238E27FC236}">
              <a16:creationId xmlns:a16="http://schemas.microsoft.com/office/drawing/2014/main" id="{BB9EB5E3-1EB1-4EB2-B0C9-03B9734D1A6D}"/>
            </a:ext>
          </a:extLst>
        </xdr:cNvPr>
        <xdr:cNvSpPr txBox="1"/>
      </xdr:nvSpPr>
      <xdr:spPr>
        <a:xfrm>
          <a:off x="18421427" y="1831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135120</xdr:rowOff>
    </xdr:from>
    <xdr:ext cx="469744" cy="259045"/>
    <xdr:sp macro="" textlink="">
      <xdr:nvSpPr>
        <xdr:cNvPr id="718" name="n_1mainValue【公民館】&#10;一人当たり面積">
          <a:extLst>
            <a:ext uri="{FF2B5EF4-FFF2-40B4-BE49-F238E27FC236}">
              <a16:creationId xmlns:a16="http://schemas.microsoft.com/office/drawing/2014/main" id="{5D42613E-2887-4193-B315-7F6DF740BC63}"/>
            </a:ext>
          </a:extLst>
        </xdr:cNvPr>
        <xdr:cNvSpPr txBox="1"/>
      </xdr:nvSpPr>
      <xdr:spPr>
        <a:xfrm>
          <a:off x="21075727" y="1865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136720</xdr:rowOff>
    </xdr:from>
    <xdr:ext cx="469744" cy="259045"/>
    <xdr:sp macro="" textlink="">
      <xdr:nvSpPr>
        <xdr:cNvPr id="719" name="n_2mainValue【公民館】&#10;一人当たり面積">
          <a:extLst>
            <a:ext uri="{FF2B5EF4-FFF2-40B4-BE49-F238E27FC236}">
              <a16:creationId xmlns:a16="http://schemas.microsoft.com/office/drawing/2014/main" id="{32312E71-57F4-47AB-B334-BD4A6E3B51E3}"/>
            </a:ext>
          </a:extLst>
        </xdr:cNvPr>
        <xdr:cNvSpPr txBox="1"/>
      </xdr:nvSpPr>
      <xdr:spPr>
        <a:xfrm>
          <a:off x="20199427" y="1865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138777</xdr:rowOff>
    </xdr:from>
    <xdr:ext cx="469744" cy="259045"/>
    <xdr:sp macro="" textlink="">
      <xdr:nvSpPr>
        <xdr:cNvPr id="720" name="n_3mainValue【公民館】&#10;一人当たり面積">
          <a:extLst>
            <a:ext uri="{FF2B5EF4-FFF2-40B4-BE49-F238E27FC236}">
              <a16:creationId xmlns:a16="http://schemas.microsoft.com/office/drawing/2014/main" id="{6DCC7A5D-F2A9-433E-A0B1-24FCDD9512D4}"/>
            </a:ext>
          </a:extLst>
        </xdr:cNvPr>
        <xdr:cNvSpPr txBox="1"/>
      </xdr:nvSpPr>
      <xdr:spPr>
        <a:xfrm>
          <a:off x="19310427" y="186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a:extLst>
            <a:ext uri="{FF2B5EF4-FFF2-40B4-BE49-F238E27FC236}">
              <a16:creationId xmlns:a16="http://schemas.microsoft.com/office/drawing/2014/main" id="{C8B3271D-7F5F-4852-9BA0-EB1993405DF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a:extLst>
            <a:ext uri="{FF2B5EF4-FFF2-40B4-BE49-F238E27FC236}">
              <a16:creationId xmlns:a16="http://schemas.microsoft.com/office/drawing/2014/main" id="{1EB5B7FC-A19B-4C19-A725-3947DAD4429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a:extLst>
            <a:ext uri="{FF2B5EF4-FFF2-40B4-BE49-F238E27FC236}">
              <a16:creationId xmlns:a16="http://schemas.microsoft.com/office/drawing/2014/main" id="{918F8C62-B6B2-4DBF-A0F3-2865804730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有形固定資産減価償却率について、類似団体と比較して高くなっている施設は、道路、橋りょう、公民館であり、低くなっている施設は、認定こども園、学校施設、公営住宅である。</a:t>
          </a:r>
        </a:p>
        <a:p>
          <a:r>
            <a:rPr kumimoji="1" lang="ja-JP" altLang="en-US" sz="1300">
              <a:latin typeface="ＭＳ Ｐゴシック" panose="020B0600070205080204" pitchFamily="50" charset="-128"/>
              <a:ea typeface="ＭＳ Ｐゴシック" panose="020B0600070205080204" pitchFamily="50" charset="-128"/>
            </a:rPr>
            <a:t>　有形固定資産減価償却率が比較的に高い施設である道路、橋りょうについては、長寿命化計画や個別施設計画に基づき、耐震診断・耐震改修等を実施し、また、適宜、改良工事や維持管理改修等を実施しており、継続して老朽化対策を実施する。公民館については、近年中に役場庁舎の建て替えと合わせて統合・複合化し、新たに建設する予定となっている。</a:t>
          </a:r>
        </a:p>
        <a:p>
          <a:r>
            <a:rPr kumimoji="1" lang="ja-JP" altLang="en-US" sz="1300">
              <a:latin typeface="ＭＳ Ｐゴシック" panose="020B0600070205080204" pitchFamily="50" charset="-128"/>
              <a:ea typeface="ＭＳ Ｐゴシック" panose="020B0600070205080204" pitchFamily="50" charset="-128"/>
            </a:rPr>
            <a:t>　認定こども園や学校施設については、令和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かけて、認定こども園の移設・新設及び小・中学校の統合による小中学園の移設・新設を同一敷地内に整備したため、有形固定資産減価償却率が低くなっている。公営住宅についても長寿命化計画や個別施設計画に基づき、適宜、取壊しや新築・改修等を実施しているため、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91C424-83DC-468D-838C-E4515CF1841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E3AD2CB-EF49-42B5-A142-2829FB157DB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E20F74-02C3-4E8C-90F2-A11322DBD55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0005DA2-9926-4F1F-AFBF-8ED2A8BF5E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E703856-C33D-47D8-BFB9-62EA8E6CB76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F476E55-251B-40BA-883D-984D606259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4661BC-8B25-4D20-A24F-35229250A3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ADE28ED-5375-46CA-B80B-95652C0E216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607D3A6-CA44-4285-B60E-D0D255108EA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F44660E-AC96-497C-AB5F-11FE73FAC72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2,285
2,258
197.35
5,559,802
5,095,348
269,683
2,145,075
2,346,907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93FB877-6977-4F7C-BBCB-C339FD12C6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7BB5E1-AD17-4461-93EA-15F02806823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1CA3795-7A3D-4BB5-9B56-B87890F5F72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34A1FC4-EF77-4F94-9E56-DA731ED13DB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3B3340-92F0-4EBF-913E-5105304129E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25CDE5C-E2DD-43A7-B444-603BDDACBD5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A22F727-8077-4187-B09A-89A42F9944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92C4F3-6C41-4056-80CF-CE09C0D93C8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EC3A1DB-8BC0-433E-B5AB-8319EDEFF1F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F8D775D-4100-406C-BC50-1B0F70D0415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09E8B1-16A1-4D53-A3E0-FAB438DC464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4982254-D99C-474F-BF38-7F9AD6884EA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CCCDFA3-F15C-4DBE-9E48-D1F173A2D79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D9907EF-A3CD-4002-84B5-CAA549803B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F1A2762-BAD8-4983-9F02-C4220654801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01ABA8-DE9B-44B0-B96B-12F42875832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949722F-CBD7-43B0-AEF1-62FBFA24121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8E94431-EE1C-4AD6-933E-0C0FF5E564B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811F2F-95B5-4CD1-9B9A-1ED6C6732D1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23C6694-9D09-4784-BA41-0C6DCCCD128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585DFB9-7EF1-457B-A396-987219C2FDD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5742E3F-7E97-477A-A680-6B72BDE2C5B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E4166E6-B52C-4DED-B909-B0C3CF596D1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9398D9-4F0D-456F-940B-5642A12F73D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839D325-07A1-43BC-A6AB-E4667F89323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13580AC-A95B-45C2-B711-EEFC13EF340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9D0C22A-E96F-4A47-A0CE-2B7C1713BA4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43C9383-3398-40CF-AA13-7D3457D3212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899935-4AAE-4D2F-A415-BD5BFC3BAFE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F7B2E2A-91B0-469A-AC2B-B3762F18876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6643682-5B2B-44BA-BB96-A95EF1ED985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1470977-A40D-4F7B-BF67-045F4BCE490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E8E12B4-7D99-4C89-93AF-2EB1B5CF516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25F9C62-D969-4E55-87B4-EA0BB718093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857AC0E-E7B2-492B-903D-ED98324DCC7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731FE43-2F86-44A2-BB2A-09AF6633764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C9FCF0F-4316-4206-8278-A30F7F9BC39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FB35082-2589-459E-A1A5-7077EF2D5E7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F283869-C101-4C3E-9190-21EEAB479B8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B34C128-667C-4F84-B7E1-79EE1512B8E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5F5F2B1-4769-40BC-A8FA-8AEB32EA84F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CA3FACD-73FF-4D02-9850-86233C47D85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2AABDA8-1966-43B0-9332-7BC03444A5A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E842DF3-814A-43BF-9E25-88BD5D40A31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19B64D2-7CD7-4522-BAE4-E02054D537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7196E9C-0CA5-4DAA-AFD0-B8007016AD7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D02C16E-BC14-44E8-B2D9-5CB2D9C31CE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18286AA-4A76-4DE8-9B56-9841F2F6C7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92B9AAF7-C796-4BE2-8E2D-D31D4826F35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CCE150A3-FF9D-46E1-92AE-28F95DF84DA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27F90EBC-4E37-43F8-A1C7-2718D626690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C04D4465-01CE-4DBE-BA45-1DB51024C21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6AE02465-E6BE-4064-9504-3D7192BA934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4783F1AA-398C-4CB6-A3EF-8446A3F796F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9F05D4F7-7ADE-4799-925B-128924CD0B6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755F41A-AB85-43C9-96CA-92ECDED15C7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5D4E6CA9-E33E-44E2-A065-734EC498B50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6212A28C-D469-401C-8B72-371D2D85B32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CE72986B-E5B8-4DA9-AD81-E15C4FA7A72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89D2830D-9A39-4FEB-ADC9-40C3FD7D7F5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E1BE6AF9-07B4-4C67-97AB-9B09A52ED09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664157D2-1C54-4327-A2CF-0AFF0A658E52}"/>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377A1823-906B-48A0-A573-3FD21F70134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CF9FFF36-43C6-43AF-82D3-A5535902340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AC7CA3CB-3138-4BAE-9057-4EAB0C71EB23}"/>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E0EECD30-9B70-4F75-9C0E-42579A7033E2}"/>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DE9EEB02-D307-46C6-A900-7C040C46ADDA}"/>
            </a:ext>
          </a:extLst>
        </xdr:cNvPr>
        <xdr:cNvSpPr txBox="1"/>
      </xdr:nvSpPr>
      <xdr:spPr>
        <a:xfrm>
          <a:off x="4673600" y="1041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E8D189B9-C056-4FA0-BCCA-14120AF05FEA}"/>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5B54BA00-A42E-4936-BE73-5A09EDBAF66C}"/>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371293B7-D9A3-40CF-9958-E7437DF50402}"/>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168275</xdr:rowOff>
    </xdr:from>
    <xdr:to>
      <xdr:col>10</xdr:col>
      <xdr:colOff>165100</xdr:colOff>
      <xdr:row>60</xdr:row>
      <xdr:rowOff>98425</xdr:rowOff>
    </xdr:to>
    <xdr:sp macro="" textlink="">
      <xdr:nvSpPr>
        <xdr:cNvPr id="82" name="フローチャート: 判断 81">
          <a:extLst>
            <a:ext uri="{FF2B5EF4-FFF2-40B4-BE49-F238E27FC236}">
              <a16:creationId xmlns:a16="http://schemas.microsoft.com/office/drawing/2014/main" id="{95E81DA1-C179-4383-BADA-52DF0A1CC4F0}"/>
            </a:ext>
          </a:extLst>
        </xdr:cNvPr>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83" name="フローチャート: 判断 82">
          <a:extLst>
            <a:ext uri="{FF2B5EF4-FFF2-40B4-BE49-F238E27FC236}">
              <a16:creationId xmlns:a16="http://schemas.microsoft.com/office/drawing/2014/main" id="{E59CC62A-624D-4FE4-8F89-2FF4B7E0B0A6}"/>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6840DC6-EFA6-4E4F-9E79-1A07AEF9AB2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E03C796-0135-4CBE-9F06-140D0ACA78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B58D3E1-10F8-4F89-A1B6-8D0D7533E82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372DF4D-535A-429D-850E-6253D874F30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EBEA9BB-D23E-4446-BE79-489FD143C16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143510</xdr:rowOff>
    </xdr:from>
    <xdr:to>
      <xdr:col>24</xdr:col>
      <xdr:colOff>114300</xdr:colOff>
      <xdr:row>56</xdr:row>
      <xdr:rowOff>73660</xdr:rowOff>
    </xdr:to>
    <xdr:sp macro="" textlink="">
      <xdr:nvSpPr>
        <xdr:cNvPr id="89" name="楕円 88">
          <a:extLst>
            <a:ext uri="{FF2B5EF4-FFF2-40B4-BE49-F238E27FC236}">
              <a16:creationId xmlns:a16="http://schemas.microsoft.com/office/drawing/2014/main" id="{D6C0F1ED-DEC3-42D9-BABB-21E4229096B0}"/>
            </a:ext>
          </a:extLst>
        </xdr:cNvPr>
        <xdr:cNvSpPr/>
      </xdr:nvSpPr>
      <xdr:spPr>
        <a:xfrm>
          <a:off x="45847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58437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FF59EC80-D878-4B05-A17C-3878F251443D}"/>
            </a:ext>
          </a:extLst>
        </xdr:cNvPr>
        <xdr:cNvSpPr txBox="1"/>
      </xdr:nvSpPr>
      <xdr:spPr>
        <a:xfrm>
          <a:off x="4673600" y="948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82550</xdr:rowOff>
    </xdr:from>
    <xdr:to>
      <xdr:col>20</xdr:col>
      <xdr:colOff>38100</xdr:colOff>
      <xdr:row>56</xdr:row>
      <xdr:rowOff>12700</xdr:rowOff>
    </xdr:to>
    <xdr:sp macro="" textlink="">
      <xdr:nvSpPr>
        <xdr:cNvPr id="91" name="楕円 90">
          <a:extLst>
            <a:ext uri="{FF2B5EF4-FFF2-40B4-BE49-F238E27FC236}">
              <a16:creationId xmlns:a16="http://schemas.microsoft.com/office/drawing/2014/main" id="{83548B1D-178C-4FCB-80E3-D149106B82E3}"/>
            </a:ext>
          </a:extLst>
        </xdr:cNvPr>
        <xdr:cNvSpPr/>
      </xdr:nvSpPr>
      <xdr:spPr>
        <a:xfrm>
          <a:off x="3746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133350</xdr:rowOff>
    </xdr:from>
    <xdr:to>
      <xdr:col>24</xdr:col>
      <xdr:colOff>63500</xdr:colOff>
      <xdr:row>56</xdr:row>
      <xdr:rowOff>22860</xdr:rowOff>
    </xdr:to>
    <xdr:cxnSp macro="">
      <xdr:nvCxnSpPr>
        <xdr:cNvPr id="92" name="直線コネクタ 91">
          <a:extLst>
            <a:ext uri="{FF2B5EF4-FFF2-40B4-BE49-F238E27FC236}">
              <a16:creationId xmlns:a16="http://schemas.microsoft.com/office/drawing/2014/main" id="{CB1BD7A9-E528-4487-8A43-E852D9BB32C0}"/>
            </a:ext>
          </a:extLst>
        </xdr:cNvPr>
        <xdr:cNvCxnSpPr/>
      </xdr:nvCxnSpPr>
      <xdr:spPr>
        <a:xfrm>
          <a:off x="3797300" y="95631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21590</xdr:rowOff>
    </xdr:from>
    <xdr:to>
      <xdr:col>15</xdr:col>
      <xdr:colOff>101600</xdr:colOff>
      <xdr:row>55</xdr:row>
      <xdr:rowOff>123190</xdr:rowOff>
    </xdr:to>
    <xdr:sp macro="" textlink="">
      <xdr:nvSpPr>
        <xdr:cNvPr id="93" name="楕円 92">
          <a:extLst>
            <a:ext uri="{FF2B5EF4-FFF2-40B4-BE49-F238E27FC236}">
              <a16:creationId xmlns:a16="http://schemas.microsoft.com/office/drawing/2014/main" id="{6BF0D28C-A51C-45CE-9653-4F1BD7B855B8}"/>
            </a:ext>
          </a:extLst>
        </xdr:cNvPr>
        <xdr:cNvSpPr/>
      </xdr:nvSpPr>
      <xdr:spPr>
        <a:xfrm>
          <a:off x="2857500" y="945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72390</xdr:rowOff>
    </xdr:from>
    <xdr:to>
      <xdr:col>19</xdr:col>
      <xdr:colOff>177800</xdr:colOff>
      <xdr:row>55</xdr:row>
      <xdr:rowOff>133350</xdr:rowOff>
    </xdr:to>
    <xdr:cxnSp macro="">
      <xdr:nvCxnSpPr>
        <xdr:cNvPr id="94" name="直線コネクタ 93">
          <a:extLst>
            <a:ext uri="{FF2B5EF4-FFF2-40B4-BE49-F238E27FC236}">
              <a16:creationId xmlns:a16="http://schemas.microsoft.com/office/drawing/2014/main" id="{623E8032-6944-4BE9-B4D4-2E7EED69F70B}"/>
            </a:ext>
          </a:extLst>
        </xdr:cNvPr>
        <xdr:cNvCxnSpPr/>
      </xdr:nvCxnSpPr>
      <xdr:spPr>
        <a:xfrm>
          <a:off x="2908300" y="9502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132080</xdr:rowOff>
    </xdr:from>
    <xdr:to>
      <xdr:col>10</xdr:col>
      <xdr:colOff>165100</xdr:colOff>
      <xdr:row>55</xdr:row>
      <xdr:rowOff>62230</xdr:rowOff>
    </xdr:to>
    <xdr:sp macro="" textlink="">
      <xdr:nvSpPr>
        <xdr:cNvPr id="95" name="楕円 94">
          <a:extLst>
            <a:ext uri="{FF2B5EF4-FFF2-40B4-BE49-F238E27FC236}">
              <a16:creationId xmlns:a16="http://schemas.microsoft.com/office/drawing/2014/main" id="{CE02B086-2E5D-4DB0-B921-2B2348200DEF}"/>
            </a:ext>
          </a:extLst>
        </xdr:cNvPr>
        <xdr:cNvSpPr/>
      </xdr:nvSpPr>
      <xdr:spPr>
        <a:xfrm>
          <a:off x="1968500" y="939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11430</xdr:rowOff>
    </xdr:from>
    <xdr:to>
      <xdr:col>15</xdr:col>
      <xdr:colOff>50800</xdr:colOff>
      <xdr:row>55</xdr:row>
      <xdr:rowOff>72390</xdr:rowOff>
    </xdr:to>
    <xdr:cxnSp macro="">
      <xdr:nvCxnSpPr>
        <xdr:cNvPr id="96" name="直線コネクタ 95">
          <a:extLst>
            <a:ext uri="{FF2B5EF4-FFF2-40B4-BE49-F238E27FC236}">
              <a16:creationId xmlns:a16="http://schemas.microsoft.com/office/drawing/2014/main" id="{323C3E09-F51A-4E16-BFF5-F30A6E79FD06}"/>
            </a:ext>
          </a:extLst>
        </xdr:cNvPr>
        <xdr:cNvCxnSpPr/>
      </xdr:nvCxnSpPr>
      <xdr:spPr>
        <a:xfrm>
          <a:off x="2019300" y="9441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97" name="n_1aveValue【体育館・プール】&#10;有形固定資産減価償却率">
          <a:extLst>
            <a:ext uri="{FF2B5EF4-FFF2-40B4-BE49-F238E27FC236}">
              <a16:creationId xmlns:a16="http://schemas.microsoft.com/office/drawing/2014/main" id="{37473524-A5BF-4D41-9F15-5562670E076E}"/>
            </a:ext>
          </a:extLst>
        </xdr:cNvPr>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98" name="n_2aveValue【体育館・プール】&#10;有形固定資産減価償却率">
          <a:extLst>
            <a:ext uri="{FF2B5EF4-FFF2-40B4-BE49-F238E27FC236}">
              <a16:creationId xmlns:a16="http://schemas.microsoft.com/office/drawing/2014/main" id="{FC3106C7-AA7F-433B-8C1F-F454F3FC5021}"/>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89552</xdr:rowOff>
    </xdr:from>
    <xdr:ext cx="405111" cy="259045"/>
    <xdr:sp macro="" textlink="">
      <xdr:nvSpPr>
        <xdr:cNvPr id="99" name="n_3aveValue【体育館・プール】&#10;有形固定資産減価償却率">
          <a:extLst>
            <a:ext uri="{FF2B5EF4-FFF2-40B4-BE49-F238E27FC236}">
              <a16:creationId xmlns:a16="http://schemas.microsoft.com/office/drawing/2014/main" id="{035FF2D3-BBC4-4C0E-98B2-EDD61ADAA96B}"/>
            </a:ext>
          </a:extLst>
        </xdr:cNvPr>
        <xdr:cNvSpPr txBox="1"/>
      </xdr:nvSpPr>
      <xdr:spPr>
        <a:xfrm>
          <a:off x="1816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93997</xdr:rowOff>
    </xdr:from>
    <xdr:ext cx="405111" cy="259045"/>
    <xdr:sp macro="" textlink="">
      <xdr:nvSpPr>
        <xdr:cNvPr id="100" name="n_4aveValue【体育館・プール】&#10;有形固定資産減価償却率">
          <a:extLst>
            <a:ext uri="{FF2B5EF4-FFF2-40B4-BE49-F238E27FC236}">
              <a16:creationId xmlns:a16="http://schemas.microsoft.com/office/drawing/2014/main" id="{D899758E-842B-4E4A-95A3-3FB84F7332BF}"/>
            </a:ext>
          </a:extLst>
        </xdr:cNvPr>
        <xdr:cNvSpPr txBox="1"/>
      </xdr:nvSpPr>
      <xdr:spPr>
        <a:xfrm>
          <a:off x="927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29227</xdr:rowOff>
    </xdr:from>
    <xdr:ext cx="405111" cy="259045"/>
    <xdr:sp macro="" textlink="">
      <xdr:nvSpPr>
        <xdr:cNvPr id="101" name="n_1mainValue【体育館・プール】&#10;有形固定資産減価償却率">
          <a:extLst>
            <a:ext uri="{FF2B5EF4-FFF2-40B4-BE49-F238E27FC236}">
              <a16:creationId xmlns:a16="http://schemas.microsoft.com/office/drawing/2014/main" id="{B7B9D776-6E44-48C1-BDAF-040E6C15CEFA}"/>
            </a:ext>
          </a:extLst>
        </xdr:cNvPr>
        <xdr:cNvSpPr txBox="1"/>
      </xdr:nvSpPr>
      <xdr:spPr>
        <a:xfrm>
          <a:off x="3582044" y="928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139717</xdr:rowOff>
    </xdr:from>
    <xdr:ext cx="405111" cy="259045"/>
    <xdr:sp macro="" textlink="">
      <xdr:nvSpPr>
        <xdr:cNvPr id="102" name="n_2mainValue【体育館・プール】&#10;有形固定資産減価償却率">
          <a:extLst>
            <a:ext uri="{FF2B5EF4-FFF2-40B4-BE49-F238E27FC236}">
              <a16:creationId xmlns:a16="http://schemas.microsoft.com/office/drawing/2014/main" id="{D21104C6-6D93-477B-9B60-D2DEF1142FF7}"/>
            </a:ext>
          </a:extLst>
        </xdr:cNvPr>
        <xdr:cNvSpPr txBox="1"/>
      </xdr:nvSpPr>
      <xdr:spPr>
        <a:xfrm>
          <a:off x="2705744" y="922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78757</xdr:rowOff>
    </xdr:from>
    <xdr:ext cx="405111" cy="259045"/>
    <xdr:sp macro="" textlink="">
      <xdr:nvSpPr>
        <xdr:cNvPr id="103" name="n_3mainValue【体育館・プール】&#10;有形固定資産減価償却率">
          <a:extLst>
            <a:ext uri="{FF2B5EF4-FFF2-40B4-BE49-F238E27FC236}">
              <a16:creationId xmlns:a16="http://schemas.microsoft.com/office/drawing/2014/main" id="{25CFB73F-5D98-40FC-8539-E41D2DFDEF65}"/>
            </a:ext>
          </a:extLst>
        </xdr:cNvPr>
        <xdr:cNvSpPr txBox="1"/>
      </xdr:nvSpPr>
      <xdr:spPr>
        <a:xfrm>
          <a:off x="1816744" y="916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F4F11C50-FE9F-47A0-BBEF-073046F9FD7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50232212-8763-4B54-A589-7CEA3ED1571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1D19A8B2-BAE9-4AAD-A559-840817D5E2F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1BE87F9E-0FBB-4B17-8897-1948C30F25F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08C694DD-B423-4792-A4BD-695E8D98FE9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84781254-52EA-4C31-A4CC-07F5FC4B337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A85F8256-02F2-429B-B6F7-F31B2EB3342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FA27F03B-4B14-4622-A6CF-54C109B0919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2A7C4319-E286-42DC-AB61-06EC27ED72C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455F3052-0358-4C22-9AC7-34C256ECC8E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a:extLst>
            <a:ext uri="{FF2B5EF4-FFF2-40B4-BE49-F238E27FC236}">
              <a16:creationId xmlns:a16="http://schemas.microsoft.com/office/drawing/2014/main" id="{F30EEC25-6C86-48F6-ADC1-0152A4A321E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a:extLst>
            <a:ext uri="{FF2B5EF4-FFF2-40B4-BE49-F238E27FC236}">
              <a16:creationId xmlns:a16="http://schemas.microsoft.com/office/drawing/2014/main" id="{37C9C624-2165-4710-A848-01D0BF4075C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a:extLst>
            <a:ext uri="{FF2B5EF4-FFF2-40B4-BE49-F238E27FC236}">
              <a16:creationId xmlns:a16="http://schemas.microsoft.com/office/drawing/2014/main" id="{9255DD17-4425-418C-8283-EBE6A6EE3BE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a:extLst>
            <a:ext uri="{FF2B5EF4-FFF2-40B4-BE49-F238E27FC236}">
              <a16:creationId xmlns:a16="http://schemas.microsoft.com/office/drawing/2014/main" id="{BF3C3A8B-126E-4359-B771-E50A6A64A6CC}"/>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a:extLst>
            <a:ext uri="{FF2B5EF4-FFF2-40B4-BE49-F238E27FC236}">
              <a16:creationId xmlns:a16="http://schemas.microsoft.com/office/drawing/2014/main" id="{025B89F8-33EE-4E8B-9A7F-72737B71F44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a:extLst>
            <a:ext uri="{FF2B5EF4-FFF2-40B4-BE49-F238E27FC236}">
              <a16:creationId xmlns:a16="http://schemas.microsoft.com/office/drawing/2014/main" id="{E498CC37-DD68-428B-A66D-10F4F337089B}"/>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a:extLst>
            <a:ext uri="{FF2B5EF4-FFF2-40B4-BE49-F238E27FC236}">
              <a16:creationId xmlns:a16="http://schemas.microsoft.com/office/drawing/2014/main" id="{9E3F4EF8-2455-448D-85BD-EEDFAA0049C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a:extLst>
            <a:ext uri="{FF2B5EF4-FFF2-40B4-BE49-F238E27FC236}">
              <a16:creationId xmlns:a16="http://schemas.microsoft.com/office/drawing/2014/main" id="{110EED35-0473-4CED-88F4-C6906BA71887}"/>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a:extLst>
            <a:ext uri="{FF2B5EF4-FFF2-40B4-BE49-F238E27FC236}">
              <a16:creationId xmlns:a16="http://schemas.microsoft.com/office/drawing/2014/main" id="{E32378E8-84C6-4A80-91A2-27911A1683E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a:extLst>
            <a:ext uri="{FF2B5EF4-FFF2-40B4-BE49-F238E27FC236}">
              <a16:creationId xmlns:a16="http://schemas.microsoft.com/office/drawing/2014/main" id="{00618344-A794-438F-BB94-FF168BA482E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a:extLst>
            <a:ext uri="{FF2B5EF4-FFF2-40B4-BE49-F238E27FC236}">
              <a16:creationId xmlns:a16="http://schemas.microsoft.com/office/drawing/2014/main" id="{B1C25317-4A96-4CE1-AF49-2F088AE9846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a:extLst>
            <a:ext uri="{FF2B5EF4-FFF2-40B4-BE49-F238E27FC236}">
              <a16:creationId xmlns:a16="http://schemas.microsoft.com/office/drawing/2014/main" id="{63E59747-9FCF-40F4-AACD-51FFF283D997}"/>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E4326864-5A05-4C37-961B-12D1E233731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93C0DC69-D6D3-40F9-B293-941BAA5D6EB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A77B6BBD-1AB9-41CD-9FF6-92C4D4A1E96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29" name="直線コネクタ 128">
          <a:extLst>
            <a:ext uri="{FF2B5EF4-FFF2-40B4-BE49-F238E27FC236}">
              <a16:creationId xmlns:a16="http://schemas.microsoft.com/office/drawing/2014/main" id="{18F4CC01-CA6F-4751-84D2-939249E15FD0}"/>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0" name="【体育館・プール】&#10;一人当たり面積最小値テキスト">
          <a:extLst>
            <a:ext uri="{FF2B5EF4-FFF2-40B4-BE49-F238E27FC236}">
              <a16:creationId xmlns:a16="http://schemas.microsoft.com/office/drawing/2014/main" id="{F55ED92A-CAFA-4ECC-BD56-1831496A8EEF}"/>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1" name="直線コネクタ 130">
          <a:extLst>
            <a:ext uri="{FF2B5EF4-FFF2-40B4-BE49-F238E27FC236}">
              <a16:creationId xmlns:a16="http://schemas.microsoft.com/office/drawing/2014/main" id="{A8AD97B5-B683-4C3C-8066-B97D542EE6ED}"/>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2" name="【体育館・プール】&#10;一人当たり面積最大値テキスト">
          <a:extLst>
            <a:ext uri="{FF2B5EF4-FFF2-40B4-BE49-F238E27FC236}">
              <a16:creationId xmlns:a16="http://schemas.microsoft.com/office/drawing/2014/main" id="{24CB364B-62AC-4779-8324-BBA161E0337D}"/>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3" name="直線コネクタ 132">
          <a:extLst>
            <a:ext uri="{FF2B5EF4-FFF2-40B4-BE49-F238E27FC236}">
              <a16:creationId xmlns:a16="http://schemas.microsoft.com/office/drawing/2014/main" id="{D08083BB-F6D3-4878-95B5-CACCC41BD63A}"/>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4" name="【体育館・プール】&#10;一人当たり面積平均値テキスト">
          <a:extLst>
            <a:ext uri="{FF2B5EF4-FFF2-40B4-BE49-F238E27FC236}">
              <a16:creationId xmlns:a16="http://schemas.microsoft.com/office/drawing/2014/main" id="{A4BCD8B9-836E-4FBC-B72E-CEFF939FDD7B}"/>
            </a:ext>
          </a:extLst>
        </xdr:cNvPr>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5" name="フローチャート: 判断 134">
          <a:extLst>
            <a:ext uri="{FF2B5EF4-FFF2-40B4-BE49-F238E27FC236}">
              <a16:creationId xmlns:a16="http://schemas.microsoft.com/office/drawing/2014/main" id="{BB1E4E7E-B46C-4DC4-80CA-00625405145C}"/>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6" name="フローチャート: 判断 135">
          <a:extLst>
            <a:ext uri="{FF2B5EF4-FFF2-40B4-BE49-F238E27FC236}">
              <a16:creationId xmlns:a16="http://schemas.microsoft.com/office/drawing/2014/main" id="{3D608B97-0AA2-4A2D-8C54-8FDD34C10C5A}"/>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37" name="フローチャート: 判断 136">
          <a:extLst>
            <a:ext uri="{FF2B5EF4-FFF2-40B4-BE49-F238E27FC236}">
              <a16:creationId xmlns:a16="http://schemas.microsoft.com/office/drawing/2014/main" id="{243FBC97-FC69-4CE5-AD77-6331AFAEAE23}"/>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44886</xdr:rowOff>
    </xdr:from>
    <xdr:to>
      <xdr:col>41</xdr:col>
      <xdr:colOff>101600</xdr:colOff>
      <xdr:row>62</xdr:row>
      <xdr:rowOff>146486</xdr:rowOff>
    </xdr:to>
    <xdr:sp macro="" textlink="">
      <xdr:nvSpPr>
        <xdr:cNvPr id="138" name="フローチャート: 判断 137">
          <a:extLst>
            <a:ext uri="{FF2B5EF4-FFF2-40B4-BE49-F238E27FC236}">
              <a16:creationId xmlns:a16="http://schemas.microsoft.com/office/drawing/2014/main" id="{ED9BD0A2-BB3E-4724-8B00-43319DE7B23C}"/>
            </a:ext>
          </a:extLst>
        </xdr:cNvPr>
        <xdr:cNvSpPr/>
      </xdr:nvSpPr>
      <xdr:spPr>
        <a:xfrm>
          <a:off x="7810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49457</xdr:rowOff>
    </xdr:from>
    <xdr:to>
      <xdr:col>36</xdr:col>
      <xdr:colOff>165100</xdr:colOff>
      <xdr:row>62</xdr:row>
      <xdr:rowOff>151057</xdr:rowOff>
    </xdr:to>
    <xdr:sp macro="" textlink="">
      <xdr:nvSpPr>
        <xdr:cNvPr id="139" name="フローチャート: 判断 138">
          <a:extLst>
            <a:ext uri="{FF2B5EF4-FFF2-40B4-BE49-F238E27FC236}">
              <a16:creationId xmlns:a16="http://schemas.microsoft.com/office/drawing/2014/main" id="{5CC3B407-AFF4-46F1-B530-2F1F7422E0F5}"/>
            </a:ext>
          </a:extLst>
        </xdr:cNvPr>
        <xdr:cNvSpPr/>
      </xdr:nvSpPr>
      <xdr:spPr>
        <a:xfrm>
          <a:off x="6921500" y="1067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B9ECA8E2-027C-49A0-A248-91CA30A7FD3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87FFE70-EE7C-41A6-A4BE-5912A919946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544DFD4-7B09-41B4-81B7-88A0379FC8A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6B55A95-DBAC-41CA-82E4-4FDB31897F4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182E04C-94DB-4BE5-ADDA-AFE53718C43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30190</xdr:rowOff>
    </xdr:from>
    <xdr:to>
      <xdr:col>55</xdr:col>
      <xdr:colOff>50800</xdr:colOff>
      <xdr:row>62</xdr:row>
      <xdr:rowOff>131790</xdr:rowOff>
    </xdr:to>
    <xdr:sp macro="" textlink="">
      <xdr:nvSpPr>
        <xdr:cNvPr id="145" name="楕円 144">
          <a:extLst>
            <a:ext uri="{FF2B5EF4-FFF2-40B4-BE49-F238E27FC236}">
              <a16:creationId xmlns:a16="http://schemas.microsoft.com/office/drawing/2014/main" id="{8F6E0CCC-9272-466A-949A-EA5A3D69DF0E}"/>
            </a:ext>
          </a:extLst>
        </xdr:cNvPr>
        <xdr:cNvSpPr/>
      </xdr:nvSpPr>
      <xdr:spPr>
        <a:xfrm>
          <a:off x="10426700" y="106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53067</xdr:rowOff>
    </xdr:from>
    <xdr:ext cx="469744" cy="259045"/>
    <xdr:sp macro="" textlink="">
      <xdr:nvSpPr>
        <xdr:cNvPr id="146" name="【体育館・プール】&#10;一人当たり面積該当値テキスト">
          <a:extLst>
            <a:ext uri="{FF2B5EF4-FFF2-40B4-BE49-F238E27FC236}">
              <a16:creationId xmlns:a16="http://schemas.microsoft.com/office/drawing/2014/main" id="{96CA0205-13D4-4F5D-9FF6-4FBA33379A5C}"/>
            </a:ext>
          </a:extLst>
        </xdr:cNvPr>
        <xdr:cNvSpPr txBox="1"/>
      </xdr:nvSpPr>
      <xdr:spPr>
        <a:xfrm>
          <a:off x="10515600" y="1051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43580</xdr:rowOff>
    </xdr:from>
    <xdr:to>
      <xdr:col>50</xdr:col>
      <xdr:colOff>165100</xdr:colOff>
      <xdr:row>62</xdr:row>
      <xdr:rowOff>145180</xdr:rowOff>
    </xdr:to>
    <xdr:sp macro="" textlink="">
      <xdr:nvSpPr>
        <xdr:cNvPr id="147" name="楕円 146">
          <a:extLst>
            <a:ext uri="{FF2B5EF4-FFF2-40B4-BE49-F238E27FC236}">
              <a16:creationId xmlns:a16="http://schemas.microsoft.com/office/drawing/2014/main" id="{2109CF02-B971-4ED9-B4BF-1702B5820E79}"/>
            </a:ext>
          </a:extLst>
        </xdr:cNvPr>
        <xdr:cNvSpPr/>
      </xdr:nvSpPr>
      <xdr:spPr>
        <a:xfrm>
          <a:off x="9588500" y="106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80990</xdr:rowOff>
    </xdr:from>
    <xdr:to>
      <xdr:col>55</xdr:col>
      <xdr:colOff>0</xdr:colOff>
      <xdr:row>62</xdr:row>
      <xdr:rowOff>94380</xdr:rowOff>
    </xdr:to>
    <xdr:cxnSp macro="">
      <xdr:nvCxnSpPr>
        <xdr:cNvPr id="148" name="直線コネクタ 147">
          <a:extLst>
            <a:ext uri="{FF2B5EF4-FFF2-40B4-BE49-F238E27FC236}">
              <a16:creationId xmlns:a16="http://schemas.microsoft.com/office/drawing/2014/main" id="{9A37B51F-51AF-4C4D-A99B-A1F758CEE8E6}"/>
            </a:ext>
          </a:extLst>
        </xdr:cNvPr>
        <xdr:cNvCxnSpPr/>
      </xdr:nvCxnSpPr>
      <xdr:spPr>
        <a:xfrm flipV="1">
          <a:off x="9639300" y="10710890"/>
          <a:ext cx="8382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54029</xdr:rowOff>
    </xdr:from>
    <xdr:to>
      <xdr:col>46</xdr:col>
      <xdr:colOff>38100</xdr:colOff>
      <xdr:row>62</xdr:row>
      <xdr:rowOff>155629</xdr:rowOff>
    </xdr:to>
    <xdr:sp macro="" textlink="">
      <xdr:nvSpPr>
        <xdr:cNvPr id="149" name="楕円 148">
          <a:extLst>
            <a:ext uri="{FF2B5EF4-FFF2-40B4-BE49-F238E27FC236}">
              <a16:creationId xmlns:a16="http://schemas.microsoft.com/office/drawing/2014/main" id="{F849595E-0C11-43E3-819F-F19319E67DBE}"/>
            </a:ext>
          </a:extLst>
        </xdr:cNvPr>
        <xdr:cNvSpPr/>
      </xdr:nvSpPr>
      <xdr:spPr>
        <a:xfrm>
          <a:off x="8699500" y="106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94380</xdr:rowOff>
    </xdr:from>
    <xdr:to>
      <xdr:col>50</xdr:col>
      <xdr:colOff>114300</xdr:colOff>
      <xdr:row>62</xdr:row>
      <xdr:rowOff>104829</xdr:rowOff>
    </xdr:to>
    <xdr:cxnSp macro="">
      <xdr:nvCxnSpPr>
        <xdr:cNvPr id="150" name="直線コネクタ 149">
          <a:extLst>
            <a:ext uri="{FF2B5EF4-FFF2-40B4-BE49-F238E27FC236}">
              <a16:creationId xmlns:a16="http://schemas.microsoft.com/office/drawing/2014/main" id="{98097D79-1305-4EB4-A3EE-C192AC26D39D}"/>
            </a:ext>
          </a:extLst>
        </xdr:cNvPr>
        <xdr:cNvCxnSpPr/>
      </xdr:nvCxnSpPr>
      <xdr:spPr>
        <a:xfrm flipV="1">
          <a:off x="8750300" y="10724280"/>
          <a:ext cx="889000" cy="1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67419</xdr:rowOff>
    </xdr:from>
    <xdr:to>
      <xdr:col>41</xdr:col>
      <xdr:colOff>101600</xdr:colOff>
      <xdr:row>62</xdr:row>
      <xdr:rowOff>169019</xdr:rowOff>
    </xdr:to>
    <xdr:sp macro="" textlink="">
      <xdr:nvSpPr>
        <xdr:cNvPr id="151" name="楕円 150">
          <a:extLst>
            <a:ext uri="{FF2B5EF4-FFF2-40B4-BE49-F238E27FC236}">
              <a16:creationId xmlns:a16="http://schemas.microsoft.com/office/drawing/2014/main" id="{16B2B97A-7BFB-41A9-ABE3-434BA2EAE48C}"/>
            </a:ext>
          </a:extLst>
        </xdr:cNvPr>
        <xdr:cNvSpPr/>
      </xdr:nvSpPr>
      <xdr:spPr>
        <a:xfrm>
          <a:off x="7810500" y="106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104829</xdr:rowOff>
    </xdr:from>
    <xdr:to>
      <xdr:col>45</xdr:col>
      <xdr:colOff>177800</xdr:colOff>
      <xdr:row>62</xdr:row>
      <xdr:rowOff>118219</xdr:rowOff>
    </xdr:to>
    <xdr:cxnSp macro="">
      <xdr:nvCxnSpPr>
        <xdr:cNvPr id="152" name="直線コネクタ 151">
          <a:extLst>
            <a:ext uri="{FF2B5EF4-FFF2-40B4-BE49-F238E27FC236}">
              <a16:creationId xmlns:a16="http://schemas.microsoft.com/office/drawing/2014/main" id="{967CF843-896D-46EC-B96B-A9ECADE087B5}"/>
            </a:ext>
          </a:extLst>
        </xdr:cNvPr>
        <xdr:cNvCxnSpPr/>
      </xdr:nvCxnSpPr>
      <xdr:spPr>
        <a:xfrm flipV="1">
          <a:off x="7861300" y="10734729"/>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53" name="n_1aveValue【体育館・プール】&#10;一人当たり面積">
          <a:extLst>
            <a:ext uri="{FF2B5EF4-FFF2-40B4-BE49-F238E27FC236}">
              <a16:creationId xmlns:a16="http://schemas.microsoft.com/office/drawing/2014/main" id="{F557B894-3547-4CE4-8417-3D90E2E5E65E}"/>
            </a:ext>
          </a:extLst>
        </xdr:cNvPr>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4" name="n_2aveValue【体育館・プール】&#10;一人当たり面積">
          <a:extLst>
            <a:ext uri="{FF2B5EF4-FFF2-40B4-BE49-F238E27FC236}">
              <a16:creationId xmlns:a16="http://schemas.microsoft.com/office/drawing/2014/main" id="{9631301E-597F-490C-853B-117A9A2749D9}"/>
            </a:ext>
          </a:extLst>
        </xdr:cNvPr>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163013</xdr:rowOff>
    </xdr:from>
    <xdr:ext cx="469744" cy="259045"/>
    <xdr:sp macro="" textlink="">
      <xdr:nvSpPr>
        <xdr:cNvPr id="155" name="n_3aveValue【体育館・プール】&#10;一人当たり面積">
          <a:extLst>
            <a:ext uri="{FF2B5EF4-FFF2-40B4-BE49-F238E27FC236}">
              <a16:creationId xmlns:a16="http://schemas.microsoft.com/office/drawing/2014/main" id="{EB281796-76A9-4E38-9690-87BF9A4C991E}"/>
            </a:ext>
          </a:extLst>
        </xdr:cNvPr>
        <xdr:cNvSpPr txBox="1"/>
      </xdr:nvSpPr>
      <xdr:spPr>
        <a:xfrm>
          <a:off x="76264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167584</xdr:rowOff>
    </xdr:from>
    <xdr:ext cx="469744" cy="259045"/>
    <xdr:sp macro="" textlink="">
      <xdr:nvSpPr>
        <xdr:cNvPr id="156" name="n_4aveValue【体育館・プール】&#10;一人当たり面積">
          <a:extLst>
            <a:ext uri="{FF2B5EF4-FFF2-40B4-BE49-F238E27FC236}">
              <a16:creationId xmlns:a16="http://schemas.microsoft.com/office/drawing/2014/main" id="{DD100FDB-2C80-479B-95F9-CF476D6594BE}"/>
            </a:ext>
          </a:extLst>
        </xdr:cNvPr>
        <xdr:cNvSpPr txBox="1"/>
      </xdr:nvSpPr>
      <xdr:spPr>
        <a:xfrm>
          <a:off x="6737427" y="1045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161707</xdr:rowOff>
    </xdr:from>
    <xdr:ext cx="469744" cy="259045"/>
    <xdr:sp macro="" textlink="">
      <xdr:nvSpPr>
        <xdr:cNvPr id="157" name="n_1mainValue【体育館・プール】&#10;一人当たり面積">
          <a:extLst>
            <a:ext uri="{FF2B5EF4-FFF2-40B4-BE49-F238E27FC236}">
              <a16:creationId xmlns:a16="http://schemas.microsoft.com/office/drawing/2014/main" id="{31E5608D-FD36-44A0-9FAE-C8E3FDDBECDB}"/>
            </a:ext>
          </a:extLst>
        </xdr:cNvPr>
        <xdr:cNvSpPr txBox="1"/>
      </xdr:nvSpPr>
      <xdr:spPr>
        <a:xfrm>
          <a:off x="9391727" y="1044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706</xdr:rowOff>
    </xdr:from>
    <xdr:ext cx="469744" cy="259045"/>
    <xdr:sp macro="" textlink="">
      <xdr:nvSpPr>
        <xdr:cNvPr id="158" name="n_2mainValue【体育館・プール】&#10;一人当たり面積">
          <a:extLst>
            <a:ext uri="{FF2B5EF4-FFF2-40B4-BE49-F238E27FC236}">
              <a16:creationId xmlns:a16="http://schemas.microsoft.com/office/drawing/2014/main" id="{45C546B4-4DC7-425C-9F01-4C6BDD2C7DCC}"/>
            </a:ext>
          </a:extLst>
        </xdr:cNvPr>
        <xdr:cNvSpPr txBox="1"/>
      </xdr:nvSpPr>
      <xdr:spPr>
        <a:xfrm>
          <a:off x="8515427" y="1045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160146</xdr:rowOff>
    </xdr:from>
    <xdr:ext cx="469744" cy="259045"/>
    <xdr:sp macro="" textlink="">
      <xdr:nvSpPr>
        <xdr:cNvPr id="159" name="n_3mainValue【体育館・プール】&#10;一人当たり面積">
          <a:extLst>
            <a:ext uri="{FF2B5EF4-FFF2-40B4-BE49-F238E27FC236}">
              <a16:creationId xmlns:a16="http://schemas.microsoft.com/office/drawing/2014/main" id="{6D43D7EF-29B9-4FED-AE2A-BFAC222792EC}"/>
            </a:ext>
          </a:extLst>
        </xdr:cNvPr>
        <xdr:cNvSpPr txBox="1"/>
      </xdr:nvSpPr>
      <xdr:spPr>
        <a:xfrm>
          <a:off x="7626427" y="1079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156B18FD-A858-4EF1-9344-2433EB725F7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2EB4D9BF-42B1-4404-86C9-093D46E6C46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749A6AE4-7685-4E18-96B9-F893DB88D96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42E0C69F-9B00-4726-A93E-820D66808B1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8EEAA4F8-7092-40D0-89C0-B7D1E175BD7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51C1BD09-4EC1-46D9-BD3A-FAAFFF8A836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9BC1927E-26F7-43E4-A5ED-9E47CD0E973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A6EBC7F6-71AC-44DA-837E-3027097A824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8" name="正方形/長方形 167">
          <a:extLst>
            <a:ext uri="{FF2B5EF4-FFF2-40B4-BE49-F238E27FC236}">
              <a16:creationId xmlns:a16="http://schemas.microsoft.com/office/drawing/2014/main" id="{359F6C3E-53DF-4CBD-8A4C-C5A4DD1E0C9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9" name="正方形/長方形 168">
          <a:extLst>
            <a:ext uri="{FF2B5EF4-FFF2-40B4-BE49-F238E27FC236}">
              <a16:creationId xmlns:a16="http://schemas.microsoft.com/office/drawing/2014/main" id="{E973DE5B-55B8-4CA2-B3F6-267766B8B2D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0" name="正方形/長方形 169">
          <a:extLst>
            <a:ext uri="{FF2B5EF4-FFF2-40B4-BE49-F238E27FC236}">
              <a16:creationId xmlns:a16="http://schemas.microsoft.com/office/drawing/2014/main" id="{B5A92E45-F9BB-433D-88C5-16C00B4D6CA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1" name="正方形/長方形 170">
          <a:extLst>
            <a:ext uri="{FF2B5EF4-FFF2-40B4-BE49-F238E27FC236}">
              <a16:creationId xmlns:a16="http://schemas.microsoft.com/office/drawing/2014/main" id="{FA5BE494-11A9-42E1-8550-3770555AF49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2" name="正方形/長方形 171">
          <a:extLst>
            <a:ext uri="{FF2B5EF4-FFF2-40B4-BE49-F238E27FC236}">
              <a16:creationId xmlns:a16="http://schemas.microsoft.com/office/drawing/2014/main" id="{4467B422-C464-450D-AE71-D8A75C3A445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3" name="正方形/長方形 172">
          <a:extLst>
            <a:ext uri="{FF2B5EF4-FFF2-40B4-BE49-F238E27FC236}">
              <a16:creationId xmlns:a16="http://schemas.microsoft.com/office/drawing/2014/main" id="{749D0942-9104-48AD-B582-CC6611B9B62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4" name="正方形/長方形 173">
          <a:extLst>
            <a:ext uri="{FF2B5EF4-FFF2-40B4-BE49-F238E27FC236}">
              <a16:creationId xmlns:a16="http://schemas.microsoft.com/office/drawing/2014/main" id="{05130380-3054-4E70-9EED-5E68A04C7BE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5" name="正方形/長方形 174">
          <a:extLst>
            <a:ext uri="{FF2B5EF4-FFF2-40B4-BE49-F238E27FC236}">
              <a16:creationId xmlns:a16="http://schemas.microsoft.com/office/drawing/2014/main" id="{BEF423DC-A3D9-473D-988E-50D5B951349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6" name="正方形/長方形 175">
          <a:extLst>
            <a:ext uri="{FF2B5EF4-FFF2-40B4-BE49-F238E27FC236}">
              <a16:creationId xmlns:a16="http://schemas.microsoft.com/office/drawing/2014/main" id="{5333A4E3-EAF8-4612-8816-92C6132F348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7" name="正方形/長方形 176">
          <a:extLst>
            <a:ext uri="{FF2B5EF4-FFF2-40B4-BE49-F238E27FC236}">
              <a16:creationId xmlns:a16="http://schemas.microsoft.com/office/drawing/2014/main" id="{9A2FD468-A637-4F5A-AB33-616416A99E5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8" name="正方形/長方形 177">
          <a:extLst>
            <a:ext uri="{FF2B5EF4-FFF2-40B4-BE49-F238E27FC236}">
              <a16:creationId xmlns:a16="http://schemas.microsoft.com/office/drawing/2014/main" id="{5E101628-F6D1-4837-A6A2-BA6554C66EE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9" name="正方形/長方形 178">
          <a:extLst>
            <a:ext uri="{FF2B5EF4-FFF2-40B4-BE49-F238E27FC236}">
              <a16:creationId xmlns:a16="http://schemas.microsoft.com/office/drawing/2014/main" id="{924B883C-C76A-44B9-AC60-F82D5D846CE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0" name="正方形/長方形 179">
          <a:extLst>
            <a:ext uri="{FF2B5EF4-FFF2-40B4-BE49-F238E27FC236}">
              <a16:creationId xmlns:a16="http://schemas.microsoft.com/office/drawing/2014/main" id="{2B293C88-B295-4CE6-8223-6D793A089E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1" name="正方形/長方形 180">
          <a:extLst>
            <a:ext uri="{FF2B5EF4-FFF2-40B4-BE49-F238E27FC236}">
              <a16:creationId xmlns:a16="http://schemas.microsoft.com/office/drawing/2014/main" id="{F587C80A-CB97-4515-A1DB-4D7E35FADB7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2" name="正方形/長方形 181">
          <a:extLst>
            <a:ext uri="{FF2B5EF4-FFF2-40B4-BE49-F238E27FC236}">
              <a16:creationId xmlns:a16="http://schemas.microsoft.com/office/drawing/2014/main" id="{EC0990C1-9593-4A81-82F5-80E26610882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3" name="正方形/長方形 182">
          <a:extLst>
            <a:ext uri="{FF2B5EF4-FFF2-40B4-BE49-F238E27FC236}">
              <a16:creationId xmlns:a16="http://schemas.microsoft.com/office/drawing/2014/main" id="{9ECC65CF-766F-494D-904A-30C1305046A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4" name="正方形/長方形 183">
          <a:extLst>
            <a:ext uri="{FF2B5EF4-FFF2-40B4-BE49-F238E27FC236}">
              <a16:creationId xmlns:a16="http://schemas.microsoft.com/office/drawing/2014/main" id="{72C805B0-11D4-4EE0-86B8-6FBB5DC4243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5" name="正方形/長方形 184">
          <a:extLst>
            <a:ext uri="{FF2B5EF4-FFF2-40B4-BE49-F238E27FC236}">
              <a16:creationId xmlns:a16="http://schemas.microsoft.com/office/drawing/2014/main" id="{F2403888-8A5B-4A3B-9320-317E846971E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6" name="正方形/長方形 185">
          <a:extLst>
            <a:ext uri="{FF2B5EF4-FFF2-40B4-BE49-F238E27FC236}">
              <a16:creationId xmlns:a16="http://schemas.microsoft.com/office/drawing/2014/main" id="{E849D3D7-06C5-4E53-A8D1-970E8704017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7" name="正方形/長方形 186">
          <a:extLst>
            <a:ext uri="{FF2B5EF4-FFF2-40B4-BE49-F238E27FC236}">
              <a16:creationId xmlns:a16="http://schemas.microsoft.com/office/drawing/2014/main" id="{55B4265A-418C-4A68-85D2-5E4A3FB03A6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8" name="正方形/長方形 187">
          <a:extLst>
            <a:ext uri="{FF2B5EF4-FFF2-40B4-BE49-F238E27FC236}">
              <a16:creationId xmlns:a16="http://schemas.microsoft.com/office/drawing/2014/main" id="{15C38578-8DC2-40B3-9ACA-C978BF2F7EC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9" name="正方形/長方形 188">
          <a:extLst>
            <a:ext uri="{FF2B5EF4-FFF2-40B4-BE49-F238E27FC236}">
              <a16:creationId xmlns:a16="http://schemas.microsoft.com/office/drawing/2014/main" id="{2D76A5B3-3981-4676-B2E4-D0E20489A1E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0" name="正方形/長方形 189">
          <a:extLst>
            <a:ext uri="{FF2B5EF4-FFF2-40B4-BE49-F238E27FC236}">
              <a16:creationId xmlns:a16="http://schemas.microsoft.com/office/drawing/2014/main" id="{4374D1D3-C8C2-4B92-91FF-B274AF4203A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1" name="正方形/長方形 190">
          <a:extLst>
            <a:ext uri="{FF2B5EF4-FFF2-40B4-BE49-F238E27FC236}">
              <a16:creationId xmlns:a16="http://schemas.microsoft.com/office/drawing/2014/main" id="{A2EDB238-7B22-4479-B8B1-3E21FCD3271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2" name="正方形/長方形 191">
          <a:extLst>
            <a:ext uri="{FF2B5EF4-FFF2-40B4-BE49-F238E27FC236}">
              <a16:creationId xmlns:a16="http://schemas.microsoft.com/office/drawing/2014/main" id="{8B2096DE-4448-4BBD-8D7B-128B3330A9C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3" name="正方形/長方形 192">
          <a:extLst>
            <a:ext uri="{FF2B5EF4-FFF2-40B4-BE49-F238E27FC236}">
              <a16:creationId xmlns:a16="http://schemas.microsoft.com/office/drawing/2014/main" id="{56A047FC-E040-40BD-9D21-122DBBC07B6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4" name="正方形/長方形 193">
          <a:extLst>
            <a:ext uri="{FF2B5EF4-FFF2-40B4-BE49-F238E27FC236}">
              <a16:creationId xmlns:a16="http://schemas.microsoft.com/office/drawing/2014/main" id="{E4B266A2-CE56-46C3-BED4-579A233E175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5" name="正方形/長方形 194">
          <a:extLst>
            <a:ext uri="{FF2B5EF4-FFF2-40B4-BE49-F238E27FC236}">
              <a16:creationId xmlns:a16="http://schemas.microsoft.com/office/drawing/2014/main" id="{E78F51F5-70A0-4BC0-AB1B-F8F2219DF4D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6" name="正方形/長方形 195">
          <a:extLst>
            <a:ext uri="{FF2B5EF4-FFF2-40B4-BE49-F238E27FC236}">
              <a16:creationId xmlns:a16="http://schemas.microsoft.com/office/drawing/2014/main" id="{60D7A868-0A40-4F72-B064-883ECF91475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7" name="正方形/長方形 196">
          <a:extLst>
            <a:ext uri="{FF2B5EF4-FFF2-40B4-BE49-F238E27FC236}">
              <a16:creationId xmlns:a16="http://schemas.microsoft.com/office/drawing/2014/main" id="{58DC4B0D-990F-4C24-9711-A6F9974C5FD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8" name="正方形/長方形 197">
          <a:extLst>
            <a:ext uri="{FF2B5EF4-FFF2-40B4-BE49-F238E27FC236}">
              <a16:creationId xmlns:a16="http://schemas.microsoft.com/office/drawing/2014/main" id="{29525D13-93BF-4BCD-800B-90D07760650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9" name="正方形/長方形 198">
          <a:extLst>
            <a:ext uri="{FF2B5EF4-FFF2-40B4-BE49-F238E27FC236}">
              <a16:creationId xmlns:a16="http://schemas.microsoft.com/office/drawing/2014/main" id="{7ED0EC69-5C67-4BD0-87BC-10DB51E3298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0" name="テキスト ボックス 199">
          <a:extLst>
            <a:ext uri="{FF2B5EF4-FFF2-40B4-BE49-F238E27FC236}">
              <a16:creationId xmlns:a16="http://schemas.microsoft.com/office/drawing/2014/main" id="{CDCEAC01-5A71-4C07-B3BB-FDAB74152B3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1" name="直線コネクタ 200">
          <a:extLst>
            <a:ext uri="{FF2B5EF4-FFF2-40B4-BE49-F238E27FC236}">
              <a16:creationId xmlns:a16="http://schemas.microsoft.com/office/drawing/2014/main" id="{61E17D87-84B1-45A9-B167-EB83E4DE3B3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2" name="テキスト ボックス 201">
          <a:extLst>
            <a:ext uri="{FF2B5EF4-FFF2-40B4-BE49-F238E27FC236}">
              <a16:creationId xmlns:a16="http://schemas.microsoft.com/office/drawing/2014/main" id="{C3DD016B-9D2C-4897-9780-66C837B8186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3" name="直線コネクタ 202">
          <a:extLst>
            <a:ext uri="{FF2B5EF4-FFF2-40B4-BE49-F238E27FC236}">
              <a16:creationId xmlns:a16="http://schemas.microsoft.com/office/drawing/2014/main" id="{3BC191BA-F71B-4F5E-BCA0-8121EB292A6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4" name="テキスト ボックス 203">
          <a:extLst>
            <a:ext uri="{FF2B5EF4-FFF2-40B4-BE49-F238E27FC236}">
              <a16:creationId xmlns:a16="http://schemas.microsoft.com/office/drawing/2014/main" id="{EE9E2D80-50F6-41EE-A0FC-9FF104349BC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5" name="直線コネクタ 204">
          <a:extLst>
            <a:ext uri="{FF2B5EF4-FFF2-40B4-BE49-F238E27FC236}">
              <a16:creationId xmlns:a16="http://schemas.microsoft.com/office/drawing/2014/main" id="{651EFEF4-12DC-48AD-87A1-D6CACF6A19D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6" name="テキスト ボックス 205">
          <a:extLst>
            <a:ext uri="{FF2B5EF4-FFF2-40B4-BE49-F238E27FC236}">
              <a16:creationId xmlns:a16="http://schemas.microsoft.com/office/drawing/2014/main" id="{2A231BC3-8F6B-4F3C-BB91-60443A34A8F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7" name="直線コネクタ 206">
          <a:extLst>
            <a:ext uri="{FF2B5EF4-FFF2-40B4-BE49-F238E27FC236}">
              <a16:creationId xmlns:a16="http://schemas.microsoft.com/office/drawing/2014/main" id="{FB29B0BE-6684-42D2-A3EA-D18772DE61B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08" name="テキスト ボックス 207">
          <a:extLst>
            <a:ext uri="{FF2B5EF4-FFF2-40B4-BE49-F238E27FC236}">
              <a16:creationId xmlns:a16="http://schemas.microsoft.com/office/drawing/2014/main" id="{78BB7214-9F19-4A7A-831A-BF98C893CB6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09" name="直線コネクタ 208">
          <a:extLst>
            <a:ext uri="{FF2B5EF4-FFF2-40B4-BE49-F238E27FC236}">
              <a16:creationId xmlns:a16="http://schemas.microsoft.com/office/drawing/2014/main" id="{666D5FE5-BAC9-4B7C-B2A4-4D1DB0A9D1A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0" name="テキスト ボックス 209">
          <a:extLst>
            <a:ext uri="{FF2B5EF4-FFF2-40B4-BE49-F238E27FC236}">
              <a16:creationId xmlns:a16="http://schemas.microsoft.com/office/drawing/2014/main" id="{F07B39B1-946C-40F6-ACF9-F8401266360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1" name="直線コネクタ 210">
          <a:extLst>
            <a:ext uri="{FF2B5EF4-FFF2-40B4-BE49-F238E27FC236}">
              <a16:creationId xmlns:a16="http://schemas.microsoft.com/office/drawing/2014/main" id="{7B0CA65A-51DF-451E-9A96-3E3C1C843C5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2" name="テキスト ボックス 211">
          <a:extLst>
            <a:ext uri="{FF2B5EF4-FFF2-40B4-BE49-F238E27FC236}">
              <a16:creationId xmlns:a16="http://schemas.microsoft.com/office/drawing/2014/main" id="{C07DE9E4-E7B2-4D1D-8356-C740CF125D1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3" name="直線コネクタ 212">
          <a:extLst>
            <a:ext uri="{FF2B5EF4-FFF2-40B4-BE49-F238E27FC236}">
              <a16:creationId xmlns:a16="http://schemas.microsoft.com/office/drawing/2014/main" id="{B36BF682-A54E-414C-BAE0-A2553ABD069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4" name="テキスト ボックス 213">
          <a:extLst>
            <a:ext uri="{FF2B5EF4-FFF2-40B4-BE49-F238E27FC236}">
              <a16:creationId xmlns:a16="http://schemas.microsoft.com/office/drawing/2014/main" id="{37DD2A61-B2C5-40A5-A532-A1E6B8E347D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5" name="直線コネクタ 214">
          <a:extLst>
            <a:ext uri="{FF2B5EF4-FFF2-40B4-BE49-F238E27FC236}">
              <a16:creationId xmlns:a16="http://schemas.microsoft.com/office/drawing/2014/main" id="{282AA6AF-6300-41BA-838D-251C12DDA2E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6" name="【一般廃棄物処理施設】&#10;有形固定資産減価償却率グラフ枠">
          <a:extLst>
            <a:ext uri="{FF2B5EF4-FFF2-40B4-BE49-F238E27FC236}">
              <a16:creationId xmlns:a16="http://schemas.microsoft.com/office/drawing/2014/main" id="{E4B14B71-F9DB-4CD6-83F3-2B2DE18492A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217" name="直線コネクタ 216">
          <a:extLst>
            <a:ext uri="{FF2B5EF4-FFF2-40B4-BE49-F238E27FC236}">
              <a16:creationId xmlns:a16="http://schemas.microsoft.com/office/drawing/2014/main" id="{127020B8-5A39-40E6-8EA3-BFE566E4B64C}"/>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18" name="【一般廃棄物処理施設】&#10;有形固定資産減価償却率最小値テキスト">
          <a:extLst>
            <a:ext uri="{FF2B5EF4-FFF2-40B4-BE49-F238E27FC236}">
              <a16:creationId xmlns:a16="http://schemas.microsoft.com/office/drawing/2014/main" id="{35A0B654-6E07-420B-8B1D-91EEE3DB58C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19" name="直線コネクタ 218">
          <a:extLst>
            <a:ext uri="{FF2B5EF4-FFF2-40B4-BE49-F238E27FC236}">
              <a16:creationId xmlns:a16="http://schemas.microsoft.com/office/drawing/2014/main" id="{90F86BF5-61C4-47F9-B6E6-A7B5389020D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220" name="【一般廃棄物処理施設】&#10;有形固定資産減価償却率最大値テキスト">
          <a:extLst>
            <a:ext uri="{FF2B5EF4-FFF2-40B4-BE49-F238E27FC236}">
              <a16:creationId xmlns:a16="http://schemas.microsoft.com/office/drawing/2014/main" id="{3D796773-ED9D-476F-8690-E89520089ACB}"/>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221" name="直線コネクタ 220">
          <a:extLst>
            <a:ext uri="{FF2B5EF4-FFF2-40B4-BE49-F238E27FC236}">
              <a16:creationId xmlns:a16="http://schemas.microsoft.com/office/drawing/2014/main" id="{86547862-E141-4F00-9C70-C97D907D9525}"/>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222" name="【一般廃棄物処理施設】&#10;有形固定資産減価償却率平均値テキスト">
          <a:extLst>
            <a:ext uri="{FF2B5EF4-FFF2-40B4-BE49-F238E27FC236}">
              <a16:creationId xmlns:a16="http://schemas.microsoft.com/office/drawing/2014/main" id="{D4A8443A-3CF1-4FFE-B77F-08CDEFA2DB06}"/>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223" name="フローチャート: 判断 222">
          <a:extLst>
            <a:ext uri="{FF2B5EF4-FFF2-40B4-BE49-F238E27FC236}">
              <a16:creationId xmlns:a16="http://schemas.microsoft.com/office/drawing/2014/main" id="{481DDD44-353E-4D35-86BB-EA6B0D06AEE7}"/>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224" name="フローチャート: 判断 223">
          <a:extLst>
            <a:ext uri="{FF2B5EF4-FFF2-40B4-BE49-F238E27FC236}">
              <a16:creationId xmlns:a16="http://schemas.microsoft.com/office/drawing/2014/main" id="{9C7E6DD9-1292-4A97-9418-95B22B47CED5}"/>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225" name="フローチャート: 判断 224">
          <a:extLst>
            <a:ext uri="{FF2B5EF4-FFF2-40B4-BE49-F238E27FC236}">
              <a16:creationId xmlns:a16="http://schemas.microsoft.com/office/drawing/2014/main" id="{A5A6449B-FE79-4BFD-AD4D-538722BF9FA9}"/>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xdr:rowOff>
    </xdr:from>
    <xdr:to>
      <xdr:col>72</xdr:col>
      <xdr:colOff>38100</xdr:colOff>
      <xdr:row>38</xdr:row>
      <xdr:rowOff>102507</xdr:rowOff>
    </xdr:to>
    <xdr:sp macro="" textlink="">
      <xdr:nvSpPr>
        <xdr:cNvPr id="226" name="フローチャート: 判断 225">
          <a:extLst>
            <a:ext uri="{FF2B5EF4-FFF2-40B4-BE49-F238E27FC236}">
              <a16:creationId xmlns:a16="http://schemas.microsoft.com/office/drawing/2014/main" id="{E32BA009-7C51-4CA4-8AF2-C23D38CA5C47}"/>
            </a:ext>
          </a:extLst>
        </xdr:cNvPr>
        <xdr:cNvSpPr/>
      </xdr:nvSpPr>
      <xdr:spPr>
        <a:xfrm>
          <a:off x="13652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227" name="フローチャート: 判断 226">
          <a:extLst>
            <a:ext uri="{FF2B5EF4-FFF2-40B4-BE49-F238E27FC236}">
              <a16:creationId xmlns:a16="http://schemas.microsoft.com/office/drawing/2014/main" id="{A9619D40-C6AC-4F58-9ABF-07582A2EE060}"/>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8" name="テキスト ボックス 227">
          <a:extLst>
            <a:ext uri="{FF2B5EF4-FFF2-40B4-BE49-F238E27FC236}">
              <a16:creationId xmlns:a16="http://schemas.microsoft.com/office/drawing/2014/main" id="{4E94BA00-9795-4AF1-94D0-C3B20D73079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22B2DAFA-E12A-4100-A956-3CD687B189E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68208A23-DA43-4F84-9105-F983074FBD8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50DC5AA3-907F-45F7-9DD3-5F927F0E7C6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A4631246-2EB6-429D-BB9F-87BDE9461F1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138067</xdr:rowOff>
    </xdr:from>
    <xdr:to>
      <xdr:col>85</xdr:col>
      <xdr:colOff>177800</xdr:colOff>
      <xdr:row>40</xdr:row>
      <xdr:rowOff>68217</xdr:rowOff>
    </xdr:to>
    <xdr:sp macro="" textlink="">
      <xdr:nvSpPr>
        <xdr:cNvPr id="233" name="楕円 232">
          <a:extLst>
            <a:ext uri="{FF2B5EF4-FFF2-40B4-BE49-F238E27FC236}">
              <a16:creationId xmlns:a16="http://schemas.microsoft.com/office/drawing/2014/main" id="{0158DF60-6431-4BDE-9937-43B5733F140E}"/>
            </a:ext>
          </a:extLst>
        </xdr:cNvPr>
        <xdr:cNvSpPr/>
      </xdr:nvSpPr>
      <xdr:spPr>
        <a:xfrm>
          <a:off x="162687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116494</xdr:rowOff>
    </xdr:from>
    <xdr:ext cx="405111" cy="259045"/>
    <xdr:sp macro="" textlink="">
      <xdr:nvSpPr>
        <xdr:cNvPr id="234" name="【一般廃棄物処理施設】&#10;有形固定資産減価償却率該当値テキスト">
          <a:extLst>
            <a:ext uri="{FF2B5EF4-FFF2-40B4-BE49-F238E27FC236}">
              <a16:creationId xmlns:a16="http://schemas.microsoft.com/office/drawing/2014/main" id="{8F965700-BAD0-4769-BEBE-D25F37425518}"/>
            </a:ext>
          </a:extLst>
        </xdr:cNvPr>
        <xdr:cNvSpPr txBox="1"/>
      </xdr:nvSpPr>
      <xdr:spPr>
        <a:xfrm>
          <a:off x="16357600"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108676</xdr:rowOff>
    </xdr:from>
    <xdr:to>
      <xdr:col>81</xdr:col>
      <xdr:colOff>101600</xdr:colOff>
      <xdr:row>40</xdr:row>
      <xdr:rowOff>38826</xdr:rowOff>
    </xdr:to>
    <xdr:sp macro="" textlink="">
      <xdr:nvSpPr>
        <xdr:cNvPr id="235" name="楕円 234">
          <a:extLst>
            <a:ext uri="{FF2B5EF4-FFF2-40B4-BE49-F238E27FC236}">
              <a16:creationId xmlns:a16="http://schemas.microsoft.com/office/drawing/2014/main" id="{55358D0B-9E1A-4FEE-9152-621FB6CBCD2F}"/>
            </a:ext>
          </a:extLst>
        </xdr:cNvPr>
        <xdr:cNvSpPr/>
      </xdr:nvSpPr>
      <xdr:spPr>
        <a:xfrm>
          <a:off x="15430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159476</xdr:rowOff>
    </xdr:from>
    <xdr:to>
      <xdr:col>85</xdr:col>
      <xdr:colOff>127000</xdr:colOff>
      <xdr:row>40</xdr:row>
      <xdr:rowOff>17417</xdr:rowOff>
    </xdr:to>
    <xdr:cxnSp macro="">
      <xdr:nvCxnSpPr>
        <xdr:cNvPr id="236" name="直線コネクタ 235">
          <a:extLst>
            <a:ext uri="{FF2B5EF4-FFF2-40B4-BE49-F238E27FC236}">
              <a16:creationId xmlns:a16="http://schemas.microsoft.com/office/drawing/2014/main" id="{4ABA0CD1-11E5-4A5F-A2C0-13B7C0C6C5A0}"/>
            </a:ext>
          </a:extLst>
        </xdr:cNvPr>
        <xdr:cNvCxnSpPr/>
      </xdr:nvCxnSpPr>
      <xdr:spPr>
        <a:xfrm>
          <a:off x="15481300" y="684602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129903</xdr:rowOff>
    </xdr:from>
    <xdr:to>
      <xdr:col>76</xdr:col>
      <xdr:colOff>165100</xdr:colOff>
      <xdr:row>41</xdr:row>
      <xdr:rowOff>60053</xdr:rowOff>
    </xdr:to>
    <xdr:sp macro="" textlink="">
      <xdr:nvSpPr>
        <xdr:cNvPr id="237" name="楕円 236">
          <a:extLst>
            <a:ext uri="{FF2B5EF4-FFF2-40B4-BE49-F238E27FC236}">
              <a16:creationId xmlns:a16="http://schemas.microsoft.com/office/drawing/2014/main" id="{D4A102BE-EDB8-418C-AA9F-732B7AEA9778}"/>
            </a:ext>
          </a:extLst>
        </xdr:cNvPr>
        <xdr:cNvSpPr/>
      </xdr:nvSpPr>
      <xdr:spPr>
        <a:xfrm>
          <a:off x="14541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159476</xdr:rowOff>
    </xdr:from>
    <xdr:to>
      <xdr:col>81</xdr:col>
      <xdr:colOff>50800</xdr:colOff>
      <xdr:row>41</xdr:row>
      <xdr:rowOff>9253</xdr:rowOff>
    </xdr:to>
    <xdr:cxnSp macro="">
      <xdr:nvCxnSpPr>
        <xdr:cNvPr id="238" name="直線コネクタ 237">
          <a:extLst>
            <a:ext uri="{FF2B5EF4-FFF2-40B4-BE49-F238E27FC236}">
              <a16:creationId xmlns:a16="http://schemas.microsoft.com/office/drawing/2014/main" id="{BE1BF1A1-B9D3-462C-89A7-D2A44392648F}"/>
            </a:ext>
          </a:extLst>
        </xdr:cNvPr>
        <xdr:cNvCxnSpPr/>
      </xdr:nvCxnSpPr>
      <xdr:spPr>
        <a:xfrm flipV="1">
          <a:off x="14592300" y="6846026"/>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103777</xdr:rowOff>
    </xdr:from>
    <xdr:to>
      <xdr:col>72</xdr:col>
      <xdr:colOff>38100</xdr:colOff>
      <xdr:row>39</xdr:row>
      <xdr:rowOff>33927</xdr:rowOff>
    </xdr:to>
    <xdr:sp macro="" textlink="">
      <xdr:nvSpPr>
        <xdr:cNvPr id="239" name="楕円 238">
          <a:extLst>
            <a:ext uri="{FF2B5EF4-FFF2-40B4-BE49-F238E27FC236}">
              <a16:creationId xmlns:a16="http://schemas.microsoft.com/office/drawing/2014/main" id="{D40E0038-F83D-4316-BE81-EF1092C66481}"/>
            </a:ext>
          </a:extLst>
        </xdr:cNvPr>
        <xdr:cNvSpPr/>
      </xdr:nvSpPr>
      <xdr:spPr>
        <a:xfrm>
          <a:off x="13652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154577</xdr:rowOff>
    </xdr:from>
    <xdr:to>
      <xdr:col>76</xdr:col>
      <xdr:colOff>114300</xdr:colOff>
      <xdr:row>41</xdr:row>
      <xdr:rowOff>9253</xdr:rowOff>
    </xdr:to>
    <xdr:cxnSp macro="">
      <xdr:nvCxnSpPr>
        <xdr:cNvPr id="240" name="直線コネクタ 239">
          <a:extLst>
            <a:ext uri="{FF2B5EF4-FFF2-40B4-BE49-F238E27FC236}">
              <a16:creationId xmlns:a16="http://schemas.microsoft.com/office/drawing/2014/main" id="{75F0F784-51B7-426C-903A-10BD73CC824A}"/>
            </a:ext>
          </a:extLst>
        </xdr:cNvPr>
        <xdr:cNvCxnSpPr/>
      </xdr:nvCxnSpPr>
      <xdr:spPr>
        <a:xfrm>
          <a:off x="13703300" y="6669677"/>
          <a:ext cx="889000" cy="36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241" name="n_1aveValue【一般廃棄物処理施設】&#10;有形固定資産減価償却率">
          <a:extLst>
            <a:ext uri="{FF2B5EF4-FFF2-40B4-BE49-F238E27FC236}">
              <a16:creationId xmlns:a16="http://schemas.microsoft.com/office/drawing/2014/main" id="{0A5DCDEA-202C-4472-B0C8-1F4FFB656737}"/>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242" name="n_2aveValue【一般廃棄物処理施設】&#10;有形固定資産減価償却率">
          <a:extLst>
            <a:ext uri="{FF2B5EF4-FFF2-40B4-BE49-F238E27FC236}">
              <a16:creationId xmlns:a16="http://schemas.microsoft.com/office/drawing/2014/main" id="{C87DB3C4-C2D6-4BCA-A2C7-CFCE721D2F72}"/>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119034</xdr:rowOff>
    </xdr:from>
    <xdr:ext cx="405111" cy="259045"/>
    <xdr:sp macro="" textlink="">
      <xdr:nvSpPr>
        <xdr:cNvPr id="243" name="n_3aveValue【一般廃棄物処理施設】&#10;有形固定資産減価償却率">
          <a:extLst>
            <a:ext uri="{FF2B5EF4-FFF2-40B4-BE49-F238E27FC236}">
              <a16:creationId xmlns:a16="http://schemas.microsoft.com/office/drawing/2014/main" id="{096D9520-1905-4757-A578-40CA76397784}"/>
            </a:ext>
          </a:extLst>
        </xdr:cNvPr>
        <xdr:cNvSpPr txBox="1"/>
      </xdr:nvSpPr>
      <xdr:spPr>
        <a:xfrm>
          <a:off x="13500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244" name="n_4aveValue【一般廃棄物処理施設】&#10;有形固定資産減価償却率">
          <a:extLst>
            <a:ext uri="{FF2B5EF4-FFF2-40B4-BE49-F238E27FC236}">
              <a16:creationId xmlns:a16="http://schemas.microsoft.com/office/drawing/2014/main" id="{E937E172-CF2F-4856-9F8E-703865E326DD}"/>
            </a:ext>
          </a:extLst>
        </xdr:cNvPr>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29953</xdr:rowOff>
    </xdr:from>
    <xdr:ext cx="405111" cy="259045"/>
    <xdr:sp macro="" textlink="">
      <xdr:nvSpPr>
        <xdr:cNvPr id="245" name="n_1mainValue【一般廃棄物処理施設】&#10;有形固定資産減価償却率">
          <a:extLst>
            <a:ext uri="{FF2B5EF4-FFF2-40B4-BE49-F238E27FC236}">
              <a16:creationId xmlns:a16="http://schemas.microsoft.com/office/drawing/2014/main" id="{532556C5-076E-424C-9D6F-795CF9FE2E9D}"/>
            </a:ext>
          </a:extLst>
        </xdr:cNvPr>
        <xdr:cNvSpPr txBox="1"/>
      </xdr:nvSpPr>
      <xdr:spPr>
        <a:xfrm>
          <a:off x="15266044"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51180</xdr:rowOff>
    </xdr:from>
    <xdr:ext cx="405111" cy="259045"/>
    <xdr:sp macro="" textlink="">
      <xdr:nvSpPr>
        <xdr:cNvPr id="246" name="n_2mainValue【一般廃棄物処理施設】&#10;有形固定資産減価償却率">
          <a:extLst>
            <a:ext uri="{FF2B5EF4-FFF2-40B4-BE49-F238E27FC236}">
              <a16:creationId xmlns:a16="http://schemas.microsoft.com/office/drawing/2014/main" id="{79598845-741F-4DEA-B8E9-D1D2D110AB4B}"/>
            </a:ext>
          </a:extLst>
        </xdr:cNvPr>
        <xdr:cNvSpPr txBox="1"/>
      </xdr:nvSpPr>
      <xdr:spPr>
        <a:xfrm>
          <a:off x="143897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25054</xdr:rowOff>
    </xdr:from>
    <xdr:ext cx="405111" cy="259045"/>
    <xdr:sp macro="" textlink="">
      <xdr:nvSpPr>
        <xdr:cNvPr id="247" name="n_3mainValue【一般廃棄物処理施設】&#10;有形固定資産減価償却率">
          <a:extLst>
            <a:ext uri="{FF2B5EF4-FFF2-40B4-BE49-F238E27FC236}">
              <a16:creationId xmlns:a16="http://schemas.microsoft.com/office/drawing/2014/main" id="{24B51F46-6258-4438-BB0F-5989C83368DC}"/>
            </a:ext>
          </a:extLst>
        </xdr:cNvPr>
        <xdr:cNvSpPr txBox="1"/>
      </xdr:nvSpPr>
      <xdr:spPr>
        <a:xfrm>
          <a:off x="13500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48" name="正方形/長方形 247">
          <a:extLst>
            <a:ext uri="{FF2B5EF4-FFF2-40B4-BE49-F238E27FC236}">
              <a16:creationId xmlns:a16="http://schemas.microsoft.com/office/drawing/2014/main" id="{3FC1EFAB-EABF-4F35-9AB5-E25DB538489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9" name="正方形/長方形 248">
          <a:extLst>
            <a:ext uri="{FF2B5EF4-FFF2-40B4-BE49-F238E27FC236}">
              <a16:creationId xmlns:a16="http://schemas.microsoft.com/office/drawing/2014/main" id="{D51D1968-1547-4196-89E9-1529132A767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0" name="正方形/長方形 249">
          <a:extLst>
            <a:ext uri="{FF2B5EF4-FFF2-40B4-BE49-F238E27FC236}">
              <a16:creationId xmlns:a16="http://schemas.microsoft.com/office/drawing/2014/main" id="{2A94AD77-A76A-41FD-B984-03EBB670778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1" name="正方形/長方形 250">
          <a:extLst>
            <a:ext uri="{FF2B5EF4-FFF2-40B4-BE49-F238E27FC236}">
              <a16:creationId xmlns:a16="http://schemas.microsoft.com/office/drawing/2014/main" id="{3AAA787D-51FD-456C-9C62-3C7160477F6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2" name="正方形/長方形 251">
          <a:extLst>
            <a:ext uri="{FF2B5EF4-FFF2-40B4-BE49-F238E27FC236}">
              <a16:creationId xmlns:a16="http://schemas.microsoft.com/office/drawing/2014/main" id="{A5F7217A-649F-4372-97F0-8A1FEB433B0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3" name="正方形/長方形 252">
          <a:extLst>
            <a:ext uri="{FF2B5EF4-FFF2-40B4-BE49-F238E27FC236}">
              <a16:creationId xmlns:a16="http://schemas.microsoft.com/office/drawing/2014/main" id="{0DB5BDA6-79A4-4EEA-9059-9090E238149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4" name="正方形/長方形 253">
          <a:extLst>
            <a:ext uri="{FF2B5EF4-FFF2-40B4-BE49-F238E27FC236}">
              <a16:creationId xmlns:a16="http://schemas.microsoft.com/office/drawing/2014/main" id="{EAB35E7C-D2B9-45DE-BBFB-98E6CF509C1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5" name="正方形/長方形 254">
          <a:extLst>
            <a:ext uri="{FF2B5EF4-FFF2-40B4-BE49-F238E27FC236}">
              <a16:creationId xmlns:a16="http://schemas.microsoft.com/office/drawing/2014/main" id="{F29C308F-C90B-411D-8F80-9F82A6390ED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6" name="テキスト ボックス 255">
          <a:extLst>
            <a:ext uri="{FF2B5EF4-FFF2-40B4-BE49-F238E27FC236}">
              <a16:creationId xmlns:a16="http://schemas.microsoft.com/office/drawing/2014/main" id="{41355A88-1DE5-424B-A38C-9D42B687061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57" name="直線コネクタ 256">
          <a:extLst>
            <a:ext uri="{FF2B5EF4-FFF2-40B4-BE49-F238E27FC236}">
              <a16:creationId xmlns:a16="http://schemas.microsoft.com/office/drawing/2014/main" id="{1CFDC05B-B9AD-4E40-A555-1473FD17D0E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58" name="直線コネクタ 257">
          <a:extLst>
            <a:ext uri="{FF2B5EF4-FFF2-40B4-BE49-F238E27FC236}">
              <a16:creationId xmlns:a16="http://schemas.microsoft.com/office/drawing/2014/main" id="{1FD58FB1-F76C-41F6-AF39-4F0B187CDCC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59" name="テキスト ボックス 258">
          <a:extLst>
            <a:ext uri="{FF2B5EF4-FFF2-40B4-BE49-F238E27FC236}">
              <a16:creationId xmlns:a16="http://schemas.microsoft.com/office/drawing/2014/main" id="{F11C0076-EBB8-4BC9-95D7-11F8AD45DBC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0" name="直線コネクタ 259">
          <a:extLst>
            <a:ext uri="{FF2B5EF4-FFF2-40B4-BE49-F238E27FC236}">
              <a16:creationId xmlns:a16="http://schemas.microsoft.com/office/drawing/2014/main" id="{737FEDED-58E7-40D3-942F-FA4F617B0FD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61" name="テキスト ボックス 260">
          <a:extLst>
            <a:ext uri="{FF2B5EF4-FFF2-40B4-BE49-F238E27FC236}">
              <a16:creationId xmlns:a16="http://schemas.microsoft.com/office/drawing/2014/main" id="{4385F1D8-5A66-4CD7-A00D-C5081941D3B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62" name="直線コネクタ 261">
          <a:extLst>
            <a:ext uri="{FF2B5EF4-FFF2-40B4-BE49-F238E27FC236}">
              <a16:creationId xmlns:a16="http://schemas.microsoft.com/office/drawing/2014/main" id="{8A52B2DB-A0F2-4461-9B41-B935CA7A946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63" name="テキスト ボックス 262">
          <a:extLst>
            <a:ext uri="{FF2B5EF4-FFF2-40B4-BE49-F238E27FC236}">
              <a16:creationId xmlns:a16="http://schemas.microsoft.com/office/drawing/2014/main" id="{8474AEC0-5673-4AFA-A1C5-866F84CCD7D7}"/>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64" name="直線コネクタ 263">
          <a:extLst>
            <a:ext uri="{FF2B5EF4-FFF2-40B4-BE49-F238E27FC236}">
              <a16:creationId xmlns:a16="http://schemas.microsoft.com/office/drawing/2014/main" id="{65FF17E9-9E4D-4C7B-B688-41835B24AEC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65" name="テキスト ボックス 264">
          <a:extLst>
            <a:ext uri="{FF2B5EF4-FFF2-40B4-BE49-F238E27FC236}">
              <a16:creationId xmlns:a16="http://schemas.microsoft.com/office/drawing/2014/main" id="{E6FD6274-9CCA-492B-BCC5-CFD6F6BBB1F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66" name="直線コネクタ 265">
          <a:extLst>
            <a:ext uri="{FF2B5EF4-FFF2-40B4-BE49-F238E27FC236}">
              <a16:creationId xmlns:a16="http://schemas.microsoft.com/office/drawing/2014/main" id="{8B322FDB-7D15-4D97-9773-771E5620949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67" name="テキスト ボックス 266">
          <a:extLst>
            <a:ext uri="{FF2B5EF4-FFF2-40B4-BE49-F238E27FC236}">
              <a16:creationId xmlns:a16="http://schemas.microsoft.com/office/drawing/2014/main" id="{C741880F-7F4D-4854-9421-7F205FA86CAC}"/>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68" name="直線コネクタ 267">
          <a:extLst>
            <a:ext uri="{FF2B5EF4-FFF2-40B4-BE49-F238E27FC236}">
              <a16:creationId xmlns:a16="http://schemas.microsoft.com/office/drawing/2014/main" id="{5FB9A035-7CA6-4ED0-8C1B-6241AF29CE9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69" name="テキスト ボックス 268">
          <a:extLst>
            <a:ext uri="{FF2B5EF4-FFF2-40B4-BE49-F238E27FC236}">
              <a16:creationId xmlns:a16="http://schemas.microsoft.com/office/drawing/2014/main" id="{CBF9A33E-95F3-4CDC-8C00-4F0F6458B6ED}"/>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0" name="直線コネクタ 269">
          <a:extLst>
            <a:ext uri="{FF2B5EF4-FFF2-40B4-BE49-F238E27FC236}">
              <a16:creationId xmlns:a16="http://schemas.microsoft.com/office/drawing/2014/main" id="{FDA3ACD5-B8CD-415C-94FD-F114B2B344B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1" name="テキスト ボックス 270">
          <a:extLst>
            <a:ext uri="{FF2B5EF4-FFF2-40B4-BE49-F238E27FC236}">
              <a16:creationId xmlns:a16="http://schemas.microsoft.com/office/drawing/2014/main" id="{4A457BBC-0C64-487C-8127-17F9C93BA95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2" name="【一般廃棄物処理施設】&#10;一人当たり有形固定資産（償却資産）額グラフ枠">
          <a:extLst>
            <a:ext uri="{FF2B5EF4-FFF2-40B4-BE49-F238E27FC236}">
              <a16:creationId xmlns:a16="http://schemas.microsoft.com/office/drawing/2014/main" id="{D7D3B4A1-7D22-47EA-9D65-C23347E1E7E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273" name="直線コネクタ 272">
          <a:extLst>
            <a:ext uri="{FF2B5EF4-FFF2-40B4-BE49-F238E27FC236}">
              <a16:creationId xmlns:a16="http://schemas.microsoft.com/office/drawing/2014/main" id="{7AA6E387-96E6-418A-AB39-FC4B300A6B30}"/>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274" name="【一般廃棄物処理施設】&#10;一人当たり有形固定資産（償却資産）額最小値テキスト">
          <a:extLst>
            <a:ext uri="{FF2B5EF4-FFF2-40B4-BE49-F238E27FC236}">
              <a16:creationId xmlns:a16="http://schemas.microsoft.com/office/drawing/2014/main" id="{A831F5B4-2C67-46EE-9B25-84673AC47314}"/>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275" name="直線コネクタ 274">
          <a:extLst>
            <a:ext uri="{FF2B5EF4-FFF2-40B4-BE49-F238E27FC236}">
              <a16:creationId xmlns:a16="http://schemas.microsoft.com/office/drawing/2014/main" id="{E44200C4-1D61-4834-94C9-B2FCE61C2244}"/>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276" name="【一般廃棄物処理施設】&#10;一人当たり有形固定資産（償却資産）額最大値テキスト">
          <a:extLst>
            <a:ext uri="{FF2B5EF4-FFF2-40B4-BE49-F238E27FC236}">
              <a16:creationId xmlns:a16="http://schemas.microsoft.com/office/drawing/2014/main" id="{82CB5E36-56D1-4F02-A0B1-1C30CEF9706F}"/>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277" name="直線コネクタ 276">
          <a:extLst>
            <a:ext uri="{FF2B5EF4-FFF2-40B4-BE49-F238E27FC236}">
              <a16:creationId xmlns:a16="http://schemas.microsoft.com/office/drawing/2014/main" id="{AC980FE1-1EFE-4DF2-9367-05EF05ADB027}"/>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278" name="【一般廃棄物処理施設】&#10;一人当たり有形固定資産（償却資産）額平均値テキスト">
          <a:extLst>
            <a:ext uri="{FF2B5EF4-FFF2-40B4-BE49-F238E27FC236}">
              <a16:creationId xmlns:a16="http://schemas.microsoft.com/office/drawing/2014/main" id="{65361024-983E-461B-A491-D0ABB1B721E4}"/>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279" name="フローチャート: 判断 278">
          <a:extLst>
            <a:ext uri="{FF2B5EF4-FFF2-40B4-BE49-F238E27FC236}">
              <a16:creationId xmlns:a16="http://schemas.microsoft.com/office/drawing/2014/main" id="{2288B303-DFE1-4402-A399-7B815E96E000}"/>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280" name="フローチャート: 判断 279">
          <a:extLst>
            <a:ext uri="{FF2B5EF4-FFF2-40B4-BE49-F238E27FC236}">
              <a16:creationId xmlns:a16="http://schemas.microsoft.com/office/drawing/2014/main" id="{5955AB30-1C00-4336-BEE0-6E0833FAB614}"/>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281" name="フローチャート: 判断 280">
          <a:extLst>
            <a:ext uri="{FF2B5EF4-FFF2-40B4-BE49-F238E27FC236}">
              <a16:creationId xmlns:a16="http://schemas.microsoft.com/office/drawing/2014/main" id="{875FBFF3-663B-4575-A16D-6A756F24F151}"/>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61642</xdr:rowOff>
    </xdr:from>
    <xdr:to>
      <xdr:col>102</xdr:col>
      <xdr:colOff>165100</xdr:colOff>
      <xdr:row>40</xdr:row>
      <xdr:rowOff>163242</xdr:rowOff>
    </xdr:to>
    <xdr:sp macro="" textlink="">
      <xdr:nvSpPr>
        <xdr:cNvPr id="282" name="フローチャート: 判断 281">
          <a:extLst>
            <a:ext uri="{FF2B5EF4-FFF2-40B4-BE49-F238E27FC236}">
              <a16:creationId xmlns:a16="http://schemas.microsoft.com/office/drawing/2014/main" id="{6DA5106A-31DA-4C2C-A0C0-ED0C456BC400}"/>
            </a:ext>
          </a:extLst>
        </xdr:cNvPr>
        <xdr:cNvSpPr/>
      </xdr:nvSpPr>
      <xdr:spPr>
        <a:xfrm>
          <a:off x="19494500" y="691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88631</xdr:rowOff>
    </xdr:from>
    <xdr:to>
      <xdr:col>98</xdr:col>
      <xdr:colOff>38100</xdr:colOff>
      <xdr:row>41</xdr:row>
      <xdr:rowOff>18781</xdr:rowOff>
    </xdr:to>
    <xdr:sp macro="" textlink="">
      <xdr:nvSpPr>
        <xdr:cNvPr id="283" name="フローチャート: 判断 282">
          <a:extLst>
            <a:ext uri="{FF2B5EF4-FFF2-40B4-BE49-F238E27FC236}">
              <a16:creationId xmlns:a16="http://schemas.microsoft.com/office/drawing/2014/main" id="{3AB9118F-525D-484F-BF2D-EE15EE998334}"/>
            </a:ext>
          </a:extLst>
        </xdr:cNvPr>
        <xdr:cNvSpPr/>
      </xdr:nvSpPr>
      <xdr:spPr>
        <a:xfrm>
          <a:off x="18605500" y="694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0C53BC5D-B389-497F-A529-506CABAA048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1F2C96B2-9A67-4443-8994-DA663580F43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55CEA4B5-E346-4973-8B2A-1C74DCA96A6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B1152403-4DAB-469E-89BB-0F681E06C92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6979CFD2-0D04-4254-89DB-27757089638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23061</xdr:rowOff>
    </xdr:from>
    <xdr:to>
      <xdr:col>116</xdr:col>
      <xdr:colOff>114300</xdr:colOff>
      <xdr:row>41</xdr:row>
      <xdr:rowOff>124661</xdr:rowOff>
    </xdr:to>
    <xdr:sp macro="" textlink="">
      <xdr:nvSpPr>
        <xdr:cNvPr id="289" name="楕円 288">
          <a:extLst>
            <a:ext uri="{FF2B5EF4-FFF2-40B4-BE49-F238E27FC236}">
              <a16:creationId xmlns:a16="http://schemas.microsoft.com/office/drawing/2014/main" id="{B21B9357-8547-4F74-B39C-5AEB33DF6394}"/>
            </a:ext>
          </a:extLst>
        </xdr:cNvPr>
        <xdr:cNvSpPr/>
      </xdr:nvSpPr>
      <xdr:spPr>
        <a:xfrm>
          <a:off x="22110700" y="705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1488</xdr:rowOff>
    </xdr:from>
    <xdr:ext cx="599010" cy="259045"/>
    <xdr:sp macro="" textlink="">
      <xdr:nvSpPr>
        <xdr:cNvPr id="290" name="【一般廃棄物処理施設】&#10;一人当たり有形固定資産（償却資産）額該当値テキスト">
          <a:extLst>
            <a:ext uri="{FF2B5EF4-FFF2-40B4-BE49-F238E27FC236}">
              <a16:creationId xmlns:a16="http://schemas.microsoft.com/office/drawing/2014/main" id="{5C831465-0CE0-4272-8EC8-CFFD01B75C19}"/>
            </a:ext>
          </a:extLst>
        </xdr:cNvPr>
        <xdr:cNvSpPr txBox="1"/>
      </xdr:nvSpPr>
      <xdr:spPr>
        <a:xfrm>
          <a:off x="22199600" y="7030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11426</xdr:rowOff>
    </xdr:from>
    <xdr:to>
      <xdr:col>112</xdr:col>
      <xdr:colOff>38100</xdr:colOff>
      <xdr:row>41</xdr:row>
      <xdr:rowOff>113026</xdr:rowOff>
    </xdr:to>
    <xdr:sp macro="" textlink="">
      <xdr:nvSpPr>
        <xdr:cNvPr id="291" name="楕円 290">
          <a:extLst>
            <a:ext uri="{FF2B5EF4-FFF2-40B4-BE49-F238E27FC236}">
              <a16:creationId xmlns:a16="http://schemas.microsoft.com/office/drawing/2014/main" id="{F0568242-50B2-4F35-B0F0-A46829EBCAA3}"/>
            </a:ext>
          </a:extLst>
        </xdr:cNvPr>
        <xdr:cNvSpPr/>
      </xdr:nvSpPr>
      <xdr:spPr>
        <a:xfrm>
          <a:off x="21272500" y="704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62226</xdr:rowOff>
    </xdr:from>
    <xdr:to>
      <xdr:col>116</xdr:col>
      <xdr:colOff>63500</xdr:colOff>
      <xdr:row>41</xdr:row>
      <xdr:rowOff>73861</xdr:rowOff>
    </xdr:to>
    <xdr:cxnSp macro="">
      <xdr:nvCxnSpPr>
        <xdr:cNvPr id="292" name="直線コネクタ 291">
          <a:extLst>
            <a:ext uri="{FF2B5EF4-FFF2-40B4-BE49-F238E27FC236}">
              <a16:creationId xmlns:a16="http://schemas.microsoft.com/office/drawing/2014/main" id="{0EEFE014-D634-450F-A9E2-2D712893795A}"/>
            </a:ext>
          </a:extLst>
        </xdr:cNvPr>
        <xdr:cNvCxnSpPr/>
      </xdr:nvCxnSpPr>
      <xdr:spPr>
        <a:xfrm>
          <a:off x="21323300" y="7091676"/>
          <a:ext cx="838200" cy="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55251</xdr:rowOff>
    </xdr:from>
    <xdr:to>
      <xdr:col>107</xdr:col>
      <xdr:colOff>101600</xdr:colOff>
      <xdr:row>41</xdr:row>
      <xdr:rowOff>156851</xdr:rowOff>
    </xdr:to>
    <xdr:sp macro="" textlink="">
      <xdr:nvSpPr>
        <xdr:cNvPr id="293" name="楕円 292">
          <a:extLst>
            <a:ext uri="{FF2B5EF4-FFF2-40B4-BE49-F238E27FC236}">
              <a16:creationId xmlns:a16="http://schemas.microsoft.com/office/drawing/2014/main" id="{8B8D3BB1-E9BD-472A-8CA6-209503D53584}"/>
            </a:ext>
          </a:extLst>
        </xdr:cNvPr>
        <xdr:cNvSpPr/>
      </xdr:nvSpPr>
      <xdr:spPr>
        <a:xfrm>
          <a:off x="20383500" y="70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62226</xdr:rowOff>
    </xdr:from>
    <xdr:to>
      <xdr:col>111</xdr:col>
      <xdr:colOff>177800</xdr:colOff>
      <xdr:row>41</xdr:row>
      <xdr:rowOff>106051</xdr:rowOff>
    </xdr:to>
    <xdr:cxnSp macro="">
      <xdr:nvCxnSpPr>
        <xdr:cNvPr id="294" name="直線コネクタ 293">
          <a:extLst>
            <a:ext uri="{FF2B5EF4-FFF2-40B4-BE49-F238E27FC236}">
              <a16:creationId xmlns:a16="http://schemas.microsoft.com/office/drawing/2014/main" id="{3B3A9973-0A7D-42B0-98ED-49855DF5A476}"/>
            </a:ext>
          </a:extLst>
        </xdr:cNvPr>
        <xdr:cNvCxnSpPr/>
      </xdr:nvCxnSpPr>
      <xdr:spPr>
        <a:xfrm flipV="1">
          <a:off x="20434300" y="7091676"/>
          <a:ext cx="889000" cy="4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67699</xdr:rowOff>
    </xdr:from>
    <xdr:to>
      <xdr:col>102</xdr:col>
      <xdr:colOff>165100</xdr:colOff>
      <xdr:row>41</xdr:row>
      <xdr:rowOff>169299</xdr:rowOff>
    </xdr:to>
    <xdr:sp macro="" textlink="">
      <xdr:nvSpPr>
        <xdr:cNvPr id="295" name="楕円 294">
          <a:extLst>
            <a:ext uri="{FF2B5EF4-FFF2-40B4-BE49-F238E27FC236}">
              <a16:creationId xmlns:a16="http://schemas.microsoft.com/office/drawing/2014/main" id="{027FA04B-59D9-41E6-A5AD-61DBEEF236E3}"/>
            </a:ext>
          </a:extLst>
        </xdr:cNvPr>
        <xdr:cNvSpPr/>
      </xdr:nvSpPr>
      <xdr:spPr>
        <a:xfrm>
          <a:off x="19494500" y="709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106051</xdr:rowOff>
    </xdr:from>
    <xdr:to>
      <xdr:col>107</xdr:col>
      <xdr:colOff>50800</xdr:colOff>
      <xdr:row>41</xdr:row>
      <xdr:rowOff>118499</xdr:rowOff>
    </xdr:to>
    <xdr:cxnSp macro="">
      <xdr:nvCxnSpPr>
        <xdr:cNvPr id="296" name="直線コネクタ 295">
          <a:extLst>
            <a:ext uri="{FF2B5EF4-FFF2-40B4-BE49-F238E27FC236}">
              <a16:creationId xmlns:a16="http://schemas.microsoft.com/office/drawing/2014/main" id="{7C57FA07-1B4D-4A4D-A5C3-1D7C9E602EAF}"/>
            </a:ext>
          </a:extLst>
        </xdr:cNvPr>
        <xdr:cNvCxnSpPr/>
      </xdr:nvCxnSpPr>
      <xdr:spPr>
        <a:xfrm flipV="1">
          <a:off x="19545300" y="7135501"/>
          <a:ext cx="889000" cy="1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297" name="n_1aveValue【一般廃棄物処理施設】&#10;一人当たり有形固定資産（償却資産）額">
          <a:extLst>
            <a:ext uri="{FF2B5EF4-FFF2-40B4-BE49-F238E27FC236}">
              <a16:creationId xmlns:a16="http://schemas.microsoft.com/office/drawing/2014/main" id="{1536BC0A-C792-4B06-BB26-4BFB46239928}"/>
            </a:ext>
          </a:extLst>
        </xdr:cNvPr>
        <xdr:cNvSpPr txBox="1"/>
      </xdr:nvSpPr>
      <xdr:spPr>
        <a:xfrm>
          <a:off x="21011095" y="71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298" name="n_2aveValue【一般廃棄物処理施設】&#10;一人当たり有形固定資産（償却資産）額">
          <a:extLst>
            <a:ext uri="{FF2B5EF4-FFF2-40B4-BE49-F238E27FC236}">
              <a16:creationId xmlns:a16="http://schemas.microsoft.com/office/drawing/2014/main" id="{0BDE36B8-837C-4159-898A-2D043E15F456}"/>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8319</xdr:rowOff>
    </xdr:from>
    <xdr:ext cx="599010" cy="259045"/>
    <xdr:sp macro="" textlink="">
      <xdr:nvSpPr>
        <xdr:cNvPr id="299" name="n_3aveValue【一般廃棄物処理施設】&#10;一人当たり有形固定資産（償却資産）額">
          <a:extLst>
            <a:ext uri="{FF2B5EF4-FFF2-40B4-BE49-F238E27FC236}">
              <a16:creationId xmlns:a16="http://schemas.microsoft.com/office/drawing/2014/main" id="{445C5541-623B-4F3E-B666-33381FF72707}"/>
            </a:ext>
          </a:extLst>
        </xdr:cNvPr>
        <xdr:cNvSpPr txBox="1"/>
      </xdr:nvSpPr>
      <xdr:spPr>
        <a:xfrm>
          <a:off x="19245795" y="669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35308</xdr:rowOff>
    </xdr:from>
    <xdr:ext cx="599010" cy="259045"/>
    <xdr:sp macro="" textlink="">
      <xdr:nvSpPr>
        <xdr:cNvPr id="300" name="n_4aveValue【一般廃棄物処理施設】&#10;一人当たり有形固定資産（償却資産）額">
          <a:extLst>
            <a:ext uri="{FF2B5EF4-FFF2-40B4-BE49-F238E27FC236}">
              <a16:creationId xmlns:a16="http://schemas.microsoft.com/office/drawing/2014/main" id="{40A92931-7C52-46E8-9B8F-6933CC96EC28}"/>
            </a:ext>
          </a:extLst>
        </xdr:cNvPr>
        <xdr:cNvSpPr txBox="1"/>
      </xdr:nvSpPr>
      <xdr:spPr>
        <a:xfrm>
          <a:off x="18356795" y="672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129553</xdr:rowOff>
    </xdr:from>
    <xdr:ext cx="599010" cy="259045"/>
    <xdr:sp macro="" textlink="">
      <xdr:nvSpPr>
        <xdr:cNvPr id="301" name="n_1mainValue【一般廃棄物処理施設】&#10;一人当たり有形固定資産（償却資産）額">
          <a:extLst>
            <a:ext uri="{FF2B5EF4-FFF2-40B4-BE49-F238E27FC236}">
              <a16:creationId xmlns:a16="http://schemas.microsoft.com/office/drawing/2014/main" id="{CB97FDB0-2C59-4B48-B900-2854AED8A468}"/>
            </a:ext>
          </a:extLst>
        </xdr:cNvPr>
        <xdr:cNvSpPr txBox="1"/>
      </xdr:nvSpPr>
      <xdr:spPr>
        <a:xfrm>
          <a:off x="21011095" y="681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147978</xdr:rowOff>
    </xdr:from>
    <xdr:ext cx="599010" cy="259045"/>
    <xdr:sp macro="" textlink="">
      <xdr:nvSpPr>
        <xdr:cNvPr id="302" name="n_2mainValue【一般廃棄物処理施設】&#10;一人当たり有形固定資産（償却資産）額">
          <a:extLst>
            <a:ext uri="{FF2B5EF4-FFF2-40B4-BE49-F238E27FC236}">
              <a16:creationId xmlns:a16="http://schemas.microsoft.com/office/drawing/2014/main" id="{0C377AE0-1F51-4545-AC9F-5C7E29C2F139}"/>
            </a:ext>
          </a:extLst>
        </xdr:cNvPr>
        <xdr:cNvSpPr txBox="1"/>
      </xdr:nvSpPr>
      <xdr:spPr>
        <a:xfrm>
          <a:off x="20134795" y="717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160426</xdr:rowOff>
    </xdr:from>
    <xdr:ext cx="599010" cy="259045"/>
    <xdr:sp macro="" textlink="">
      <xdr:nvSpPr>
        <xdr:cNvPr id="303" name="n_3mainValue【一般廃棄物処理施設】&#10;一人当たり有形固定資産（償却資産）額">
          <a:extLst>
            <a:ext uri="{FF2B5EF4-FFF2-40B4-BE49-F238E27FC236}">
              <a16:creationId xmlns:a16="http://schemas.microsoft.com/office/drawing/2014/main" id="{06FA5BA2-38AB-4A7C-9199-EB3F49758A94}"/>
            </a:ext>
          </a:extLst>
        </xdr:cNvPr>
        <xdr:cNvSpPr txBox="1"/>
      </xdr:nvSpPr>
      <xdr:spPr>
        <a:xfrm>
          <a:off x="19245795" y="718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4" name="正方形/長方形 303">
          <a:extLst>
            <a:ext uri="{FF2B5EF4-FFF2-40B4-BE49-F238E27FC236}">
              <a16:creationId xmlns:a16="http://schemas.microsoft.com/office/drawing/2014/main" id="{C865355D-4939-4263-AD45-DFDA0364A95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5" name="正方形/長方形 304">
          <a:extLst>
            <a:ext uri="{FF2B5EF4-FFF2-40B4-BE49-F238E27FC236}">
              <a16:creationId xmlns:a16="http://schemas.microsoft.com/office/drawing/2014/main" id="{0A4BF44B-3951-4C6E-8EF4-73654114FD5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6" name="正方形/長方形 305">
          <a:extLst>
            <a:ext uri="{FF2B5EF4-FFF2-40B4-BE49-F238E27FC236}">
              <a16:creationId xmlns:a16="http://schemas.microsoft.com/office/drawing/2014/main" id="{00E24693-61BF-4376-A504-2BF7AFCFA8D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7" name="正方形/長方形 306">
          <a:extLst>
            <a:ext uri="{FF2B5EF4-FFF2-40B4-BE49-F238E27FC236}">
              <a16:creationId xmlns:a16="http://schemas.microsoft.com/office/drawing/2014/main" id="{67CD458F-B6EE-4624-84D7-169947591F8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8" name="正方形/長方形 307">
          <a:extLst>
            <a:ext uri="{FF2B5EF4-FFF2-40B4-BE49-F238E27FC236}">
              <a16:creationId xmlns:a16="http://schemas.microsoft.com/office/drawing/2014/main" id="{3B606565-AC60-477A-B785-0B68FA3C3C6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9" name="正方形/長方形 308">
          <a:extLst>
            <a:ext uri="{FF2B5EF4-FFF2-40B4-BE49-F238E27FC236}">
              <a16:creationId xmlns:a16="http://schemas.microsoft.com/office/drawing/2014/main" id="{F6AFAAB9-F7C5-4744-8CA6-B8CE6B7EF78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0" name="正方形/長方形 309">
          <a:extLst>
            <a:ext uri="{FF2B5EF4-FFF2-40B4-BE49-F238E27FC236}">
              <a16:creationId xmlns:a16="http://schemas.microsoft.com/office/drawing/2014/main" id="{1FE27015-CF9D-4810-9544-A8CDE8F6ADA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1" name="正方形/長方形 310">
          <a:extLst>
            <a:ext uri="{FF2B5EF4-FFF2-40B4-BE49-F238E27FC236}">
              <a16:creationId xmlns:a16="http://schemas.microsoft.com/office/drawing/2014/main" id="{8C1611E2-9C43-4542-AE79-C1E5F498BB4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2" name="テキスト ボックス 311">
          <a:extLst>
            <a:ext uri="{FF2B5EF4-FFF2-40B4-BE49-F238E27FC236}">
              <a16:creationId xmlns:a16="http://schemas.microsoft.com/office/drawing/2014/main" id="{4FC82649-CE82-48C0-A4DE-A7709ACD062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3" name="直線コネクタ 312">
          <a:extLst>
            <a:ext uri="{FF2B5EF4-FFF2-40B4-BE49-F238E27FC236}">
              <a16:creationId xmlns:a16="http://schemas.microsoft.com/office/drawing/2014/main" id="{7A9FCBC4-09C4-42F9-A44E-32E50938C3F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4" name="テキスト ボックス 313">
          <a:extLst>
            <a:ext uri="{FF2B5EF4-FFF2-40B4-BE49-F238E27FC236}">
              <a16:creationId xmlns:a16="http://schemas.microsoft.com/office/drawing/2014/main" id="{2FB04DF4-10FE-4BC4-B202-7A891A8EBAF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5" name="直線コネクタ 314">
          <a:extLst>
            <a:ext uri="{FF2B5EF4-FFF2-40B4-BE49-F238E27FC236}">
              <a16:creationId xmlns:a16="http://schemas.microsoft.com/office/drawing/2014/main" id="{0590D904-CB30-4179-BCFC-829BCA7D477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16" name="テキスト ボックス 315">
          <a:extLst>
            <a:ext uri="{FF2B5EF4-FFF2-40B4-BE49-F238E27FC236}">
              <a16:creationId xmlns:a16="http://schemas.microsoft.com/office/drawing/2014/main" id="{ED9C147B-CE4A-4ECA-9D60-684AB018536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17" name="直線コネクタ 316">
          <a:extLst>
            <a:ext uri="{FF2B5EF4-FFF2-40B4-BE49-F238E27FC236}">
              <a16:creationId xmlns:a16="http://schemas.microsoft.com/office/drawing/2014/main" id="{1FDA800F-22A5-4697-9BF3-6BBF13DCBBC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18" name="テキスト ボックス 317">
          <a:extLst>
            <a:ext uri="{FF2B5EF4-FFF2-40B4-BE49-F238E27FC236}">
              <a16:creationId xmlns:a16="http://schemas.microsoft.com/office/drawing/2014/main" id="{94321EEA-2749-4BEE-AF3F-FE0703B69E1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19" name="直線コネクタ 318">
          <a:extLst>
            <a:ext uri="{FF2B5EF4-FFF2-40B4-BE49-F238E27FC236}">
              <a16:creationId xmlns:a16="http://schemas.microsoft.com/office/drawing/2014/main" id="{FB0B515E-C424-41E9-B023-59DDE344BA9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0" name="テキスト ボックス 319">
          <a:extLst>
            <a:ext uri="{FF2B5EF4-FFF2-40B4-BE49-F238E27FC236}">
              <a16:creationId xmlns:a16="http://schemas.microsoft.com/office/drawing/2014/main" id="{A174701A-C0EF-4F06-B6C5-6F3CC43EA62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1" name="直線コネクタ 320">
          <a:extLst>
            <a:ext uri="{FF2B5EF4-FFF2-40B4-BE49-F238E27FC236}">
              <a16:creationId xmlns:a16="http://schemas.microsoft.com/office/drawing/2014/main" id="{7C385880-3A68-44C5-A990-4CEECEF38D9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2" name="テキスト ボックス 321">
          <a:extLst>
            <a:ext uri="{FF2B5EF4-FFF2-40B4-BE49-F238E27FC236}">
              <a16:creationId xmlns:a16="http://schemas.microsoft.com/office/drawing/2014/main" id="{04D89C50-EFBB-431F-959C-1A5A2017EC6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3" name="直線コネクタ 322">
          <a:extLst>
            <a:ext uri="{FF2B5EF4-FFF2-40B4-BE49-F238E27FC236}">
              <a16:creationId xmlns:a16="http://schemas.microsoft.com/office/drawing/2014/main" id="{AEBB705D-3974-4DB4-A786-89461F586D7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4" name="テキスト ボックス 323">
          <a:extLst>
            <a:ext uri="{FF2B5EF4-FFF2-40B4-BE49-F238E27FC236}">
              <a16:creationId xmlns:a16="http://schemas.microsoft.com/office/drawing/2014/main" id="{80755E2F-9F04-4320-9EA4-48A99DA19DC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5" name="直線コネクタ 324">
          <a:extLst>
            <a:ext uri="{FF2B5EF4-FFF2-40B4-BE49-F238E27FC236}">
              <a16:creationId xmlns:a16="http://schemas.microsoft.com/office/drawing/2014/main" id="{38587A2E-AE09-48E9-94D2-0CB2355B23D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26" name="テキスト ボックス 325">
          <a:extLst>
            <a:ext uri="{FF2B5EF4-FFF2-40B4-BE49-F238E27FC236}">
              <a16:creationId xmlns:a16="http://schemas.microsoft.com/office/drawing/2014/main" id="{E188DF16-CC4F-46FC-939E-9F7DA3C6672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27" name="【保健センター・保健所】&#10;有形固定資産減価償却率グラフ枠">
          <a:extLst>
            <a:ext uri="{FF2B5EF4-FFF2-40B4-BE49-F238E27FC236}">
              <a16:creationId xmlns:a16="http://schemas.microsoft.com/office/drawing/2014/main" id="{67655478-095F-4487-9615-70D4967023C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328" name="直線コネクタ 327">
          <a:extLst>
            <a:ext uri="{FF2B5EF4-FFF2-40B4-BE49-F238E27FC236}">
              <a16:creationId xmlns:a16="http://schemas.microsoft.com/office/drawing/2014/main" id="{95B52C69-83AE-4853-B031-82B706BC1909}"/>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29" name="【保健センター・保健所】&#10;有形固定資産減価償却率最小値テキスト">
          <a:extLst>
            <a:ext uri="{FF2B5EF4-FFF2-40B4-BE49-F238E27FC236}">
              <a16:creationId xmlns:a16="http://schemas.microsoft.com/office/drawing/2014/main" id="{A9ED0193-C1C3-4EBC-A8D6-E8AC96C46A79}"/>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0" name="直線コネクタ 329">
          <a:extLst>
            <a:ext uri="{FF2B5EF4-FFF2-40B4-BE49-F238E27FC236}">
              <a16:creationId xmlns:a16="http://schemas.microsoft.com/office/drawing/2014/main" id="{B6602DA3-1C35-4ACA-97A0-50BD132B47BF}"/>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331" name="【保健センター・保健所】&#10;有形固定資産減価償却率最大値テキスト">
          <a:extLst>
            <a:ext uri="{FF2B5EF4-FFF2-40B4-BE49-F238E27FC236}">
              <a16:creationId xmlns:a16="http://schemas.microsoft.com/office/drawing/2014/main" id="{769D45D1-E43D-44DD-B44F-51168C6A043A}"/>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332" name="直線コネクタ 331">
          <a:extLst>
            <a:ext uri="{FF2B5EF4-FFF2-40B4-BE49-F238E27FC236}">
              <a16:creationId xmlns:a16="http://schemas.microsoft.com/office/drawing/2014/main" id="{A58A78EC-D11C-4D8D-A2C2-13A7358BC5FB}"/>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169562</xdr:rowOff>
    </xdr:from>
    <xdr:ext cx="405111" cy="259045"/>
    <xdr:sp macro="" textlink="">
      <xdr:nvSpPr>
        <xdr:cNvPr id="333" name="【保健センター・保健所】&#10;有形固定資産減価償却率平均値テキスト">
          <a:extLst>
            <a:ext uri="{FF2B5EF4-FFF2-40B4-BE49-F238E27FC236}">
              <a16:creationId xmlns:a16="http://schemas.microsoft.com/office/drawing/2014/main" id="{64FC1D0E-6A4B-4644-8E44-B47DB27EF0B6}"/>
            </a:ext>
          </a:extLst>
        </xdr:cNvPr>
        <xdr:cNvSpPr txBox="1"/>
      </xdr:nvSpPr>
      <xdr:spPr>
        <a:xfrm>
          <a:off x="16357600" y="1011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334" name="フローチャート: 判断 333">
          <a:extLst>
            <a:ext uri="{FF2B5EF4-FFF2-40B4-BE49-F238E27FC236}">
              <a16:creationId xmlns:a16="http://schemas.microsoft.com/office/drawing/2014/main" id="{B6623329-EEBA-4A91-A227-B3E756C0B96F}"/>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335" name="フローチャート: 判断 334">
          <a:extLst>
            <a:ext uri="{FF2B5EF4-FFF2-40B4-BE49-F238E27FC236}">
              <a16:creationId xmlns:a16="http://schemas.microsoft.com/office/drawing/2014/main" id="{31B76064-15AF-4906-A940-EA9432EDE58B}"/>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336" name="フローチャート: 判断 335">
          <a:extLst>
            <a:ext uri="{FF2B5EF4-FFF2-40B4-BE49-F238E27FC236}">
              <a16:creationId xmlns:a16="http://schemas.microsoft.com/office/drawing/2014/main" id="{644514C3-A819-46BE-9C68-C5C1BDAE9A58}"/>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124460</xdr:rowOff>
    </xdr:from>
    <xdr:to>
      <xdr:col>72</xdr:col>
      <xdr:colOff>38100</xdr:colOff>
      <xdr:row>59</xdr:row>
      <xdr:rowOff>54610</xdr:rowOff>
    </xdr:to>
    <xdr:sp macro="" textlink="">
      <xdr:nvSpPr>
        <xdr:cNvPr id="337" name="フローチャート: 判断 336">
          <a:extLst>
            <a:ext uri="{FF2B5EF4-FFF2-40B4-BE49-F238E27FC236}">
              <a16:creationId xmlns:a16="http://schemas.microsoft.com/office/drawing/2014/main" id="{C3C9F752-A43A-4337-8514-6AD0E501CE20}"/>
            </a:ext>
          </a:extLst>
        </xdr:cNvPr>
        <xdr:cNvSpPr/>
      </xdr:nvSpPr>
      <xdr:spPr>
        <a:xfrm>
          <a:off x="13652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93980</xdr:rowOff>
    </xdr:from>
    <xdr:to>
      <xdr:col>67</xdr:col>
      <xdr:colOff>101600</xdr:colOff>
      <xdr:row>59</xdr:row>
      <xdr:rowOff>24130</xdr:rowOff>
    </xdr:to>
    <xdr:sp macro="" textlink="">
      <xdr:nvSpPr>
        <xdr:cNvPr id="338" name="フローチャート: 判断 337">
          <a:extLst>
            <a:ext uri="{FF2B5EF4-FFF2-40B4-BE49-F238E27FC236}">
              <a16:creationId xmlns:a16="http://schemas.microsoft.com/office/drawing/2014/main" id="{2E16CDC1-B402-436F-8426-1B208D54B60D}"/>
            </a:ext>
          </a:extLst>
        </xdr:cNvPr>
        <xdr:cNvSpPr/>
      </xdr:nvSpPr>
      <xdr:spPr>
        <a:xfrm>
          <a:off x="12763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9" name="テキスト ボックス 338">
          <a:extLst>
            <a:ext uri="{FF2B5EF4-FFF2-40B4-BE49-F238E27FC236}">
              <a16:creationId xmlns:a16="http://schemas.microsoft.com/office/drawing/2014/main" id="{F4B4FE4F-0A33-47E9-8699-C1055E8C819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0" name="テキスト ボックス 339">
          <a:extLst>
            <a:ext uri="{FF2B5EF4-FFF2-40B4-BE49-F238E27FC236}">
              <a16:creationId xmlns:a16="http://schemas.microsoft.com/office/drawing/2014/main" id="{967CDF4E-E6CE-4BB9-A9F9-6C33EC1DE3D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1" name="テキスト ボックス 340">
          <a:extLst>
            <a:ext uri="{FF2B5EF4-FFF2-40B4-BE49-F238E27FC236}">
              <a16:creationId xmlns:a16="http://schemas.microsoft.com/office/drawing/2014/main" id="{BB6E2E04-4A2F-4D9C-AF72-610B45D307F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B4AFDAE5-B99F-444E-A13E-E0AB2220930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A776582C-8F6A-4EB2-9830-9859C3E9640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78740</xdr:rowOff>
    </xdr:from>
    <xdr:to>
      <xdr:col>85</xdr:col>
      <xdr:colOff>177800</xdr:colOff>
      <xdr:row>59</xdr:row>
      <xdr:rowOff>8890</xdr:rowOff>
    </xdr:to>
    <xdr:sp macro="" textlink="">
      <xdr:nvSpPr>
        <xdr:cNvPr id="344" name="楕円 343">
          <a:extLst>
            <a:ext uri="{FF2B5EF4-FFF2-40B4-BE49-F238E27FC236}">
              <a16:creationId xmlns:a16="http://schemas.microsoft.com/office/drawing/2014/main" id="{FEE43E89-90C1-4E7C-AC8B-1E70FF1464EB}"/>
            </a:ext>
          </a:extLst>
        </xdr:cNvPr>
        <xdr:cNvSpPr/>
      </xdr:nvSpPr>
      <xdr:spPr>
        <a:xfrm>
          <a:off x="162687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101617</xdr:rowOff>
    </xdr:from>
    <xdr:ext cx="405111" cy="259045"/>
    <xdr:sp macro="" textlink="">
      <xdr:nvSpPr>
        <xdr:cNvPr id="345" name="【保健センター・保健所】&#10;有形固定資産減価償却率該当値テキスト">
          <a:extLst>
            <a:ext uri="{FF2B5EF4-FFF2-40B4-BE49-F238E27FC236}">
              <a16:creationId xmlns:a16="http://schemas.microsoft.com/office/drawing/2014/main" id="{E5B47F67-BF45-436A-AF27-497CC25E2011}"/>
            </a:ext>
          </a:extLst>
        </xdr:cNvPr>
        <xdr:cNvSpPr txBox="1"/>
      </xdr:nvSpPr>
      <xdr:spPr>
        <a:xfrm>
          <a:off x="16357600"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40640</xdr:rowOff>
    </xdr:from>
    <xdr:to>
      <xdr:col>81</xdr:col>
      <xdr:colOff>101600</xdr:colOff>
      <xdr:row>58</xdr:row>
      <xdr:rowOff>142240</xdr:rowOff>
    </xdr:to>
    <xdr:sp macro="" textlink="">
      <xdr:nvSpPr>
        <xdr:cNvPr id="346" name="楕円 345">
          <a:extLst>
            <a:ext uri="{FF2B5EF4-FFF2-40B4-BE49-F238E27FC236}">
              <a16:creationId xmlns:a16="http://schemas.microsoft.com/office/drawing/2014/main" id="{59D806D4-2DE0-44F5-9739-353ABD2A87FC}"/>
            </a:ext>
          </a:extLst>
        </xdr:cNvPr>
        <xdr:cNvSpPr/>
      </xdr:nvSpPr>
      <xdr:spPr>
        <a:xfrm>
          <a:off x="15430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58</xdr:row>
      <xdr:rowOff>129540</xdr:rowOff>
    </xdr:to>
    <xdr:cxnSp macro="">
      <xdr:nvCxnSpPr>
        <xdr:cNvPr id="347" name="直線コネクタ 346">
          <a:extLst>
            <a:ext uri="{FF2B5EF4-FFF2-40B4-BE49-F238E27FC236}">
              <a16:creationId xmlns:a16="http://schemas.microsoft.com/office/drawing/2014/main" id="{DC1AF618-FE31-4EF9-BAD4-65ED5EC801E1}"/>
            </a:ext>
          </a:extLst>
        </xdr:cNvPr>
        <xdr:cNvCxnSpPr/>
      </xdr:nvCxnSpPr>
      <xdr:spPr>
        <a:xfrm>
          <a:off x="15481300" y="100355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2540</xdr:rowOff>
    </xdr:from>
    <xdr:to>
      <xdr:col>76</xdr:col>
      <xdr:colOff>165100</xdr:colOff>
      <xdr:row>58</xdr:row>
      <xdr:rowOff>104140</xdr:rowOff>
    </xdr:to>
    <xdr:sp macro="" textlink="">
      <xdr:nvSpPr>
        <xdr:cNvPr id="348" name="楕円 347">
          <a:extLst>
            <a:ext uri="{FF2B5EF4-FFF2-40B4-BE49-F238E27FC236}">
              <a16:creationId xmlns:a16="http://schemas.microsoft.com/office/drawing/2014/main" id="{F7E62530-927E-46C4-897E-AAB33DBB4B92}"/>
            </a:ext>
          </a:extLst>
        </xdr:cNvPr>
        <xdr:cNvSpPr/>
      </xdr:nvSpPr>
      <xdr:spPr>
        <a:xfrm>
          <a:off x="14541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53340</xdr:rowOff>
    </xdr:from>
    <xdr:to>
      <xdr:col>81</xdr:col>
      <xdr:colOff>50800</xdr:colOff>
      <xdr:row>58</xdr:row>
      <xdr:rowOff>91440</xdr:rowOff>
    </xdr:to>
    <xdr:cxnSp macro="">
      <xdr:nvCxnSpPr>
        <xdr:cNvPr id="349" name="直線コネクタ 348">
          <a:extLst>
            <a:ext uri="{FF2B5EF4-FFF2-40B4-BE49-F238E27FC236}">
              <a16:creationId xmlns:a16="http://schemas.microsoft.com/office/drawing/2014/main" id="{8F611A90-9A26-4A06-8F0F-37DC43AEAA20}"/>
            </a:ext>
          </a:extLst>
        </xdr:cNvPr>
        <xdr:cNvCxnSpPr/>
      </xdr:nvCxnSpPr>
      <xdr:spPr>
        <a:xfrm>
          <a:off x="14592300" y="9997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133985</xdr:rowOff>
    </xdr:from>
    <xdr:to>
      <xdr:col>72</xdr:col>
      <xdr:colOff>38100</xdr:colOff>
      <xdr:row>58</xdr:row>
      <xdr:rowOff>64135</xdr:rowOff>
    </xdr:to>
    <xdr:sp macro="" textlink="">
      <xdr:nvSpPr>
        <xdr:cNvPr id="350" name="楕円 349">
          <a:extLst>
            <a:ext uri="{FF2B5EF4-FFF2-40B4-BE49-F238E27FC236}">
              <a16:creationId xmlns:a16="http://schemas.microsoft.com/office/drawing/2014/main" id="{A3580D05-0FAC-41C8-BA53-160988F552CD}"/>
            </a:ext>
          </a:extLst>
        </xdr:cNvPr>
        <xdr:cNvSpPr/>
      </xdr:nvSpPr>
      <xdr:spPr>
        <a:xfrm>
          <a:off x="13652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13335</xdr:rowOff>
    </xdr:from>
    <xdr:to>
      <xdr:col>76</xdr:col>
      <xdr:colOff>114300</xdr:colOff>
      <xdr:row>58</xdr:row>
      <xdr:rowOff>53340</xdr:rowOff>
    </xdr:to>
    <xdr:cxnSp macro="">
      <xdr:nvCxnSpPr>
        <xdr:cNvPr id="351" name="直線コネクタ 350">
          <a:extLst>
            <a:ext uri="{FF2B5EF4-FFF2-40B4-BE49-F238E27FC236}">
              <a16:creationId xmlns:a16="http://schemas.microsoft.com/office/drawing/2014/main" id="{A548F792-B9F2-4B8B-9170-1696BA858C70}"/>
            </a:ext>
          </a:extLst>
        </xdr:cNvPr>
        <xdr:cNvCxnSpPr/>
      </xdr:nvCxnSpPr>
      <xdr:spPr>
        <a:xfrm>
          <a:off x="13703300" y="99574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macro="" textlink="">
      <xdr:nvSpPr>
        <xdr:cNvPr id="352" name="n_1aveValue【保健センター・保健所】&#10;有形固定資産減価償却率">
          <a:extLst>
            <a:ext uri="{FF2B5EF4-FFF2-40B4-BE49-F238E27FC236}">
              <a16:creationId xmlns:a16="http://schemas.microsoft.com/office/drawing/2014/main" id="{1EB73FEE-0AD2-41CA-9B70-6BDB8D084ADA}"/>
            </a:ext>
          </a:extLst>
        </xdr:cNvPr>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macro="" textlink="">
      <xdr:nvSpPr>
        <xdr:cNvPr id="353" name="n_2aveValue【保健センター・保健所】&#10;有形固定資産減価償却率">
          <a:extLst>
            <a:ext uri="{FF2B5EF4-FFF2-40B4-BE49-F238E27FC236}">
              <a16:creationId xmlns:a16="http://schemas.microsoft.com/office/drawing/2014/main" id="{7115F19E-D3E6-4E69-8835-57098D977F3A}"/>
            </a:ext>
          </a:extLst>
        </xdr:cNvPr>
        <xdr:cNvSpPr txBox="1"/>
      </xdr:nvSpPr>
      <xdr:spPr>
        <a:xfrm>
          <a:off x="143897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45737</xdr:rowOff>
    </xdr:from>
    <xdr:ext cx="405111" cy="259045"/>
    <xdr:sp macro="" textlink="">
      <xdr:nvSpPr>
        <xdr:cNvPr id="354" name="n_3aveValue【保健センター・保健所】&#10;有形固定資産減価償却率">
          <a:extLst>
            <a:ext uri="{FF2B5EF4-FFF2-40B4-BE49-F238E27FC236}">
              <a16:creationId xmlns:a16="http://schemas.microsoft.com/office/drawing/2014/main" id="{6D3F02E2-2C45-488D-AA2F-FF668C1C24F6}"/>
            </a:ext>
          </a:extLst>
        </xdr:cNvPr>
        <xdr:cNvSpPr txBox="1"/>
      </xdr:nvSpPr>
      <xdr:spPr>
        <a:xfrm>
          <a:off x="13500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40657</xdr:rowOff>
    </xdr:from>
    <xdr:ext cx="405111" cy="259045"/>
    <xdr:sp macro="" textlink="">
      <xdr:nvSpPr>
        <xdr:cNvPr id="355" name="n_4aveValue【保健センター・保健所】&#10;有形固定資産減価償却率">
          <a:extLst>
            <a:ext uri="{FF2B5EF4-FFF2-40B4-BE49-F238E27FC236}">
              <a16:creationId xmlns:a16="http://schemas.microsoft.com/office/drawing/2014/main" id="{6F5B58B3-A913-463B-B76F-6E170993E653}"/>
            </a:ext>
          </a:extLst>
        </xdr:cNvPr>
        <xdr:cNvSpPr txBox="1"/>
      </xdr:nvSpPr>
      <xdr:spPr>
        <a:xfrm>
          <a:off x="12611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158767</xdr:rowOff>
    </xdr:from>
    <xdr:ext cx="405111" cy="259045"/>
    <xdr:sp macro="" textlink="">
      <xdr:nvSpPr>
        <xdr:cNvPr id="356" name="n_1mainValue【保健センター・保健所】&#10;有形固定資産減価償却率">
          <a:extLst>
            <a:ext uri="{FF2B5EF4-FFF2-40B4-BE49-F238E27FC236}">
              <a16:creationId xmlns:a16="http://schemas.microsoft.com/office/drawing/2014/main" id="{EDF54206-E5C6-48E4-A360-6468726C9313}"/>
            </a:ext>
          </a:extLst>
        </xdr:cNvPr>
        <xdr:cNvSpPr txBox="1"/>
      </xdr:nvSpPr>
      <xdr:spPr>
        <a:xfrm>
          <a:off x="152660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120667</xdr:rowOff>
    </xdr:from>
    <xdr:ext cx="405111" cy="259045"/>
    <xdr:sp macro="" textlink="">
      <xdr:nvSpPr>
        <xdr:cNvPr id="357" name="n_2mainValue【保健センター・保健所】&#10;有形固定資産減価償却率">
          <a:extLst>
            <a:ext uri="{FF2B5EF4-FFF2-40B4-BE49-F238E27FC236}">
              <a16:creationId xmlns:a16="http://schemas.microsoft.com/office/drawing/2014/main" id="{8FEA02EA-1855-40C6-87C4-E28C35E77D52}"/>
            </a:ext>
          </a:extLst>
        </xdr:cNvPr>
        <xdr:cNvSpPr txBox="1"/>
      </xdr:nvSpPr>
      <xdr:spPr>
        <a:xfrm>
          <a:off x="143897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80662</xdr:rowOff>
    </xdr:from>
    <xdr:ext cx="405111" cy="259045"/>
    <xdr:sp macro="" textlink="">
      <xdr:nvSpPr>
        <xdr:cNvPr id="358" name="n_3mainValue【保健センター・保健所】&#10;有形固定資産減価償却率">
          <a:extLst>
            <a:ext uri="{FF2B5EF4-FFF2-40B4-BE49-F238E27FC236}">
              <a16:creationId xmlns:a16="http://schemas.microsoft.com/office/drawing/2014/main" id="{8E849827-AF3F-4FFC-BFC1-9E6837FD00DD}"/>
            </a:ext>
          </a:extLst>
        </xdr:cNvPr>
        <xdr:cNvSpPr txBox="1"/>
      </xdr:nvSpPr>
      <xdr:spPr>
        <a:xfrm>
          <a:off x="13500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9" name="正方形/長方形 358">
          <a:extLst>
            <a:ext uri="{FF2B5EF4-FFF2-40B4-BE49-F238E27FC236}">
              <a16:creationId xmlns:a16="http://schemas.microsoft.com/office/drawing/2014/main" id="{F3F1AE3B-A798-4077-9F15-77126554355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0" name="正方形/長方形 359">
          <a:extLst>
            <a:ext uri="{FF2B5EF4-FFF2-40B4-BE49-F238E27FC236}">
              <a16:creationId xmlns:a16="http://schemas.microsoft.com/office/drawing/2014/main" id="{50ADEC9C-7955-4EF1-A00C-79A0C46F2A4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1" name="正方形/長方形 360">
          <a:extLst>
            <a:ext uri="{FF2B5EF4-FFF2-40B4-BE49-F238E27FC236}">
              <a16:creationId xmlns:a16="http://schemas.microsoft.com/office/drawing/2014/main" id="{37C7B9E7-6F46-455C-A78A-BE0492C69DB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2" name="正方形/長方形 361">
          <a:extLst>
            <a:ext uri="{FF2B5EF4-FFF2-40B4-BE49-F238E27FC236}">
              <a16:creationId xmlns:a16="http://schemas.microsoft.com/office/drawing/2014/main" id="{F0549CFD-157E-4039-9CE0-CF6054E6E9C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3" name="正方形/長方形 362">
          <a:extLst>
            <a:ext uri="{FF2B5EF4-FFF2-40B4-BE49-F238E27FC236}">
              <a16:creationId xmlns:a16="http://schemas.microsoft.com/office/drawing/2014/main" id="{26F0F42E-9B26-409B-94C0-FAE67537A52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4" name="正方形/長方形 363">
          <a:extLst>
            <a:ext uri="{FF2B5EF4-FFF2-40B4-BE49-F238E27FC236}">
              <a16:creationId xmlns:a16="http://schemas.microsoft.com/office/drawing/2014/main" id="{CF0C3AB6-AE64-4AA5-9E93-DAD09B418EA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5" name="正方形/長方形 364">
          <a:extLst>
            <a:ext uri="{FF2B5EF4-FFF2-40B4-BE49-F238E27FC236}">
              <a16:creationId xmlns:a16="http://schemas.microsoft.com/office/drawing/2014/main" id="{1218DB80-42D3-4FE7-9D33-A6EE22B6B44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6" name="正方形/長方形 365">
          <a:extLst>
            <a:ext uri="{FF2B5EF4-FFF2-40B4-BE49-F238E27FC236}">
              <a16:creationId xmlns:a16="http://schemas.microsoft.com/office/drawing/2014/main" id="{346BE597-1D72-4DA6-A51E-EE640BAB760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7" name="テキスト ボックス 366">
          <a:extLst>
            <a:ext uri="{FF2B5EF4-FFF2-40B4-BE49-F238E27FC236}">
              <a16:creationId xmlns:a16="http://schemas.microsoft.com/office/drawing/2014/main" id="{3AF02AFB-E4D1-4C10-AAE8-69388B58A4B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8" name="直線コネクタ 367">
          <a:extLst>
            <a:ext uri="{FF2B5EF4-FFF2-40B4-BE49-F238E27FC236}">
              <a16:creationId xmlns:a16="http://schemas.microsoft.com/office/drawing/2014/main" id="{EAC8F8D6-3064-41E9-B23C-ED927B98228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69" name="直線コネクタ 368">
          <a:extLst>
            <a:ext uri="{FF2B5EF4-FFF2-40B4-BE49-F238E27FC236}">
              <a16:creationId xmlns:a16="http://schemas.microsoft.com/office/drawing/2014/main" id="{A03F770F-3948-4025-8350-4AD6CAF981C3}"/>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70" name="テキスト ボックス 369">
          <a:extLst>
            <a:ext uri="{FF2B5EF4-FFF2-40B4-BE49-F238E27FC236}">
              <a16:creationId xmlns:a16="http://schemas.microsoft.com/office/drawing/2014/main" id="{75C74578-8B31-4C4B-BADB-81179E0B1FB3}"/>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1" name="直線コネクタ 370">
          <a:extLst>
            <a:ext uri="{FF2B5EF4-FFF2-40B4-BE49-F238E27FC236}">
              <a16:creationId xmlns:a16="http://schemas.microsoft.com/office/drawing/2014/main" id="{894E64AA-B52E-430A-9AC9-4CFEEB04F02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2" name="テキスト ボックス 371">
          <a:extLst>
            <a:ext uri="{FF2B5EF4-FFF2-40B4-BE49-F238E27FC236}">
              <a16:creationId xmlns:a16="http://schemas.microsoft.com/office/drawing/2014/main" id="{64314B24-C3FD-431D-AA3B-1CD58542105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73" name="直線コネクタ 372">
          <a:extLst>
            <a:ext uri="{FF2B5EF4-FFF2-40B4-BE49-F238E27FC236}">
              <a16:creationId xmlns:a16="http://schemas.microsoft.com/office/drawing/2014/main" id="{F6775C4F-3D71-4B8F-B8DD-44F585CAFF4E}"/>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74" name="テキスト ボックス 373">
          <a:extLst>
            <a:ext uri="{FF2B5EF4-FFF2-40B4-BE49-F238E27FC236}">
              <a16:creationId xmlns:a16="http://schemas.microsoft.com/office/drawing/2014/main" id="{26BD9920-5CBD-4445-A0B7-F07C14AE4775}"/>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5" name="直線コネクタ 374">
          <a:extLst>
            <a:ext uri="{FF2B5EF4-FFF2-40B4-BE49-F238E27FC236}">
              <a16:creationId xmlns:a16="http://schemas.microsoft.com/office/drawing/2014/main" id="{A15175BA-D866-47C5-B1DF-356F6900C51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6" name="テキスト ボックス 375">
          <a:extLst>
            <a:ext uri="{FF2B5EF4-FFF2-40B4-BE49-F238E27FC236}">
              <a16:creationId xmlns:a16="http://schemas.microsoft.com/office/drawing/2014/main" id="{CB2135CA-0316-4940-95A4-11BCC15CFCA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7" name="【保健センター・保健所】&#10;一人当たり面積グラフ枠">
          <a:extLst>
            <a:ext uri="{FF2B5EF4-FFF2-40B4-BE49-F238E27FC236}">
              <a16:creationId xmlns:a16="http://schemas.microsoft.com/office/drawing/2014/main" id="{0E04E6B4-7CA5-4D58-8551-D05E43B9597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378" name="直線コネクタ 377">
          <a:extLst>
            <a:ext uri="{FF2B5EF4-FFF2-40B4-BE49-F238E27FC236}">
              <a16:creationId xmlns:a16="http://schemas.microsoft.com/office/drawing/2014/main" id="{37028926-4979-4D97-B15F-4CF2512B72F7}"/>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379" name="【保健センター・保健所】&#10;一人当たり面積最小値テキスト">
          <a:extLst>
            <a:ext uri="{FF2B5EF4-FFF2-40B4-BE49-F238E27FC236}">
              <a16:creationId xmlns:a16="http://schemas.microsoft.com/office/drawing/2014/main" id="{399BFC50-E62B-4A8A-BCFD-4A295A84C25B}"/>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380" name="直線コネクタ 379">
          <a:extLst>
            <a:ext uri="{FF2B5EF4-FFF2-40B4-BE49-F238E27FC236}">
              <a16:creationId xmlns:a16="http://schemas.microsoft.com/office/drawing/2014/main" id="{286B1A75-3757-4EFE-8D6E-30A6B78F6526}"/>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381" name="【保健センター・保健所】&#10;一人当たり面積最大値テキスト">
          <a:extLst>
            <a:ext uri="{FF2B5EF4-FFF2-40B4-BE49-F238E27FC236}">
              <a16:creationId xmlns:a16="http://schemas.microsoft.com/office/drawing/2014/main" id="{31C8FC29-361C-4BB8-8C4F-D47C6EC7D156}"/>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382" name="直線コネクタ 381">
          <a:extLst>
            <a:ext uri="{FF2B5EF4-FFF2-40B4-BE49-F238E27FC236}">
              <a16:creationId xmlns:a16="http://schemas.microsoft.com/office/drawing/2014/main" id="{93CF2981-FA43-4F2E-92A2-A7C2E40B0FE8}"/>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38498</xdr:rowOff>
    </xdr:from>
    <xdr:ext cx="469744" cy="259045"/>
    <xdr:sp macro="" textlink="">
      <xdr:nvSpPr>
        <xdr:cNvPr id="383" name="【保健センター・保健所】&#10;一人当たり面積平均値テキスト">
          <a:extLst>
            <a:ext uri="{FF2B5EF4-FFF2-40B4-BE49-F238E27FC236}">
              <a16:creationId xmlns:a16="http://schemas.microsoft.com/office/drawing/2014/main" id="{4949935C-008B-4CB8-82A3-2936B2C8F011}"/>
            </a:ext>
          </a:extLst>
        </xdr:cNvPr>
        <xdr:cNvSpPr txBox="1"/>
      </xdr:nvSpPr>
      <xdr:spPr>
        <a:xfrm>
          <a:off x="22199600" y="1049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384" name="フローチャート: 判断 383">
          <a:extLst>
            <a:ext uri="{FF2B5EF4-FFF2-40B4-BE49-F238E27FC236}">
              <a16:creationId xmlns:a16="http://schemas.microsoft.com/office/drawing/2014/main" id="{419A09F0-E7FA-4D09-BABB-0DF2399B5F83}"/>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385" name="フローチャート: 判断 384">
          <a:extLst>
            <a:ext uri="{FF2B5EF4-FFF2-40B4-BE49-F238E27FC236}">
              <a16:creationId xmlns:a16="http://schemas.microsoft.com/office/drawing/2014/main" id="{5EF63A85-69B5-4907-A867-38B7967CAA08}"/>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386" name="フローチャート: 判断 385">
          <a:extLst>
            <a:ext uri="{FF2B5EF4-FFF2-40B4-BE49-F238E27FC236}">
              <a16:creationId xmlns:a16="http://schemas.microsoft.com/office/drawing/2014/main" id="{88BB729B-A60E-46C4-80C9-DC157FF1DB4A}"/>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145796</xdr:rowOff>
    </xdr:from>
    <xdr:to>
      <xdr:col>102</xdr:col>
      <xdr:colOff>165100</xdr:colOff>
      <xdr:row>62</xdr:row>
      <xdr:rowOff>75946</xdr:rowOff>
    </xdr:to>
    <xdr:sp macro="" textlink="">
      <xdr:nvSpPr>
        <xdr:cNvPr id="387" name="フローチャート: 判断 386">
          <a:extLst>
            <a:ext uri="{FF2B5EF4-FFF2-40B4-BE49-F238E27FC236}">
              <a16:creationId xmlns:a16="http://schemas.microsoft.com/office/drawing/2014/main" id="{4E36C663-2AF3-4A6E-9885-BEDA14C01B00}"/>
            </a:ext>
          </a:extLst>
        </xdr:cNvPr>
        <xdr:cNvSpPr/>
      </xdr:nvSpPr>
      <xdr:spPr>
        <a:xfrm>
          <a:off x="194945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132080</xdr:rowOff>
    </xdr:from>
    <xdr:to>
      <xdr:col>98</xdr:col>
      <xdr:colOff>38100</xdr:colOff>
      <xdr:row>62</xdr:row>
      <xdr:rowOff>62230</xdr:rowOff>
    </xdr:to>
    <xdr:sp macro="" textlink="">
      <xdr:nvSpPr>
        <xdr:cNvPr id="388" name="フローチャート: 判断 387">
          <a:extLst>
            <a:ext uri="{FF2B5EF4-FFF2-40B4-BE49-F238E27FC236}">
              <a16:creationId xmlns:a16="http://schemas.microsoft.com/office/drawing/2014/main" id="{8AE29892-A360-47EE-B9D9-2BCB5584B1A2}"/>
            </a:ext>
          </a:extLst>
        </xdr:cNvPr>
        <xdr:cNvSpPr/>
      </xdr:nvSpPr>
      <xdr:spPr>
        <a:xfrm>
          <a:off x="18605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6F80C6F0-AF43-4E9F-9668-BE605664E6F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0D43E9FE-8EF2-40AF-AFE5-B01078A5421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A9CA7D6E-D7B0-42BA-898F-1EE88151C77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id="{3AFEA942-E2CD-4F66-A5AE-40A3C56C49F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AD250BE4-F948-4D02-BB01-F9465ECB09B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168656</xdr:rowOff>
    </xdr:from>
    <xdr:to>
      <xdr:col>116</xdr:col>
      <xdr:colOff>114300</xdr:colOff>
      <xdr:row>60</xdr:row>
      <xdr:rowOff>98806</xdr:rowOff>
    </xdr:to>
    <xdr:sp macro="" textlink="">
      <xdr:nvSpPr>
        <xdr:cNvPr id="394" name="楕円 393">
          <a:extLst>
            <a:ext uri="{FF2B5EF4-FFF2-40B4-BE49-F238E27FC236}">
              <a16:creationId xmlns:a16="http://schemas.microsoft.com/office/drawing/2014/main" id="{DDED6DEB-CB51-4FB7-95CA-7D422AC1A6C9}"/>
            </a:ext>
          </a:extLst>
        </xdr:cNvPr>
        <xdr:cNvSpPr/>
      </xdr:nvSpPr>
      <xdr:spPr>
        <a:xfrm>
          <a:off x="22110700" y="10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20083</xdr:rowOff>
    </xdr:from>
    <xdr:ext cx="469744" cy="259045"/>
    <xdr:sp macro="" textlink="">
      <xdr:nvSpPr>
        <xdr:cNvPr id="395" name="【保健センター・保健所】&#10;一人当たり面積該当値テキスト">
          <a:extLst>
            <a:ext uri="{FF2B5EF4-FFF2-40B4-BE49-F238E27FC236}">
              <a16:creationId xmlns:a16="http://schemas.microsoft.com/office/drawing/2014/main" id="{9BEA0F31-676A-4F78-A498-00F8F8A09EA4}"/>
            </a:ext>
          </a:extLst>
        </xdr:cNvPr>
        <xdr:cNvSpPr txBox="1"/>
      </xdr:nvSpPr>
      <xdr:spPr>
        <a:xfrm>
          <a:off x="22199600" y="1013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14922</xdr:rowOff>
    </xdr:from>
    <xdr:to>
      <xdr:col>112</xdr:col>
      <xdr:colOff>38100</xdr:colOff>
      <xdr:row>60</xdr:row>
      <xdr:rowOff>116522</xdr:rowOff>
    </xdr:to>
    <xdr:sp macro="" textlink="">
      <xdr:nvSpPr>
        <xdr:cNvPr id="396" name="楕円 395">
          <a:extLst>
            <a:ext uri="{FF2B5EF4-FFF2-40B4-BE49-F238E27FC236}">
              <a16:creationId xmlns:a16="http://schemas.microsoft.com/office/drawing/2014/main" id="{15FDCA8A-01AF-44D7-BC35-190CBCCBB55A}"/>
            </a:ext>
          </a:extLst>
        </xdr:cNvPr>
        <xdr:cNvSpPr/>
      </xdr:nvSpPr>
      <xdr:spPr>
        <a:xfrm>
          <a:off x="21272500" y="103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48006</xdr:rowOff>
    </xdr:from>
    <xdr:to>
      <xdr:col>116</xdr:col>
      <xdr:colOff>63500</xdr:colOff>
      <xdr:row>60</xdr:row>
      <xdr:rowOff>65722</xdr:rowOff>
    </xdr:to>
    <xdr:cxnSp macro="">
      <xdr:nvCxnSpPr>
        <xdr:cNvPr id="397" name="直線コネクタ 396">
          <a:extLst>
            <a:ext uri="{FF2B5EF4-FFF2-40B4-BE49-F238E27FC236}">
              <a16:creationId xmlns:a16="http://schemas.microsoft.com/office/drawing/2014/main" id="{EBFC8264-EE4F-4DD1-A1CE-F4A83B8FBB8F}"/>
            </a:ext>
          </a:extLst>
        </xdr:cNvPr>
        <xdr:cNvCxnSpPr/>
      </xdr:nvCxnSpPr>
      <xdr:spPr>
        <a:xfrm flipV="1">
          <a:off x="21323300" y="10335006"/>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28639</xdr:rowOff>
    </xdr:from>
    <xdr:to>
      <xdr:col>107</xdr:col>
      <xdr:colOff>101600</xdr:colOff>
      <xdr:row>60</xdr:row>
      <xdr:rowOff>130239</xdr:rowOff>
    </xdr:to>
    <xdr:sp macro="" textlink="">
      <xdr:nvSpPr>
        <xdr:cNvPr id="398" name="楕円 397">
          <a:extLst>
            <a:ext uri="{FF2B5EF4-FFF2-40B4-BE49-F238E27FC236}">
              <a16:creationId xmlns:a16="http://schemas.microsoft.com/office/drawing/2014/main" id="{255D9BD5-8498-4A75-AB61-2A070FF4EF6C}"/>
            </a:ext>
          </a:extLst>
        </xdr:cNvPr>
        <xdr:cNvSpPr/>
      </xdr:nvSpPr>
      <xdr:spPr>
        <a:xfrm>
          <a:off x="20383500" y="1031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65722</xdr:rowOff>
    </xdr:from>
    <xdr:to>
      <xdr:col>111</xdr:col>
      <xdr:colOff>177800</xdr:colOff>
      <xdr:row>60</xdr:row>
      <xdr:rowOff>79439</xdr:rowOff>
    </xdr:to>
    <xdr:cxnSp macro="">
      <xdr:nvCxnSpPr>
        <xdr:cNvPr id="399" name="直線コネクタ 398">
          <a:extLst>
            <a:ext uri="{FF2B5EF4-FFF2-40B4-BE49-F238E27FC236}">
              <a16:creationId xmlns:a16="http://schemas.microsoft.com/office/drawing/2014/main" id="{389A175B-D734-4245-9C00-32498D5B9A6D}"/>
            </a:ext>
          </a:extLst>
        </xdr:cNvPr>
        <xdr:cNvCxnSpPr/>
      </xdr:nvCxnSpPr>
      <xdr:spPr>
        <a:xfrm flipV="1">
          <a:off x="20434300" y="10352722"/>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46355</xdr:rowOff>
    </xdr:from>
    <xdr:to>
      <xdr:col>102</xdr:col>
      <xdr:colOff>165100</xdr:colOff>
      <xdr:row>60</xdr:row>
      <xdr:rowOff>147955</xdr:rowOff>
    </xdr:to>
    <xdr:sp macro="" textlink="">
      <xdr:nvSpPr>
        <xdr:cNvPr id="400" name="楕円 399">
          <a:extLst>
            <a:ext uri="{FF2B5EF4-FFF2-40B4-BE49-F238E27FC236}">
              <a16:creationId xmlns:a16="http://schemas.microsoft.com/office/drawing/2014/main" id="{F1245FEA-FD9A-4BDA-8253-0CEC55D5EFE5}"/>
            </a:ext>
          </a:extLst>
        </xdr:cNvPr>
        <xdr:cNvSpPr/>
      </xdr:nvSpPr>
      <xdr:spPr>
        <a:xfrm>
          <a:off x="19494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79439</xdr:rowOff>
    </xdr:from>
    <xdr:to>
      <xdr:col>107</xdr:col>
      <xdr:colOff>50800</xdr:colOff>
      <xdr:row>60</xdr:row>
      <xdr:rowOff>97155</xdr:rowOff>
    </xdr:to>
    <xdr:cxnSp macro="">
      <xdr:nvCxnSpPr>
        <xdr:cNvPr id="401" name="直線コネクタ 400">
          <a:extLst>
            <a:ext uri="{FF2B5EF4-FFF2-40B4-BE49-F238E27FC236}">
              <a16:creationId xmlns:a16="http://schemas.microsoft.com/office/drawing/2014/main" id="{1EA7E2FB-3945-4CA3-B28A-1626A22C9EA9}"/>
            </a:ext>
          </a:extLst>
        </xdr:cNvPr>
        <xdr:cNvCxnSpPr/>
      </xdr:nvCxnSpPr>
      <xdr:spPr>
        <a:xfrm flipV="1">
          <a:off x="19545300" y="10366439"/>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1350</xdr:rowOff>
    </xdr:from>
    <xdr:ext cx="469744" cy="259045"/>
    <xdr:sp macro="" textlink="">
      <xdr:nvSpPr>
        <xdr:cNvPr id="402" name="n_1aveValue【保健センター・保健所】&#10;一人当たり面積">
          <a:extLst>
            <a:ext uri="{FF2B5EF4-FFF2-40B4-BE49-F238E27FC236}">
              <a16:creationId xmlns:a16="http://schemas.microsoft.com/office/drawing/2014/main" id="{9E730710-DF3F-4C89-A269-CED719E1FB6E}"/>
            </a:ext>
          </a:extLst>
        </xdr:cNvPr>
        <xdr:cNvSpPr txBox="1"/>
      </xdr:nvSpPr>
      <xdr:spPr>
        <a:xfrm>
          <a:off x="210757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11637</xdr:rowOff>
    </xdr:from>
    <xdr:ext cx="469744" cy="259045"/>
    <xdr:sp macro="" textlink="">
      <xdr:nvSpPr>
        <xdr:cNvPr id="403" name="n_2aveValue【保健センター・保健所】&#10;一人当たり面積">
          <a:extLst>
            <a:ext uri="{FF2B5EF4-FFF2-40B4-BE49-F238E27FC236}">
              <a16:creationId xmlns:a16="http://schemas.microsoft.com/office/drawing/2014/main" id="{7A32D43F-EB84-4EF2-BA52-3D1F47F1320D}"/>
            </a:ext>
          </a:extLst>
        </xdr:cNvPr>
        <xdr:cNvSpPr txBox="1"/>
      </xdr:nvSpPr>
      <xdr:spPr>
        <a:xfrm>
          <a:off x="20199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67073</xdr:rowOff>
    </xdr:from>
    <xdr:ext cx="469744" cy="259045"/>
    <xdr:sp macro="" textlink="">
      <xdr:nvSpPr>
        <xdr:cNvPr id="404" name="n_3aveValue【保健センター・保健所】&#10;一人当たり面積">
          <a:extLst>
            <a:ext uri="{FF2B5EF4-FFF2-40B4-BE49-F238E27FC236}">
              <a16:creationId xmlns:a16="http://schemas.microsoft.com/office/drawing/2014/main" id="{EA300BB4-F02D-4AED-9185-B5E0A91483CE}"/>
            </a:ext>
          </a:extLst>
        </xdr:cNvPr>
        <xdr:cNvSpPr txBox="1"/>
      </xdr:nvSpPr>
      <xdr:spPr>
        <a:xfrm>
          <a:off x="19310427" y="106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78757</xdr:rowOff>
    </xdr:from>
    <xdr:ext cx="469744" cy="259045"/>
    <xdr:sp macro="" textlink="">
      <xdr:nvSpPr>
        <xdr:cNvPr id="405" name="n_4aveValue【保健センター・保健所】&#10;一人当たり面積">
          <a:extLst>
            <a:ext uri="{FF2B5EF4-FFF2-40B4-BE49-F238E27FC236}">
              <a16:creationId xmlns:a16="http://schemas.microsoft.com/office/drawing/2014/main" id="{37E527C3-6B59-4544-AE3F-67A59E79AEE3}"/>
            </a:ext>
          </a:extLst>
        </xdr:cNvPr>
        <xdr:cNvSpPr txBox="1"/>
      </xdr:nvSpPr>
      <xdr:spPr>
        <a:xfrm>
          <a:off x="18421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133049</xdr:rowOff>
    </xdr:from>
    <xdr:ext cx="469744" cy="259045"/>
    <xdr:sp macro="" textlink="">
      <xdr:nvSpPr>
        <xdr:cNvPr id="406" name="n_1mainValue【保健センター・保健所】&#10;一人当たり面積">
          <a:extLst>
            <a:ext uri="{FF2B5EF4-FFF2-40B4-BE49-F238E27FC236}">
              <a16:creationId xmlns:a16="http://schemas.microsoft.com/office/drawing/2014/main" id="{D5B328BE-8D65-4DEC-9ACB-70CB33A8BD10}"/>
            </a:ext>
          </a:extLst>
        </xdr:cNvPr>
        <xdr:cNvSpPr txBox="1"/>
      </xdr:nvSpPr>
      <xdr:spPr>
        <a:xfrm>
          <a:off x="21075727" y="1007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146766</xdr:rowOff>
    </xdr:from>
    <xdr:ext cx="469744" cy="259045"/>
    <xdr:sp macro="" textlink="">
      <xdr:nvSpPr>
        <xdr:cNvPr id="407" name="n_2mainValue【保健センター・保健所】&#10;一人当たり面積">
          <a:extLst>
            <a:ext uri="{FF2B5EF4-FFF2-40B4-BE49-F238E27FC236}">
              <a16:creationId xmlns:a16="http://schemas.microsoft.com/office/drawing/2014/main" id="{1E079786-4B6E-4C53-B43E-390DB9B9CF81}"/>
            </a:ext>
          </a:extLst>
        </xdr:cNvPr>
        <xdr:cNvSpPr txBox="1"/>
      </xdr:nvSpPr>
      <xdr:spPr>
        <a:xfrm>
          <a:off x="20199427" y="1009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164482</xdr:rowOff>
    </xdr:from>
    <xdr:ext cx="469744" cy="259045"/>
    <xdr:sp macro="" textlink="">
      <xdr:nvSpPr>
        <xdr:cNvPr id="408" name="n_3mainValue【保健センター・保健所】&#10;一人当たり面積">
          <a:extLst>
            <a:ext uri="{FF2B5EF4-FFF2-40B4-BE49-F238E27FC236}">
              <a16:creationId xmlns:a16="http://schemas.microsoft.com/office/drawing/2014/main" id="{46FA5AB5-5221-4A5C-BF82-75FA8030A32E}"/>
            </a:ext>
          </a:extLst>
        </xdr:cNvPr>
        <xdr:cNvSpPr txBox="1"/>
      </xdr:nvSpPr>
      <xdr:spPr>
        <a:xfrm>
          <a:off x="1931042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9" name="正方形/長方形 408">
          <a:extLst>
            <a:ext uri="{FF2B5EF4-FFF2-40B4-BE49-F238E27FC236}">
              <a16:creationId xmlns:a16="http://schemas.microsoft.com/office/drawing/2014/main" id="{869BA9A9-F0C9-4D7E-897D-F68F8D6CFCA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0" name="正方形/長方形 409">
          <a:extLst>
            <a:ext uri="{FF2B5EF4-FFF2-40B4-BE49-F238E27FC236}">
              <a16:creationId xmlns:a16="http://schemas.microsoft.com/office/drawing/2014/main" id="{00A5F0CD-04EA-43F2-AEAA-55356A60857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1" name="正方形/長方形 410">
          <a:extLst>
            <a:ext uri="{FF2B5EF4-FFF2-40B4-BE49-F238E27FC236}">
              <a16:creationId xmlns:a16="http://schemas.microsoft.com/office/drawing/2014/main" id="{5BF8660F-C9D5-41DD-9881-FE5E9A8E4D8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2" name="正方形/長方形 411">
          <a:extLst>
            <a:ext uri="{FF2B5EF4-FFF2-40B4-BE49-F238E27FC236}">
              <a16:creationId xmlns:a16="http://schemas.microsoft.com/office/drawing/2014/main" id="{56C7265A-FC27-41A5-9137-95A6AAC4380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3" name="正方形/長方形 412">
          <a:extLst>
            <a:ext uri="{FF2B5EF4-FFF2-40B4-BE49-F238E27FC236}">
              <a16:creationId xmlns:a16="http://schemas.microsoft.com/office/drawing/2014/main" id="{01A7A263-BE97-451C-8F45-D620554F641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4" name="正方形/長方形 413">
          <a:extLst>
            <a:ext uri="{FF2B5EF4-FFF2-40B4-BE49-F238E27FC236}">
              <a16:creationId xmlns:a16="http://schemas.microsoft.com/office/drawing/2014/main" id="{D3087D7A-5453-4447-9A4F-6A244066EF6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5" name="正方形/長方形 414">
          <a:extLst>
            <a:ext uri="{FF2B5EF4-FFF2-40B4-BE49-F238E27FC236}">
              <a16:creationId xmlns:a16="http://schemas.microsoft.com/office/drawing/2014/main" id="{1D7FC68A-06A1-45B4-B419-97BEC7914FA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6" name="正方形/長方形 415">
          <a:extLst>
            <a:ext uri="{FF2B5EF4-FFF2-40B4-BE49-F238E27FC236}">
              <a16:creationId xmlns:a16="http://schemas.microsoft.com/office/drawing/2014/main" id="{58B7C5A9-1A8F-445C-9075-BC276D1C61C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7" name="テキスト ボックス 416">
          <a:extLst>
            <a:ext uri="{FF2B5EF4-FFF2-40B4-BE49-F238E27FC236}">
              <a16:creationId xmlns:a16="http://schemas.microsoft.com/office/drawing/2014/main" id="{6F35D6B4-FD8E-42B1-8958-CE38E33487F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8" name="直線コネクタ 417">
          <a:extLst>
            <a:ext uri="{FF2B5EF4-FFF2-40B4-BE49-F238E27FC236}">
              <a16:creationId xmlns:a16="http://schemas.microsoft.com/office/drawing/2014/main" id="{E1B04827-55B4-476C-897E-383B3A4F643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9" name="テキスト ボックス 418">
          <a:extLst>
            <a:ext uri="{FF2B5EF4-FFF2-40B4-BE49-F238E27FC236}">
              <a16:creationId xmlns:a16="http://schemas.microsoft.com/office/drawing/2014/main" id="{3F7D6D82-C54F-4CB4-ABB6-E8C71042B0D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20" name="直線コネクタ 419">
          <a:extLst>
            <a:ext uri="{FF2B5EF4-FFF2-40B4-BE49-F238E27FC236}">
              <a16:creationId xmlns:a16="http://schemas.microsoft.com/office/drawing/2014/main" id="{34C5617C-2B03-4483-AA11-FEF55E41EFF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21" name="テキスト ボックス 420">
          <a:extLst>
            <a:ext uri="{FF2B5EF4-FFF2-40B4-BE49-F238E27FC236}">
              <a16:creationId xmlns:a16="http://schemas.microsoft.com/office/drawing/2014/main" id="{0DFD777F-D273-4653-9EF2-B9BE4CBCC2C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2" name="直線コネクタ 421">
          <a:extLst>
            <a:ext uri="{FF2B5EF4-FFF2-40B4-BE49-F238E27FC236}">
              <a16:creationId xmlns:a16="http://schemas.microsoft.com/office/drawing/2014/main" id="{37C1CA28-1847-4D1A-BA23-200E46C0397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3" name="テキスト ボックス 422">
          <a:extLst>
            <a:ext uri="{FF2B5EF4-FFF2-40B4-BE49-F238E27FC236}">
              <a16:creationId xmlns:a16="http://schemas.microsoft.com/office/drawing/2014/main" id="{ED7E4045-6A32-401F-8F6E-8B40F52648E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4" name="直線コネクタ 423">
          <a:extLst>
            <a:ext uri="{FF2B5EF4-FFF2-40B4-BE49-F238E27FC236}">
              <a16:creationId xmlns:a16="http://schemas.microsoft.com/office/drawing/2014/main" id="{17B3C2DE-B202-47F8-B7CE-8034FD69B79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5" name="テキスト ボックス 424">
          <a:extLst>
            <a:ext uri="{FF2B5EF4-FFF2-40B4-BE49-F238E27FC236}">
              <a16:creationId xmlns:a16="http://schemas.microsoft.com/office/drawing/2014/main" id="{F4232DC7-9EDC-4444-8138-F6C572DB408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6" name="直線コネクタ 425">
          <a:extLst>
            <a:ext uri="{FF2B5EF4-FFF2-40B4-BE49-F238E27FC236}">
              <a16:creationId xmlns:a16="http://schemas.microsoft.com/office/drawing/2014/main" id="{AEE8E283-1939-458B-85F1-621C6CC3298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7" name="テキスト ボックス 426">
          <a:extLst>
            <a:ext uri="{FF2B5EF4-FFF2-40B4-BE49-F238E27FC236}">
              <a16:creationId xmlns:a16="http://schemas.microsoft.com/office/drawing/2014/main" id="{A9BE4A49-F940-493E-B731-80AFF35FE3D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8" name="直線コネクタ 427">
          <a:extLst>
            <a:ext uri="{FF2B5EF4-FFF2-40B4-BE49-F238E27FC236}">
              <a16:creationId xmlns:a16="http://schemas.microsoft.com/office/drawing/2014/main" id="{773366A9-BA24-46F5-A44B-B2472BBA2EB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9" name="テキスト ボックス 428">
          <a:extLst>
            <a:ext uri="{FF2B5EF4-FFF2-40B4-BE49-F238E27FC236}">
              <a16:creationId xmlns:a16="http://schemas.microsoft.com/office/drawing/2014/main" id="{E4EE63C9-75E7-4E36-B7ED-1BDD5B8F7C9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0" name="直線コネクタ 429">
          <a:extLst>
            <a:ext uri="{FF2B5EF4-FFF2-40B4-BE49-F238E27FC236}">
              <a16:creationId xmlns:a16="http://schemas.microsoft.com/office/drawing/2014/main" id="{A75A5553-8DEA-42D4-A0EA-ADEF9BBFFC7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31" name="テキスト ボックス 430">
          <a:extLst>
            <a:ext uri="{FF2B5EF4-FFF2-40B4-BE49-F238E27FC236}">
              <a16:creationId xmlns:a16="http://schemas.microsoft.com/office/drawing/2014/main" id="{7E5F97B6-D5DD-43F1-AE42-388913E6B89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2" name="直線コネクタ 431">
          <a:extLst>
            <a:ext uri="{FF2B5EF4-FFF2-40B4-BE49-F238E27FC236}">
              <a16:creationId xmlns:a16="http://schemas.microsoft.com/office/drawing/2014/main" id="{107E8571-241D-4D17-9E2A-279BCBCC65E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消防施設】&#10;有形固定資産減価償却率グラフ枠">
          <a:extLst>
            <a:ext uri="{FF2B5EF4-FFF2-40B4-BE49-F238E27FC236}">
              <a16:creationId xmlns:a16="http://schemas.microsoft.com/office/drawing/2014/main" id="{01CBD28B-08B9-4ED6-A0B2-8AA00E686BB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34" name="直線コネクタ 433">
          <a:extLst>
            <a:ext uri="{FF2B5EF4-FFF2-40B4-BE49-F238E27FC236}">
              <a16:creationId xmlns:a16="http://schemas.microsoft.com/office/drawing/2014/main" id="{F34557DC-226C-4E42-80A6-A2632BAF796D}"/>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35" name="【消防施設】&#10;有形固定資産減価償却率最小値テキスト">
          <a:extLst>
            <a:ext uri="{FF2B5EF4-FFF2-40B4-BE49-F238E27FC236}">
              <a16:creationId xmlns:a16="http://schemas.microsoft.com/office/drawing/2014/main" id="{E70BADED-74D7-4F3A-9CDB-4D853FFE654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36" name="直線コネクタ 435">
          <a:extLst>
            <a:ext uri="{FF2B5EF4-FFF2-40B4-BE49-F238E27FC236}">
              <a16:creationId xmlns:a16="http://schemas.microsoft.com/office/drawing/2014/main" id="{443B141A-B9A1-4688-85A8-7484A0CC028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37" name="【消防施設】&#10;有形固定資産減価償却率最大値テキスト">
          <a:extLst>
            <a:ext uri="{FF2B5EF4-FFF2-40B4-BE49-F238E27FC236}">
              <a16:creationId xmlns:a16="http://schemas.microsoft.com/office/drawing/2014/main" id="{15C4FD78-B08A-4BFC-A6F6-32B48BB2673D}"/>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38" name="直線コネクタ 437">
          <a:extLst>
            <a:ext uri="{FF2B5EF4-FFF2-40B4-BE49-F238E27FC236}">
              <a16:creationId xmlns:a16="http://schemas.microsoft.com/office/drawing/2014/main" id="{7E7AAA1D-C5E4-40DC-ABBD-59CE766F491D}"/>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439" name="【消防施設】&#10;有形固定資産減価償却率平均値テキスト">
          <a:extLst>
            <a:ext uri="{FF2B5EF4-FFF2-40B4-BE49-F238E27FC236}">
              <a16:creationId xmlns:a16="http://schemas.microsoft.com/office/drawing/2014/main" id="{DC04A384-E0CD-42B7-8058-CD6F79576E0A}"/>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40" name="フローチャート: 判断 439">
          <a:extLst>
            <a:ext uri="{FF2B5EF4-FFF2-40B4-BE49-F238E27FC236}">
              <a16:creationId xmlns:a16="http://schemas.microsoft.com/office/drawing/2014/main" id="{F4A12646-189A-441C-BAE4-BC9040996046}"/>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41" name="フローチャート: 判断 440">
          <a:extLst>
            <a:ext uri="{FF2B5EF4-FFF2-40B4-BE49-F238E27FC236}">
              <a16:creationId xmlns:a16="http://schemas.microsoft.com/office/drawing/2014/main" id="{0D4D8E56-6D12-4DA1-B95F-4457D29BAEEB}"/>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42" name="フローチャート: 判断 441">
          <a:extLst>
            <a:ext uri="{FF2B5EF4-FFF2-40B4-BE49-F238E27FC236}">
              <a16:creationId xmlns:a16="http://schemas.microsoft.com/office/drawing/2014/main" id="{D1502F48-2BA2-4007-88C7-B364FB16048A}"/>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443" name="フローチャート: 判断 442">
          <a:extLst>
            <a:ext uri="{FF2B5EF4-FFF2-40B4-BE49-F238E27FC236}">
              <a16:creationId xmlns:a16="http://schemas.microsoft.com/office/drawing/2014/main" id="{1917B4AD-9E49-40B7-9442-DA3859E59C3C}"/>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444" name="フローチャート: 判断 443">
          <a:extLst>
            <a:ext uri="{FF2B5EF4-FFF2-40B4-BE49-F238E27FC236}">
              <a16:creationId xmlns:a16="http://schemas.microsoft.com/office/drawing/2014/main" id="{D9803A25-1B20-4186-84A2-DFDE38BC4DC8}"/>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5" name="テキスト ボックス 444">
          <a:extLst>
            <a:ext uri="{FF2B5EF4-FFF2-40B4-BE49-F238E27FC236}">
              <a16:creationId xmlns:a16="http://schemas.microsoft.com/office/drawing/2014/main" id="{164C9954-64EA-48A2-9B4C-12B2A63FDE6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6" name="テキスト ボックス 445">
          <a:extLst>
            <a:ext uri="{FF2B5EF4-FFF2-40B4-BE49-F238E27FC236}">
              <a16:creationId xmlns:a16="http://schemas.microsoft.com/office/drawing/2014/main" id="{B967450D-057D-414A-9045-9317C390FF4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id="{6CA0BAC0-3261-41E0-AD69-3EA91B5AFB1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8" name="テキスト ボックス 447">
          <a:extLst>
            <a:ext uri="{FF2B5EF4-FFF2-40B4-BE49-F238E27FC236}">
              <a16:creationId xmlns:a16="http://schemas.microsoft.com/office/drawing/2014/main" id="{53B47F63-2616-4F06-AF00-BD04BB65A49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9" name="テキスト ボックス 448">
          <a:extLst>
            <a:ext uri="{FF2B5EF4-FFF2-40B4-BE49-F238E27FC236}">
              <a16:creationId xmlns:a16="http://schemas.microsoft.com/office/drawing/2014/main" id="{1EF2E685-4588-466A-9FEA-655942A17D2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363</xdr:rowOff>
    </xdr:from>
    <xdr:to>
      <xdr:col>85</xdr:col>
      <xdr:colOff>177800</xdr:colOff>
      <xdr:row>83</xdr:row>
      <xdr:rowOff>101963</xdr:rowOff>
    </xdr:to>
    <xdr:sp macro="" textlink="">
      <xdr:nvSpPr>
        <xdr:cNvPr id="450" name="楕円 449">
          <a:extLst>
            <a:ext uri="{FF2B5EF4-FFF2-40B4-BE49-F238E27FC236}">
              <a16:creationId xmlns:a16="http://schemas.microsoft.com/office/drawing/2014/main" id="{1ACEC927-8EC3-4DFD-A85A-E4AFDB3C7F5F}"/>
            </a:ext>
          </a:extLst>
        </xdr:cNvPr>
        <xdr:cNvSpPr/>
      </xdr:nvSpPr>
      <xdr:spPr>
        <a:xfrm>
          <a:off x="162687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23240</xdr:rowOff>
    </xdr:from>
    <xdr:ext cx="405111" cy="259045"/>
    <xdr:sp macro="" textlink="">
      <xdr:nvSpPr>
        <xdr:cNvPr id="451" name="【消防施設】&#10;有形固定資産減価償却率該当値テキスト">
          <a:extLst>
            <a:ext uri="{FF2B5EF4-FFF2-40B4-BE49-F238E27FC236}">
              <a16:creationId xmlns:a16="http://schemas.microsoft.com/office/drawing/2014/main" id="{DCD9E1CF-0A70-49DD-A844-2DA9453A6382}"/>
            </a:ext>
          </a:extLst>
        </xdr:cNvPr>
        <xdr:cNvSpPr txBox="1"/>
      </xdr:nvSpPr>
      <xdr:spPr>
        <a:xfrm>
          <a:off x="16357600" y="1408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109764</xdr:rowOff>
    </xdr:from>
    <xdr:to>
      <xdr:col>81</xdr:col>
      <xdr:colOff>101600</xdr:colOff>
      <xdr:row>83</xdr:row>
      <xdr:rowOff>39914</xdr:rowOff>
    </xdr:to>
    <xdr:sp macro="" textlink="">
      <xdr:nvSpPr>
        <xdr:cNvPr id="452" name="楕円 451">
          <a:extLst>
            <a:ext uri="{FF2B5EF4-FFF2-40B4-BE49-F238E27FC236}">
              <a16:creationId xmlns:a16="http://schemas.microsoft.com/office/drawing/2014/main" id="{14D2F28B-3F12-4AA0-A3CD-9DCE2F8C5964}"/>
            </a:ext>
          </a:extLst>
        </xdr:cNvPr>
        <xdr:cNvSpPr/>
      </xdr:nvSpPr>
      <xdr:spPr>
        <a:xfrm>
          <a:off x="154305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160564</xdr:rowOff>
    </xdr:from>
    <xdr:to>
      <xdr:col>85</xdr:col>
      <xdr:colOff>127000</xdr:colOff>
      <xdr:row>83</xdr:row>
      <xdr:rowOff>51163</xdr:rowOff>
    </xdr:to>
    <xdr:cxnSp macro="">
      <xdr:nvCxnSpPr>
        <xdr:cNvPr id="453" name="直線コネクタ 452">
          <a:extLst>
            <a:ext uri="{FF2B5EF4-FFF2-40B4-BE49-F238E27FC236}">
              <a16:creationId xmlns:a16="http://schemas.microsoft.com/office/drawing/2014/main" id="{76D6F21D-6372-45CC-9BDF-8224AD6E5783}"/>
            </a:ext>
          </a:extLst>
        </xdr:cNvPr>
        <xdr:cNvCxnSpPr/>
      </xdr:nvCxnSpPr>
      <xdr:spPr>
        <a:xfrm>
          <a:off x="15481300" y="1421946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54248</xdr:rowOff>
    </xdr:from>
    <xdr:to>
      <xdr:col>76</xdr:col>
      <xdr:colOff>165100</xdr:colOff>
      <xdr:row>82</xdr:row>
      <xdr:rowOff>155848</xdr:rowOff>
    </xdr:to>
    <xdr:sp macro="" textlink="">
      <xdr:nvSpPr>
        <xdr:cNvPr id="454" name="楕円 453">
          <a:extLst>
            <a:ext uri="{FF2B5EF4-FFF2-40B4-BE49-F238E27FC236}">
              <a16:creationId xmlns:a16="http://schemas.microsoft.com/office/drawing/2014/main" id="{A28F5347-A12F-4EAA-9570-A1ACA6AF4AF7}"/>
            </a:ext>
          </a:extLst>
        </xdr:cNvPr>
        <xdr:cNvSpPr/>
      </xdr:nvSpPr>
      <xdr:spPr>
        <a:xfrm>
          <a:off x="14541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105048</xdr:rowOff>
    </xdr:from>
    <xdr:to>
      <xdr:col>81</xdr:col>
      <xdr:colOff>50800</xdr:colOff>
      <xdr:row>82</xdr:row>
      <xdr:rowOff>160564</xdr:rowOff>
    </xdr:to>
    <xdr:cxnSp macro="">
      <xdr:nvCxnSpPr>
        <xdr:cNvPr id="455" name="直線コネクタ 454">
          <a:extLst>
            <a:ext uri="{FF2B5EF4-FFF2-40B4-BE49-F238E27FC236}">
              <a16:creationId xmlns:a16="http://schemas.microsoft.com/office/drawing/2014/main" id="{A6217267-6D14-4F94-AD51-87F4DC3CB54C}"/>
            </a:ext>
          </a:extLst>
        </xdr:cNvPr>
        <xdr:cNvCxnSpPr/>
      </xdr:nvCxnSpPr>
      <xdr:spPr>
        <a:xfrm>
          <a:off x="14592300" y="14163948"/>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85271</xdr:rowOff>
    </xdr:from>
    <xdr:to>
      <xdr:col>72</xdr:col>
      <xdr:colOff>38100</xdr:colOff>
      <xdr:row>86</xdr:row>
      <xdr:rowOff>15421</xdr:rowOff>
    </xdr:to>
    <xdr:sp macro="" textlink="">
      <xdr:nvSpPr>
        <xdr:cNvPr id="456" name="楕円 455">
          <a:extLst>
            <a:ext uri="{FF2B5EF4-FFF2-40B4-BE49-F238E27FC236}">
              <a16:creationId xmlns:a16="http://schemas.microsoft.com/office/drawing/2014/main" id="{B6851E02-DA48-4444-8CBC-99888F6F1FF6}"/>
            </a:ext>
          </a:extLst>
        </xdr:cNvPr>
        <xdr:cNvSpPr/>
      </xdr:nvSpPr>
      <xdr:spPr>
        <a:xfrm>
          <a:off x="13652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105048</xdr:rowOff>
    </xdr:from>
    <xdr:to>
      <xdr:col>76</xdr:col>
      <xdr:colOff>114300</xdr:colOff>
      <xdr:row>85</xdr:row>
      <xdr:rowOff>136071</xdr:rowOff>
    </xdr:to>
    <xdr:cxnSp macro="">
      <xdr:nvCxnSpPr>
        <xdr:cNvPr id="457" name="直線コネクタ 456">
          <a:extLst>
            <a:ext uri="{FF2B5EF4-FFF2-40B4-BE49-F238E27FC236}">
              <a16:creationId xmlns:a16="http://schemas.microsoft.com/office/drawing/2014/main" id="{C9CAEB16-5D55-4615-B1BE-10C8901CA633}"/>
            </a:ext>
          </a:extLst>
        </xdr:cNvPr>
        <xdr:cNvCxnSpPr/>
      </xdr:nvCxnSpPr>
      <xdr:spPr>
        <a:xfrm flipV="1">
          <a:off x="13703300" y="14163948"/>
          <a:ext cx="889000" cy="54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458" name="n_1aveValue【消防施設】&#10;有形固定資産減価償却率">
          <a:extLst>
            <a:ext uri="{FF2B5EF4-FFF2-40B4-BE49-F238E27FC236}">
              <a16:creationId xmlns:a16="http://schemas.microsoft.com/office/drawing/2014/main" id="{DE25567B-86FF-4AEA-B79D-C5721DC0D69D}"/>
            </a:ext>
          </a:extLst>
        </xdr:cNvPr>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459" name="n_2aveValue【消防施設】&#10;有形固定資産減価償却率">
          <a:extLst>
            <a:ext uri="{FF2B5EF4-FFF2-40B4-BE49-F238E27FC236}">
              <a16:creationId xmlns:a16="http://schemas.microsoft.com/office/drawing/2014/main" id="{0D82A890-878B-4CA6-B9DF-5DB4E850C558}"/>
            </a:ext>
          </a:extLst>
        </xdr:cNvPr>
        <xdr:cNvSpPr txBox="1"/>
      </xdr:nvSpPr>
      <xdr:spPr>
        <a:xfrm>
          <a:off x="14389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460" name="n_3aveValue【消防施設】&#10;有形固定資産減価償却率">
          <a:extLst>
            <a:ext uri="{FF2B5EF4-FFF2-40B4-BE49-F238E27FC236}">
              <a16:creationId xmlns:a16="http://schemas.microsoft.com/office/drawing/2014/main" id="{39B64E8C-4F27-4836-82A8-500E0ACE8FBD}"/>
            </a:ext>
          </a:extLst>
        </xdr:cNvPr>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461" name="n_4aveValue【消防施設】&#10;有形固定資産減価償却率">
          <a:extLst>
            <a:ext uri="{FF2B5EF4-FFF2-40B4-BE49-F238E27FC236}">
              <a16:creationId xmlns:a16="http://schemas.microsoft.com/office/drawing/2014/main" id="{8D055AF4-BA46-494D-B6EB-9671BF1D6A5E}"/>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56441</xdr:rowOff>
    </xdr:from>
    <xdr:ext cx="405111" cy="259045"/>
    <xdr:sp macro="" textlink="">
      <xdr:nvSpPr>
        <xdr:cNvPr id="462" name="n_1mainValue【消防施設】&#10;有形固定資産減価償却率">
          <a:extLst>
            <a:ext uri="{FF2B5EF4-FFF2-40B4-BE49-F238E27FC236}">
              <a16:creationId xmlns:a16="http://schemas.microsoft.com/office/drawing/2014/main" id="{8FE8F3E6-7014-484F-805C-DF1B2EE89D05}"/>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463" name="n_2mainValue【消防施設】&#10;有形固定資産減価償却率">
          <a:extLst>
            <a:ext uri="{FF2B5EF4-FFF2-40B4-BE49-F238E27FC236}">
              <a16:creationId xmlns:a16="http://schemas.microsoft.com/office/drawing/2014/main" id="{AE364A2B-CAE2-4EE7-939B-B92EE01FE3D8}"/>
            </a:ext>
          </a:extLst>
        </xdr:cNvPr>
        <xdr:cNvSpPr txBox="1"/>
      </xdr:nvSpPr>
      <xdr:spPr>
        <a:xfrm>
          <a:off x="14389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6548</xdr:rowOff>
    </xdr:from>
    <xdr:ext cx="405111" cy="259045"/>
    <xdr:sp macro="" textlink="">
      <xdr:nvSpPr>
        <xdr:cNvPr id="464" name="n_3mainValue【消防施設】&#10;有形固定資産減価償却率">
          <a:extLst>
            <a:ext uri="{FF2B5EF4-FFF2-40B4-BE49-F238E27FC236}">
              <a16:creationId xmlns:a16="http://schemas.microsoft.com/office/drawing/2014/main" id="{1511279B-BF40-461A-AE30-91E95AB97B60}"/>
            </a:ext>
          </a:extLst>
        </xdr:cNvPr>
        <xdr:cNvSpPr txBox="1"/>
      </xdr:nvSpPr>
      <xdr:spPr>
        <a:xfrm>
          <a:off x="13500744" y="1475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5" name="正方形/長方形 464">
          <a:extLst>
            <a:ext uri="{FF2B5EF4-FFF2-40B4-BE49-F238E27FC236}">
              <a16:creationId xmlns:a16="http://schemas.microsoft.com/office/drawing/2014/main" id="{DCFA06E8-3D5B-4031-A37A-902A555A36E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6" name="正方形/長方形 465">
          <a:extLst>
            <a:ext uri="{FF2B5EF4-FFF2-40B4-BE49-F238E27FC236}">
              <a16:creationId xmlns:a16="http://schemas.microsoft.com/office/drawing/2014/main" id="{9416C789-82EC-4432-934C-7D6C09B6826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7" name="正方形/長方形 466">
          <a:extLst>
            <a:ext uri="{FF2B5EF4-FFF2-40B4-BE49-F238E27FC236}">
              <a16:creationId xmlns:a16="http://schemas.microsoft.com/office/drawing/2014/main" id="{D435132D-7531-4E9E-8414-77B86FEFE8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8" name="正方形/長方形 467">
          <a:extLst>
            <a:ext uri="{FF2B5EF4-FFF2-40B4-BE49-F238E27FC236}">
              <a16:creationId xmlns:a16="http://schemas.microsoft.com/office/drawing/2014/main" id="{524B87C2-321B-4B43-854D-4BF0207B6B7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9" name="正方形/長方形 468">
          <a:extLst>
            <a:ext uri="{FF2B5EF4-FFF2-40B4-BE49-F238E27FC236}">
              <a16:creationId xmlns:a16="http://schemas.microsoft.com/office/drawing/2014/main" id="{C78AEB77-0575-408E-87EE-33D68F5C1A1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0" name="正方形/長方形 469">
          <a:extLst>
            <a:ext uri="{FF2B5EF4-FFF2-40B4-BE49-F238E27FC236}">
              <a16:creationId xmlns:a16="http://schemas.microsoft.com/office/drawing/2014/main" id="{0607896E-1B17-44BA-AC93-52DFAEDBC01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1" name="正方形/長方形 470">
          <a:extLst>
            <a:ext uri="{FF2B5EF4-FFF2-40B4-BE49-F238E27FC236}">
              <a16:creationId xmlns:a16="http://schemas.microsoft.com/office/drawing/2014/main" id="{D5DE05F5-04C1-4168-8525-EDB82C6AF99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2" name="正方形/長方形 471">
          <a:extLst>
            <a:ext uri="{FF2B5EF4-FFF2-40B4-BE49-F238E27FC236}">
              <a16:creationId xmlns:a16="http://schemas.microsoft.com/office/drawing/2014/main" id="{120796C2-5F5E-4390-967E-1B68889DE83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3" name="テキスト ボックス 472">
          <a:extLst>
            <a:ext uri="{FF2B5EF4-FFF2-40B4-BE49-F238E27FC236}">
              <a16:creationId xmlns:a16="http://schemas.microsoft.com/office/drawing/2014/main" id="{0D75938E-B07F-4680-B148-1F4D8883417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4" name="直線コネクタ 473">
          <a:extLst>
            <a:ext uri="{FF2B5EF4-FFF2-40B4-BE49-F238E27FC236}">
              <a16:creationId xmlns:a16="http://schemas.microsoft.com/office/drawing/2014/main" id="{09AC9804-E279-4868-9083-4B90DD28A77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5" name="直線コネクタ 474">
          <a:extLst>
            <a:ext uri="{FF2B5EF4-FFF2-40B4-BE49-F238E27FC236}">
              <a16:creationId xmlns:a16="http://schemas.microsoft.com/office/drawing/2014/main" id="{C8B8526F-276B-44C0-8164-51A17E76452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6" name="テキスト ボックス 475">
          <a:extLst>
            <a:ext uri="{FF2B5EF4-FFF2-40B4-BE49-F238E27FC236}">
              <a16:creationId xmlns:a16="http://schemas.microsoft.com/office/drawing/2014/main" id="{7BE8EA18-917D-4663-8712-734C0A87CDF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77" name="直線コネクタ 476">
          <a:extLst>
            <a:ext uri="{FF2B5EF4-FFF2-40B4-BE49-F238E27FC236}">
              <a16:creationId xmlns:a16="http://schemas.microsoft.com/office/drawing/2014/main" id="{4DFE265E-C0C2-4470-8AC1-90227B2A108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78" name="テキスト ボックス 477">
          <a:extLst>
            <a:ext uri="{FF2B5EF4-FFF2-40B4-BE49-F238E27FC236}">
              <a16:creationId xmlns:a16="http://schemas.microsoft.com/office/drawing/2014/main" id="{EFD912C7-DFA6-4111-B4E9-AA85C39CDBB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79" name="直線コネクタ 478">
          <a:extLst>
            <a:ext uri="{FF2B5EF4-FFF2-40B4-BE49-F238E27FC236}">
              <a16:creationId xmlns:a16="http://schemas.microsoft.com/office/drawing/2014/main" id="{B89EDFDA-128F-43C0-8862-48C1114E061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0" name="テキスト ボックス 479">
          <a:extLst>
            <a:ext uri="{FF2B5EF4-FFF2-40B4-BE49-F238E27FC236}">
              <a16:creationId xmlns:a16="http://schemas.microsoft.com/office/drawing/2014/main" id="{0AA130E1-1BFA-4A08-A2DF-6C43D113ECB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1" name="直線コネクタ 480">
          <a:extLst>
            <a:ext uri="{FF2B5EF4-FFF2-40B4-BE49-F238E27FC236}">
              <a16:creationId xmlns:a16="http://schemas.microsoft.com/office/drawing/2014/main" id="{27177847-E711-44EF-923A-01339832275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2" name="テキスト ボックス 481">
          <a:extLst>
            <a:ext uri="{FF2B5EF4-FFF2-40B4-BE49-F238E27FC236}">
              <a16:creationId xmlns:a16="http://schemas.microsoft.com/office/drawing/2014/main" id="{E0A9C472-73CA-4722-AAB8-A7B012571E6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3" name="直線コネクタ 482">
          <a:extLst>
            <a:ext uri="{FF2B5EF4-FFF2-40B4-BE49-F238E27FC236}">
              <a16:creationId xmlns:a16="http://schemas.microsoft.com/office/drawing/2014/main" id="{0E57D50F-E542-44A8-A09B-3B278C937CF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4" name="テキスト ボックス 483">
          <a:extLst>
            <a:ext uri="{FF2B5EF4-FFF2-40B4-BE49-F238E27FC236}">
              <a16:creationId xmlns:a16="http://schemas.microsoft.com/office/drawing/2014/main" id="{B79455E9-51CC-4403-AAFD-3324B2EBC86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5" name="直線コネクタ 484">
          <a:extLst>
            <a:ext uri="{FF2B5EF4-FFF2-40B4-BE49-F238E27FC236}">
              <a16:creationId xmlns:a16="http://schemas.microsoft.com/office/drawing/2014/main" id="{51BFD9EA-F290-4E90-8A2C-70E0704371F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86" name="テキスト ボックス 485">
          <a:extLst>
            <a:ext uri="{FF2B5EF4-FFF2-40B4-BE49-F238E27FC236}">
              <a16:creationId xmlns:a16="http://schemas.microsoft.com/office/drawing/2014/main" id="{B99572F2-E773-4A41-96E1-067D4A6D7EEC}"/>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7" name="【消防施設】&#10;一人当たり面積グラフ枠">
          <a:extLst>
            <a:ext uri="{FF2B5EF4-FFF2-40B4-BE49-F238E27FC236}">
              <a16:creationId xmlns:a16="http://schemas.microsoft.com/office/drawing/2014/main" id="{8F983836-C447-4181-821E-A6608E554FE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488" name="直線コネクタ 487">
          <a:extLst>
            <a:ext uri="{FF2B5EF4-FFF2-40B4-BE49-F238E27FC236}">
              <a16:creationId xmlns:a16="http://schemas.microsoft.com/office/drawing/2014/main" id="{7DE19D8C-9E7F-45D5-BEF6-D9CA035190F4}"/>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489" name="【消防施設】&#10;一人当たり面積最小値テキスト">
          <a:extLst>
            <a:ext uri="{FF2B5EF4-FFF2-40B4-BE49-F238E27FC236}">
              <a16:creationId xmlns:a16="http://schemas.microsoft.com/office/drawing/2014/main" id="{73C0EBE8-68ED-4DD9-B3FA-3DE03AEC6B0A}"/>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490" name="直線コネクタ 489">
          <a:extLst>
            <a:ext uri="{FF2B5EF4-FFF2-40B4-BE49-F238E27FC236}">
              <a16:creationId xmlns:a16="http://schemas.microsoft.com/office/drawing/2014/main" id="{050546EB-8406-43EB-8C06-AA2E62067059}"/>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491" name="【消防施設】&#10;一人当たり面積最大値テキスト">
          <a:extLst>
            <a:ext uri="{FF2B5EF4-FFF2-40B4-BE49-F238E27FC236}">
              <a16:creationId xmlns:a16="http://schemas.microsoft.com/office/drawing/2014/main" id="{C7495582-F593-4255-B145-D044A5CAF2E2}"/>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492" name="直線コネクタ 491">
          <a:extLst>
            <a:ext uri="{FF2B5EF4-FFF2-40B4-BE49-F238E27FC236}">
              <a16:creationId xmlns:a16="http://schemas.microsoft.com/office/drawing/2014/main" id="{E97C4124-F972-446B-948F-E97A591679F7}"/>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493" name="【消防施設】&#10;一人当たり面積平均値テキスト">
          <a:extLst>
            <a:ext uri="{FF2B5EF4-FFF2-40B4-BE49-F238E27FC236}">
              <a16:creationId xmlns:a16="http://schemas.microsoft.com/office/drawing/2014/main" id="{8544A588-1F79-4F8F-9041-48A59084DB82}"/>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494" name="フローチャート: 判断 493">
          <a:extLst>
            <a:ext uri="{FF2B5EF4-FFF2-40B4-BE49-F238E27FC236}">
              <a16:creationId xmlns:a16="http://schemas.microsoft.com/office/drawing/2014/main" id="{07D062C0-F8A1-4EBA-85A5-7F3AFCF7CB65}"/>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495" name="フローチャート: 判断 494">
          <a:extLst>
            <a:ext uri="{FF2B5EF4-FFF2-40B4-BE49-F238E27FC236}">
              <a16:creationId xmlns:a16="http://schemas.microsoft.com/office/drawing/2014/main" id="{13972112-3D53-4A90-82F5-A0A7C012630E}"/>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496" name="フローチャート: 判断 495">
          <a:extLst>
            <a:ext uri="{FF2B5EF4-FFF2-40B4-BE49-F238E27FC236}">
              <a16:creationId xmlns:a16="http://schemas.microsoft.com/office/drawing/2014/main" id="{6A9ADA19-6B2F-4DDF-B9A1-567B61C4AD82}"/>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154560</xdr:rowOff>
    </xdr:from>
    <xdr:to>
      <xdr:col>102</xdr:col>
      <xdr:colOff>165100</xdr:colOff>
      <xdr:row>86</xdr:row>
      <xdr:rowOff>84710</xdr:rowOff>
    </xdr:to>
    <xdr:sp macro="" textlink="">
      <xdr:nvSpPr>
        <xdr:cNvPr id="497" name="フローチャート: 判断 496">
          <a:extLst>
            <a:ext uri="{FF2B5EF4-FFF2-40B4-BE49-F238E27FC236}">
              <a16:creationId xmlns:a16="http://schemas.microsoft.com/office/drawing/2014/main" id="{C39B22D1-9CE3-415E-9A0E-3838EA545838}"/>
            </a:ext>
          </a:extLst>
        </xdr:cNvPr>
        <xdr:cNvSpPr/>
      </xdr:nvSpPr>
      <xdr:spPr>
        <a:xfrm>
          <a:off x="19494500" y="1472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4826</xdr:rowOff>
    </xdr:from>
    <xdr:to>
      <xdr:col>98</xdr:col>
      <xdr:colOff>38100</xdr:colOff>
      <xdr:row>86</xdr:row>
      <xdr:rowOff>106426</xdr:rowOff>
    </xdr:to>
    <xdr:sp macro="" textlink="">
      <xdr:nvSpPr>
        <xdr:cNvPr id="498" name="フローチャート: 判断 497">
          <a:extLst>
            <a:ext uri="{FF2B5EF4-FFF2-40B4-BE49-F238E27FC236}">
              <a16:creationId xmlns:a16="http://schemas.microsoft.com/office/drawing/2014/main" id="{E638B2B0-7424-4557-A6D1-8F87CAA4AB0B}"/>
            </a:ext>
          </a:extLst>
        </xdr:cNvPr>
        <xdr:cNvSpPr/>
      </xdr:nvSpPr>
      <xdr:spPr>
        <a:xfrm>
          <a:off x="18605500" y="147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F55AE987-B492-4ABD-925C-A7AACDE2AC2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1023847F-3155-4BF1-B82E-0F6556E5241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82C4E699-821D-4197-AF86-37D91B14350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2C04E97E-3FC3-434E-BD37-5F4B4CCF429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5790DB30-114C-41BA-9A7B-99D0C31D785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17971</xdr:rowOff>
    </xdr:from>
    <xdr:to>
      <xdr:col>116</xdr:col>
      <xdr:colOff>114300</xdr:colOff>
      <xdr:row>86</xdr:row>
      <xdr:rowOff>119571</xdr:rowOff>
    </xdr:to>
    <xdr:sp macro="" textlink="">
      <xdr:nvSpPr>
        <xdr:cNvPr id="504" name="楕円 503">
          <a:extLst>
            <a:ext uri="{FF2B5EF4-FFF2-40B4-BE49-F238E27FC236}">
              <a16:creationId xmlns:a16="http://schemas.microsoft.com/office/drawing/2014/main" id="{7DABDE21-0495-467B-82AF-27D38BB23BA2}"/>
            </a:ext>
          </a:extLst>
        </xdr:cNvPr>
        <xdr:cNvSpPr/>
      </xdr:nvSpPr>
      <xdr:spPr>
        <a:xfrm>
          <a:off x="22110700" y="1476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505" name="【消防施設】&#10;一人当たり面積該当値テキスト">
          <a:extLst>
            <a:ext uri="{FF2B5EF4-FFF2-40B4-BE49-F238E27FC236}">
              <a16:creationId xmlns:a16="http://schemas.microsoft.com/office/drawing/2014/main" id="{FD62A15E-1D40-400D-A70D-7309ACDC2DAD}"/>
            </a:ext>
          </a:extLst>
        </xdr:cNvPr>
        <xdr:cNvSpPr txBox="1"/>
      </xdr:nvSpPr>
      <xdr:spPr>
        <a:xfrm>
          <a:off x="22199600" y="1471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12446</xdr:rowOff>
    </xdr:from>
    <xdr:to>
      <xdr:col>112</xdr:col>
      <xdr:colOff>38100</xdr:colOff>
      <xdr:row>86</xdr:row>
      <xdr:rowOff>114046</xdr:rowOff>
    </xdr:to>
    <xdr:sp macro="" textlink="">
      <xdr:nvSpPr>
        <xdr:cNvPr id="506" name="楕円 505">
          <a:extLst>
            <a:ext uri="{FF2B5EF4-FFF2-40B4-BE49-F238E27FC236}">
              <a16:creationId xmlns:a16="http://schemas.microsoft.com/office/drawing/2014/main" id="{90A547BF-5745-4902-AB53-21BF19CDB07E}"/>
            </a:ext>
          </a:extLst>
        </xdr:cNvPr>
        <xdr:cNvSpPr/>
      </xdr:nvSpPr>
      <xdr:spPr>
        <a:xfrm>
          <a:off x="21272500" y="147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63246</xdr:rowOff>
    </xdr:from>
    <xdr:to>
      <xdr:col>116</xdr:col>
      <xdr:colOff>63500</xdr:colOff>
      <xdr:row>86</xdr:row>
      <xdr:rowOff>68771</xdr:rowOff>
    </xdr:to>
    <xdr:cxnSp macro="">
      <xdr:nvCxnSpPr>
        <xdr:cNvPr id="507" name="直線コネクタ 506">
          <a:extLst>
            <a:ext uri="{FF2B5EF4-FFF2-40B4-BE49-F238E27FC236}">
              <a16:creationId xmlns:a16="http://schemas.microsoft.com/office/drawing/2014/main" id="{25389E92-B6AE-4F41-8F8D-BA98ABB597CE}"/>
            </a:ext>
          </a:extLst>
        </xdr:cNvPr>
        <xdr:cNvCxnSpPr/>
      </xdr:nvCxnSpPr>
      <xdr:spPr>
        <a:xfrm>
          <a:off x="21323300" y="14807946"/>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13779</xdr:rowOff>
    </xdr:from>
    <xdr:to>
      <xdr:col>107</xdr:col>
      <xdr:colOff>101600</xdr:colOff>
      <xdr:row>86</xdr:row>
      <xdr:rowOff>115379</xdr:rowOff>
    </xdr:to>
    <xdr:sp macro="" textlink="">
      <xdr:nvSpPr>
        <xdr:cNvPr id="508" name="楕円 507">
          <a:extLst>
            <a:ext uri="{FF2B5EF4-FFF2-40B4-BE49-F238E27FC236}">
              <a16:creationId xmlns:a16="http://schemas.microsoft.com/office/drawing/2014/main" id="{665AAA0F-C64A-42F5-A82B-5EC8CA33A205}"/>
            </a:ext>
          </a:extLst>
        </xdr:cNvPr>
        <xdr:cNvSpPr/>
      </xdr:nvSpPr>
      <xdr:spPr>
        <a:xfrm>
          <a:off x="20383500" y="1475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63246</xdr:rowOff>
    </xdr:from>
    <xdr:to>
      <xdr:col>111</xdr:col>
      <xdr:colOff>177800</xdr:colOff>
      <xdr:row>86</xdr:row>
      <xdr:rowOff>64579</xdr:rowOff>
    </xdr:to>
    <xdr:cxnSp macro="">
      <xdr:nvCxnSpPr>
        <xdr:cNvPr id="509" name="直線コネクタ 508">
          <a:extLst>
            <a:ext uri="{FF2B5EF4-FFF2-40B4-BE49-F238E27FC236}">
              <a16:creationId xmlns:a16="http://schemas.microsoft.com/office/drawing/2014/main" id="{9312C112-BFAA-4F2B-94D7-5B30D86719EE}"/>
            </a:ext>
          </a:extLst>
        </xdr:cNvPr>
        <xdr:cNvCxnSpPr/>
      </xdr:nvCxnSpPr>
      <xdr:spPr>
        <a:xfrm flipV="1">
          <a:off x="20434300" y="14807946"/>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15684</xdr:rowOff>
    </xdr:from>
    <xdr:to>
      <xdr:col>102</xdr:col>
      <xdr:colOff>165100</xdr:colOff>
      <xdr:row>86</xdr:row>
      <xdr:rowOff>117284</xdr:rowOff>
    </xdr:to>
    <xdr:sp macro="" textlink="">
      <xdr:nvSpPr>
        <xdr:cNvPr id="510" name="楕円 509">
          <a:extLst>
            <a:ext uri="{FF2B5EF4-FFF2-40B4-BE49-F238E27FC236}">
              <a16:creationId xmlns:a16="http://schemas.microsoft.com/office/drawing/2014/main" id="{B29D4AB9-B4F7-406B-9E70-C302F85C9795}"/>
            </a:ext>
          </a:extLst>
        </xdr:cNvPr>
        <xdr:cNvSpPr/>
      </xdr:nvSpPr>
      <xdr:spPr>
        <a:xfrm>
          <a:off x="19494500" y="1476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64579</xdr:rowOff>
    </xdr:from>
    <xdr:to>
      <xdr:col>107</xdr:col>
      <xdr:colOff>50800</xdr:colOff>
      <xdr:row>86</xdr:row>
      <xdr:rowOff>66484</xdr:rowOff>
    </xdr:to>
    <xdr:cxnSp macro="">
      <xdr:nvCxnSpPr>
        <xdr:cNvPr id="511" name="直線コネクタ 510">
          <a:extLst>
            <a:ext uri="{FF2B5EF4-FFF2-40B4-BE49-F238E27FC236}">
              <a16:creationId xmlns:a16="http://schemas.microsoft.com/office/drawing/2014/main" id="{17E14126-8B72-4324-AE38-9FE5E9C6C3E4}"/>
            </a:ext>
          </a:extLst>
        </xdr:cNvPr>
        <xdr:cNvCxnSpPr/>
      </xdr:nvCxnSpPr>
      <xdr:spPr>
        <a:xfrm flipV="1">
          <a:off x="19545300" y="1480927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512" name="n_1aveValue【消防施設】&#10;一人当たり面積">
          <a:extLst>
            <a:ext uri="{FF2B5EF4-FFF2-40B4-BE49-F238E27FC236}">
              <a16:creationId xmlns:a16="http://schemas.microsoft.com/office/drawing/2014/main" id="{BCB74136-14C0-4A27-ACD7-2A07F095657E}"/>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513" name="n_2aveValue【消防施設】&#10;一人当たり面積">
          <a:extLst>
            <a:ext uri="{FF2B5EF4-FFF2-40B4-BE49-F238E27FC236}">
              <a16:creationId xmlns:a16="http://schemas.microsoft.com/office/drawing/2014/main" id="{8BF77AF6-1345-4481-B783-112232241106}"/>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101237</xdr:rowOff>
    </xdr:from>
    <xdr:ext cx="469744" cy="259045"/>
    <xdr:sp macro="" textlink="">
      <xdr:nvSpPr>
        <xdr:cNvPr id="514" name="n_3aveValue【消防施設】&#10;一人当たり面積">
          <a:extLst>
            <a:ext uri="{FF2B5EF4-FFF2-40B4-BE49-F238E27FC236}">
              <a16:creationId xmlns:a16="http://schemas.microsoft.com/office/drawing/2014/main" id="{9F70EFCA-3AA4-4276-B1A3-B31778E79340}"/>
            </a:ext>
          </a:extLst>
        </xdr:cNvPr>
        <xdr:cNvSpPr txBox="1"/>
      </xdr:nvSpPr>
      <xdr:spPr>
        <a:xfrm>
          <a:off x="19310427" y="1450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122953</xdr:rowOff>
    </xdr:from>
    <xdr:ext cx="469744" cy="259045"/>
    <xdr:sp macro="" textlink="">
      <xdr:nvSpPr>
        <xdr:cNvPr id="515" name="n_4aveValue【消防施設】&#10;一人当たり面積">
          <a:extLst>
            <a:ext uri="{FF2B5EF4-FFF2-40B4-BE49-F238E27FC236}">
              <a16:creationId xmlns:a16="http://schemas.microsoft.com/office/drawing/2014/main" id="{A9BFE7EE-BA81-4122-88C8-C87E48B6CE1F}"/>
            </a:ext>
          </a:extLst>
        </xdr:cNvPr>
        <xdr:cNvSpPr txBox="1"/>
      </xdr:nvSpPr>
      <xdr:spPr>
        <a:xfrm>
          <a:off x="18421427" y="1452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105173</xdr:rowOff>
    </xdr:from>
    <xdr:ext cx="469744" cy="259045"/>
    <xdr:sp macro="" textlink="">
      <xdr:nvSpPr>
        <xdr:cNvPr id="516" name="n_1mainValue【消防施設】&#10;一人当たり面積">
          <a:extLst>
            <a:ext uri="{FF2B5EF4-FFF2-40B4-BE49-F238E27FC236}">
              <a16:creationId xmlns:a16="http://schemas.microsoft.com/office/drawing/2014/main" id="{0A4AA87A-846B-4C29-835A-1099DB32A3DB}"/>
            </a:ext>
          </a:extLst>
        </xdr:cNvPr>
        <xdr:cNvSpPr txBox="1"/>
      </xdr:nvSpPr>
      <xdr:spPr>
        <a:xfrm>
          <a:off x="21075727" y="1484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106506</xdr:rowOff>
    </xdr:from>
    <xdr:ext cx="469744" cy="259045"/>
    <xdr:sp macro="" textlink="">
      <xdr:nvSpPr>
        <xdr:cNvPr id="517" name="n_2mainValue【消防施設】&#10;一人当たり面積">
          <a:extLst>
            <a:ext uri="{FF2B5EF4-FFF2-40B4-BE49-F238E27FC236}">
              <a16:creationId xmlns:a16="http://schemas.microsoft.com/office/drawing/2014/main" id="{B09EAB0C-0AAF-4262-B791-1840165A2028}"/>
            </a:ext>
          </a:extLst>
        </xdr:cNvPr>
        <xdr:cNvSpPr txBox="1"/>
      </xdr:nvSpPr>
      <xdr:spPr>
        <a:xfrm>
          <a:off x="20199427" y="1485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108411</xdr:rowOff>
    </xdr:from>
    <xdr:ext cx="469744" cy="259045"/>
    <xdr:sp macro="" textlink="">
      <xdr:nvSpPr>
        <xdr:cNvPr id="518" name="n_3mainValue【消防施設】&#10;一人当たり面積">
          <a:extLst>
            <a:ext uri="{FF2B5EF4-FFF2-40B4-BE49-F238E27FC236}">
              <a16:creationId xmlns:a16="http://schemas.microsoft.com/office/drawing/2014/main" id="{65B17BB1-519D-466A-9F75-6AD858530714}"/>
            </a:ext>
          </a:extLst>
        </xdr:cNvPr>
        <xdr:cNvSpPr txBox="1"/>
      </xdr:nvSpPr>
      <xdr:spPr>
        <a:xfrm>
          <a:off x="19310427" y="1485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9" name="正方形/長方形 518">
          <a:extLst>
            <a:ext uri="{FF2B5EF4-FFF2-40B4-BE49-F238E27FC236}">
              <a16:creationId xmlns:a16="http://schemas.microsoft.com/office/drawing/2014/main" id="{C5CC5FCE-9BA4-42DF-A4F1-D6E968AFA22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0" name="正方形/長方形 519">
          <a:extLst>
            <a:ext uri="{FF2B5EF4-FFF2-40B4-BE49-F238E27FC236}">
              <a16:creationId xmlns:a16="http://schemas.microsoft.com/office/drawing/2014/main" id="{3BFBB247-C89C-465D-B6E2-87834A3FDA8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1" name="正方形/長方形 520">
          <a:extLst>
            <a:ext uri="{FF2B5EF4-FFF2-40B4-BE49-F238E27FC236}">
              <a16:creationId xmlns:a16="http://schemas.microsoft.com/office/drawing/2014/main" id="{AE4DDB4A-4039-430B-A6A7-E95804AD937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2" name="正方形/長方形 521">
          <a:extLst>
            <a:ext uri="{FF2B5EF4-FFF2-40B4-BE49-F238E27FC236}">
              <a16:creationId xmlns:a16="http://schemas.microsoft.com/office/drawing/2014/main" id="{7522A56A-F209-4C62-89F8-20A8A949A0A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3" name="正方形/長方形 522">
          <a:extLst>
            <a:ext uri="{FF2B5EF4-FFF2-40B4-BE49-F238E27FC236}">
              <a16:creationId xmlns:a16="http://schemas.microsoft.com/office/drawing/2014/main" id="{CF1BB505-CEEC-4FA6-B2C4-772BFA68213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4" name="正方形/長方形 523">
          <a:extLst>
            <a:ext uri="{FF2B5EF4-FFF2-40B4-BE49-F238E27FC236}">
              <a16:creationId xmlns:a16="http://schemas.microsoft.com/office/drawing/2014/main" id="{0EC76C66-7C82-440B-B30B-251C39CD186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5" name="正方形/長方形 524">
          <a:extLst>
            <a:ext uri="{FF2B5EF4-FFF2-40B4-BE49-F238E27FC236}">
              <a16:creationId xmlns:a16="http://schemas.microsoft.com/office/drawing/2014/main" id="{E8482B6C-20C4-40FD-963F-1AD5E44C0BC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6" name="正方形/長方形 525">
          <a:extLst>
            <a:ext uri="{FF2B5EF4-FFF2-40B4-BE49-F238E27FC236}">
              <a16:creationId xmlns:a16="http://schemas.microsoft.com/office/drawing/2014/main" id="{4DDCD4CC-9C5C-41CC-B913-CBC84E045A9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7" name="テキスト ボックス 526">
          <a:extLst>
            <a:ext uri="{FF2B5EF4-FFF2-40B4-BE49-F238E27FC236}">
              <a16:creationId xmlns:a16="http://schemas.microsoft.com/office/drawing/2014/main" id="{656CE127-CD03-4306-85CE-61E32818B9A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8" name="直線コネクタ 527">
          <a:extLst>
            <a:ext uri="{FF2B5EF4-FFF2-40B4-BE49-F238E27FC236}">
              <a16:creationId xmlns:a16="http://schemas.microsoft.com/office/drawing/2014/main" id="{FCD9A96C-9E59-49AD-A754-C807260A4AB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9" name="テキスト ボックス 528">
          <a:extLst>
            <a:ext uri="{FF2B5EF4-FFF2-40B4-BE49-F238E27FC236}">
              <a16:creationId xmlns:a16="http://schemas.microsoft.com/office/drawing/2014/main" id="{D13772DA-8BDF-46F5-8ED4-D6AAAA0E36A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0" name="直線コネクタ 529">
          <a:extLst>
            <a:ext uri="{FF2B5EF4-FFF2-40B4-BE49-F238E27FC236}">
              <a16:creationId xmlns:a16="http://schemas.microsoft.com/office/drawing/2014/main" id="{BCCF3341-D1B0-498C-836C-177E00E2703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1" name="テキスト ボックス 530">
          <a:extLst>
            <a:ext uri="{FF2B5EF4-FFF2-40B4-BE49-F238E27FC236}">
              <a16:creationId xmlns:a16="http://schemas.microsoft.com/office/drawing/2014/main" id="{63C8DA2A-D7E6-4B1B-B1A0-81A3EEC68D3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2" name="直線コネクタ 531">
          <a:extLst>
            <a:ext uri="{FF2B5EF4-FFF2-40B4-BE49-F238E27FC236}">
              <a16:creationId xmlns:a16="http://schemas.microsoft.com/office/drawing/2014/main" id="{240E6202-0EAD-4B98-856A-013B72247AC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3" name="テキスト ボックス 532">
          <a:extLst>
            <a:ext uri="{FF2B5EF4-FFF2-40B4-BE49-F238E27FC236}">
              <a16:creationId xmlns:a16="http://schemas.microsoft.com/office/drawing/2014/main" id="{66B7EDB2-F303-415E-9128-2D42E5B8A86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4" name="直線コネクタ 533">
          <a:extLst>
            <a:ext uri="{FF2B5EF4-FFF2-40B4-BE49-F238E27FC236}">
              <a16:creationId xmlns:a16="http://schemas.microsoft.com/office/drawing/2014/main" id="{13612702-C9B4-4F48-9E6F-7AD7237FE70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5" name="テキスト ボックス 534">
          <a:extLst>
            <a:ext uri="{FF2B5EF4-FFF2-40B4-BE49-F238E27FC236}">
              <a16:creationId xmlns:a16="http://schemas.microsoft.com/office/drawing/2014/main" id="{610F5C00-CC72-4CB2-8229-702D2386FFD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6" name="直線コネクタ 535">
          <a:extLst>
            <a:ext uri="{FF2B5EF4-FFF2-40B4-BE49-F238E27FC236}">
              <a16:creationId xmlns:a16="http://schemas.microsoft.com/office/drawing/2014/main" id="{2798FE2B-76B8-43CD-BB00-45F80F8C04F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7" name="テキスト ボックス 536">
          <a:extLst>
            <a:ext uri="{FF2B5EF4-FFF2-40B4-BE49-F238E27FC236}">
              <a16:creationId xmlns:a16="http://schemas.microsoft.com/office/drawing/2014/main" id="{3A5EA520-D61F-4F80-9FA4-53FF0C74CB7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8" name="直線コネクタ 537">
          <a:extLst>
            <a:ext uri="{FF2B5EF4-FFF2-40B4-BE49-F238E27FC236}">
              <a16:creationId xmlns:a16="http://schemas.microsoft.com/office/drawing/2014/main" id="{FC8DEDF7-C818-4026-8BBB-EDCF7FBF916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9" name="テキスト ボックス 538">
          <a:extLst>
            <a:ext uri="{FF2B5EF4-FFF2-40B4-BE49-F238E27FC236}">
              <a16:creationId xmlns:a16="http://schemas.microsoft.com/office/drawing/2014/main" id="{EBEC068A-2CC3-4E4B-9CF1-5F0D14160FC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0" name="直線コネクタ 539">
          <a:extLst>
            <a:ext uri="{FF2B5EF4-FFF2-40B4-BE49-F238E27FC236}">
              <a16:creationId xmlns:a16="http://schemas.microsoft.com/office/drawing/2014/main" id="{3DC4566F-EEF8-4072-AA63-021CB8B6A0F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1" name="テキスト ボックス 540">
          <a:extLst>
            <a:ext uri="{FF2B5EF4-FFF2-40B4-BE49-F238E27FC236}">
              <a16:creationId xmlns:a16="http://schemas.microsoft.com/office/drawing/2014/main" id="{E4EF3789-6F0F-4804-9778-DDDE79C031B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2" name="直線コネクタ 541">
          <a:extLst>
            <a:ext uri="{FF2B5EF4-FFF2-40B4-BE49-F238E27FC236}">
              <a16:creationId xmlns:a16="http://schemas.microsoft.com/office/drawing/2014/main" id="{59D8BCD9-9281-4E77-ACE0-5AC2A31F4FB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庁舎】&#10;有形固定資産減価償却率グラフ枠">
          <a:extLst>
            <a:ext uri="{FF2B5EF4-FFF2-40B4-BE49-F238E27FC236}">
              <a16:creationId xmlns:a16="http://schemas.microsoft.com/office/drawing/2014/main" id="{133B22D5-D1BA-49A5-914C-BA9C65FD416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44" name="直線コネクタ 543">
          <a:extLst>
            <a:ext uri="{FF2B5EF4-FFF2-40B4-BE49-F238E27FC236}">
              <a16:creationId xmlns:a16="http://schemas.microsoft.com/office/drawing/2014/main" id="{6E8A80A1-D491-42A0-BA36-6C7B137E19FB}"/>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45" name="【庁舎】&#10;有形固定資産減価償却率最小値テキスト">
          <a:extLst>
            <a:ext uri="{FF2B5EF4-FFF2-40B4-BE49-F238E27FC236}">
              <a16:creationId xmlns:a16="http://schemas.microsoft.com/office/drawing/2014/main" id="{C24876FC-F6A6-49C9-B6C1-02741314F71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6" name="直線コネクタ 545">
          <a:extLst>
            <a:ext uri="{FF2B5EF4-FFF2-40B4-BE49-F238E27FC236}">
              <a16:creationId xmlns:a16="http://schemas.microsoft.com/office/drawing/2014/main" id="{B9D6CD9A-A5EF-4B37-853B-119C3DFF59E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47" name="【庁舎】&#10;有形固定資産減価償却率最大値テキスト">
          <a:extLst>
            <a:ext uri="{FF2B5EF4-FFF2-40B4-BE49-F238E27FC236}">
              <a16:creationId xmlns:a16="http://schemas.microsoft.com/office/drawing/2014/main" id="{DD61BC3D-EB58-4A46-A6FE-DC211BEA9CD9}"/>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48" name="直線コネクタ 547">
          <a:extLst>
            <a:ext uri="{FF2B5EF4-FFF2-40B4-BE49-F238E27FC236}">
              <a16:creationId xmlns:a16="http://schemas.microsoft.com/office/drawing/2014/main" id="{684BB042-E309-4F62-941C-7DB3F5D7EEA9}"/>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549" name="【庁舎】&#10;有形固定資産減価償却率平均値テキスト">
          <a:extLst>
            <a:ext uri="{FF2B5EF4-FFF2-40B4-BE49-F238E27FC236}">
              <a16:creationId xmlns:a16="http://schemas.microsoft.com/office/drawing/2014/main" id="{4137572E-45DF-43FC-BB95-8AD18AD5BC97}"/>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50" name="フローチャート: 判断 549">
          <a:extLst>
            <a:ext uri="{FF2B5EF4-FFF2-40B4-BE49-F238E27FC236}">
              <a16:creationId xmlns:a16="http://schemas.microsoft.com/office/drawing/2014/main" id="{4E1EC0AA-471D-4993-8E7B-C598F902E9FE}"/>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51" name="フローチャート: 判断 550">
          <a:extLst>
            <a:ext uri="{FF2B5EF4-FFF2-40B4-BE49-F238E27FC236}">
              <a16:creationId xmlns:a16="http://schemas.microsoft.com/office/drawing/2014/main" id="{6A854022-24DC-4A97-ABA1-EF4546110BBE}"/>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52" name="フローチャート: 判断 551">
          <a:extLst>
            <a:ext uri="{FF2B5EF4-FFF2-40B4-BE49-F238E27FC236}">
              <a16:creationId xmlns:a16="http://schemas.microsoft.com/office/drawing/2014/main" id="{7640D5E5-4517-4C4A-BCCA-CEB6E652FC75}"/>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553" name="フローチャート: 判断 552">
          <a:extLst>
            <a:ext uri="{FF2B5EF4-FFF2-40B4-BE49-F238E27FC236}">
              <a16:creationId xmlns:a16="http://schemas.microsoft.com/office/drawing/2014/main" id="{96071A56-B16B-4DC9-B0FD-3B24383FEC14}"/>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54" name="フローチャート: 判断 553">
          <a:extLst>
            <a:ext uri="{FF2B5EF4-FFF2-40B4-BE49-F238E27FC236}">
              <a16:creationId xmlns:a16="http://schemas.microsoft.com/office/drawing/2014/main" id="{5BC8156F-2109-446E-8CA2-664D575FB61B}"/>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A75E9AC8-243F-453E-9293-9063AFF539D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D0665222-35F0-4B32-8B27-D6B02EFCEC6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A2AECD4C-A6E3-433B-ADF5-EA51E2A5D92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1CD257F1-73E9-494A-86D6-37677692E8B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D7079FF8-B044-4529-9183-E5B04DF541E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128270</xdr:rowOff>
    </xdr:from>
    <xdr:to>
      <xdr:col>85</xdr:col>
      <xdr:colOff>177800</xdr:colOff>
      <xdr:row>109</xdr:row>
      <xdr:rowOff>58420</xdr:rowOff>
    </xdr:to>
    <xdr:sp macro="" textlink="">
      <xdr:nvSpPr>
        <xdr:cNvPr id="560" name="楕円 559">
          <a:extLst>
            <a:ext uri="{FF2B5EF4-FFF2-40B4-BE49-F238E27FC236}">
              <a16:creationId xmlns:a16="http://schemas.microsoft.com/office/drawing/2014/main" id="{F748784E-4BA4-4062-954B-97122BE1BE80}"/>
            </a:ext>
          </a:extLst>
        </xdr:cNvPr>
        <xdr:cNvSpPr/>
      </xdr:nvSpPr>
      <xdr:spPr>
        <a:xfrm>
          <a:off x="16268700" y="186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43197</xdr:rowOff>
    </xdr:from>
    <xdr:ext cx="405111" cy="259045"/>
    <xdr:sp macro="" textlink="">
      <xdr:nvSpPr>
        <xdr:cNvPr id="561" name="【庁舎】&#10;有形固定資産減価償却率該当値テキスト">
          <a:extLst>
            <a:ext uri="{FF2B5EF4-FFF2-40B4-BE49-F238E27FC236}">
              <a16:creationId xmlns:a16="http://schemas.microsoft.com/office/drawing/2014/main" id="{F209CD86-AB9E-4AB7-AB3F-EF187EFB43F1}"/>
            </a:ext>
          </a:extLst>
        </xdr:cNvPr>
        <xdr:cNvSpPr txBox="1"/>
      </xdr:nvSpPr>
      <xdr:spPr>
        <a:xfrm>
          <a:off x="16357600" y="185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115207</xdr:rowOff>
    </xdr:from>
    <xdr:to>
      <xdr:col>81</xdr:col>
      <xdr:colOff>101600</xdr:colOff>
      <xdr:row>109</xdr:row>
      <xdr:rowOff>45357</xdr:rowOff>
    </xdr:to>
    <xdr:sp macro="" textlink="">
      <xdr:nvSpPr>
        <xdr:cNvPr id="562" name="楕円 561">
          <a:extLst>
            <a:ext uri="{FF2B5EF4-FFF2-40B4-BE49-F238E27FC236}">
              <a16:creationId xmlns:a16="http://schemas.microsoft.com/office/drawing/2014/main" id="{A89139BF-8AF7-44A0-8C50-68E7717D11C9}"/>
            </a:ext>
          </a:extLst>
        </xdr:cNvPr>
        <xdr:cNvSpPr/>
      </xdr:nvSpPr>
      <xdr:spPr>
        <a:xfrm>
          <a:off x="15430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166007</xdr:rowOff>
    </xdr:from>
    <xdr:to>
      <xdr:col>85</xdr:col>
      <xdr:colOff>127000</xdr:colOff>
      <xdr:row>109</xdr:row>
      <xdr:rowOff>7620</xdr:rowOff>
    </xdr:to>
    <xdr:cxnSp macro="">
      <xdr:nvCxnSpPr>
        <xdr:cNvPr id="563" name="直線コネクタ 562">
          <a:extLst>
            <a:ext uri="{FF2B5EF4-FFF2-40B4-BE49-F238E27FC236}">
              <a16:creationId xmlns:a16="http://schemas.microsoft.com/office/drawing/2014/main" id="{D1CE4785-2AEB-4F45-87E0-C4C1F5A37174}"/>
            </a:ext>
          </a:extLst>
        </xdr:cNvPr>
        <xdr:cNvCxnSpPr/>
      </xdr:nvCxnSpPr>
      <xdr:spPr>
        <a:xfrm>
          <a:off x="15481300" y="1868260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103777</xdr:rowOff>
    </xdr:from>
    <xdr:to>
      <xdr:col>76</xdr:col>
      <xdr:colOff>165100</xdr:colOff>
      <xdr:row>109</xdr:row>
      <xdr:rowOff>33927</xdr:rowOff>
    </xdr:to>
    <xdr:sp macro="" textlink="">
      <xdr:nvSpPr>
        <xdr:cNvPr id="564" name="楕円 563">
          <a:extLst>
            <a:ext uri="{FF2B5EF4-FFF2-40B4-BE49-F238E27FC236}">
              <a16:creationId xmlns:a16="http://schemas.microsoft.com/office/drawing/2014/main" id="{755ADBAF-28FD-4F88-8213-D047CE7337F0}"/>
            </a:ext>
          </a:extLst>
        </xdr:cNvPr>
        <xdr:cNvSpPr/>
      </xdr:nvSpPr>
      <xdr:spPr>
        <a:xfrm>
          <a:off x="14541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154577</xdr:rowOff>
    </xdr:from>
    <xdr:to>
      <xdr:col>81</xdr:col>
      <xdr:colOff>50800</xdr:colOff>
      <xdr:row>108</xdr:row>
      <xdr:rowOff>166007</xdr:rowOff>
    </xdr:to>
    <xdr:cxnSp macro="">
      <xdr:nvCxnSpPr>
        <xdr:cNvPr id="565" name="直線コネクタ 564">
          <a:extLst>
            <a:ext uri="{FF2B5EF4-FFF2-40B4-BE49-F238E27FC236}">
              <a16:creationId xmlns:a16="http://schemas.microsoft.com/office/drawing/2014/main" id="{792233CE-551D-4ADA-9DCE-32EB43BA9934}"/>
            </a:ext>
          </a:extLst>
        </xdr:cNvPr>
        <xdr:cNvCxnSpPr/>
      </xdr:nvCxnSpPr>
      <xdr:spPr>
        <a:xfrm>
          <a:off x="14592300" y="186711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90714</xdr:rowOff>
    </xdr:from>
    <xdr:to>
      <xdr:col>72</xdr:col>
      <xdr:colOff>38100</xdr:colOff>
      <xdr:row>109</xdr:row>
      <xdr:rowOff>20864</xdr:rowOff>
    </xdr:to>
    <xdr:sp macro="" textlink="">
      <xdr:nvSpPr>
        <xdr:cNvPr id="566" name="楕円 565">
          <a:extLst>
            <a:ext uri="{FF2B5EF4-FFF2-40B4-BE49-F238E27FC236}">
              <a16:creationId xmlns:a16="http://schemas.microsoft.com/office/drawing/2014/main" id="{26DE62B6-D8E0-4102-B4A0-6E050D3CD8C9}"/>
            </a:ext>
          </a:extLst>
        </xdr:cNvPr>
        <xdr:cNvSpPr/>
      </xdr:nvSpPr>
      <xdr:spPr>
        <a:xfrm>
          <a:off x="13652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141514</xdr:rowOff>
    </xdr:from>
    <xdr:to>
      <xdr:col>76</xdr:col>
      <xdr:colOff>114300</xdr:colOff>
      <xdr:row>108</xdr:row>
      <xdr:rowOff>154577</xdr:rowOff>
    </xdr:to>
    <xdr:cxnSp macro="">
      <xdr:nvCxnSpPr>
        <xdr:cNvPr id="567" name="直線コネクタ 566">
          <a:extLst>
            <a:ext uri="{FF2B5EF4-FFF2-40B4-BE49-F238E27FC236}">
              <a16:creationId xmlns:a16="http://schemas.microsoft.com/office/drawing/2014/main" id="{D66C94B3-8DAA-4A1A-B949-76006D3C307C}"/>
            </a:ext>
          </a:extLst>
        </xdr:cNvPr>
        <xdr:cNvCxnSpPr/>
      </xdr:nvCxnSpPr>
      <xdr:spPr>
        <a:xfrm>
          <a:off x="13703300" y="186581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568" name="n_1aveValue【庁舎】&#10;有形固定資産減価償却率">
          <a:extLst>
            <a:ext uri="{FF2B5EF4-FFF2-40B4-BE49-F238E27FC236}">
              <a16:creationId xmlns:a16="http://schemas.microsoft.com/office/drawing/2014/main" id="{E3866B36-3A8A-4D8A-B16A-1F7497B0F610}"/>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569" name="n_2aveValue【庁舎】&#10;有形固定資産減価償却率">
          <a:extLst>
            <a:ext uri="{FF2B5EF4-FFF2-40B4-BE49-F238E27FC236}">
              <a16:creationId xmlns:a16="http://schemas.microsoft.com/office/drawing/2014/main" id="{307C04DF-3D0E-40BC-911F-1EB66FF0873D}"/>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570" name="n_3aveValue【庁舎】&#10;有形固定資産減価償却率">
          <a:extLst>
            <a:ext uri="{FF2B5EF4-FFF2-40B4-BE49-F238E27FC236}">
              <a16:creationId xmlns:a16="http://schemas.microsoft.com/office/drawing/2014/main" id="{8061E28F-53E5-44A5-A897-32A7531F5FF6}"/>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71" name="n_4aveValue【庁舎】&#10;有形固定資産減価償却率">
          <a:extLst>
            <a:ext uri="{FF2B5EF4-FFF2-40B4-BE49-F238E27FC236}">
              <a16:creationId xmlns:a16="http://schemas.microsoft.com/office/drawing/2014/main" id="{A2E98D97-693B-442B-82F9-32E86DE131CE}"/>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36484</xdr:rowOff>
    </xdr:from>
    <xdr:ext cx="405111" cy="259045"/>
    <xdr:sp macro="" textlink="">
      <xdr:nvSpPr>
        <xdr:cNvPr id="572" name="n_1mainValue【庁舎】&#10;有形固定資産減価償却率">
          <a:extLst>
            <a:ext uri="{FF2B5EF4-FFF2-40B4-BE49-F238E27FC236}">
              <a16:creationId xmlns:a16="http://schemas.microsoft.com/office/drawing/2014/main" id="{948369CC-2C9A-47D4-A770-8E2C4AC7B9FC}"/>
            </a:ext>
          </a:extLst>
        </xdr:cNvPr>
        <xdr:cNvSpPr txBox="1"/>
      </xdr:nvSpPr>
      <xdr:spPr>
        <a:xfrm>
          <a:off x="152660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25054</xdr:rowOff>
    </xdr:from>
    <xdr:ext cx="405111" cy="259045"/>
    <xdr:sp macro="" textlink="">
      <xdr:nvSpPr>
        <xdr:cNvPr id="573" name="n_2mainValue【庁舎】&#10;有形固定資産減価償却率">
          <a:extLst>
            <a:ext uri="{FF2B5EF4-FFF2-40B4-BE49-F238E27FC236}">
              <a16:creationId xmlns:a16="http://schemas.microsoft.com/office/drawing/2014/main" id="{4AF8FC25-D7FD-4692-9B8C-CFC99D1C9FF8}"/>
            </a:ext>
          </a:extLst>
        </xdr:cNvPr>
        <xdr:cNvSpPr txBox="1"/>
      </xdr:nvSpPr>
      <xdr:spPr>
        <a:xfrm>
          <a:off x="143897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11991</xdr:rowOff>
    </xdr:from>
    <xdr:ext cx="405111" cy="259045"/>
    <xdr:sp macro="" textlink="">
      <xdr:nvSpPr>
        <xdr:cNvPr id="574" name="n_3mainValue【庁舎】&#10;有形固定資産減価償却率">
          <a:extLst>
            <a:ext uri="{FF2B5EF4-FFF2-40B4-BE49-F238E27FC236}">
              <a16:creationId xmlns:a16="http://schemas.microsoft.com/office/drawing/2014/main" id="{E0551590-6DB7-471F-9329-A61C9C5A421F}"/>
            </a:ext>
          </a:extLst>
        </xdr:cNvPr>
        <xdr:cNvSpPr txBox="1"/>
      </xdr:nvSpPr>
      <xdr:spPr>
        <a:xfrm>
          <a:off x="135007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5" name="正方形/長方形 574">
          <a:extLst>
            <a:ext uri="{FF2B5EF4-FFF2-40B4-BE49-F238E27FC236}">
              <a16:creationId xmlns:a16="http://schemas.microsoft.com/office/drawing/2014/main" id="{39981154-DCAC-41F0-B66A-10E410FD4B2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6" name="正方形/長方形 575">
          <a:extLst>
            <a:ext uri="{FF2B5EF4-FFF2-40B4-BE49-F238E27FC236}">
              <a16:creationId xmlns:a16="http://schemas.microsoft.com/office/drawing/2014/main" id="{40DAC223-19B5-44D8-8AAB-10EA17C1E48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7" name="正方形/長方形 576">
          <a:extLst>
            <a:ext uri="{FF2B5EF4-FFF2-40B4-BE49-F238E27FC236}">
              <a16:creationId xmlns:a16="http://schemas.microsoft.com/office/drawing/2014/main" id="{A9F34AE3-12A9-4F49-8BD0-C20506B7602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8" name="正方形/長方形 577">
          <a:extLst>
            <a:ext uri="{FF2B5EF4-FFF2-40B4-BE49-F238E27FC236}">
              <a16:creationId xmlns:a16="http://schemas.microsoft.com/office/drawing/2014/main" id="{650B3715-F8CA-4E30-A881-2013940E305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9" name="正方形/長方形 578">
          <a:extLst>
            <a:ext uri="{FF2B5EF4-FFF2-40B4-BE49-F238E27FC236}">
              <a16:creationId xmlns:a16="http://schemas.microsoft.com/office/drawing/2014/main" id="{0999DC9D-A132-4C6E-8407-91C0A6AC5BC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0" name="正方形/長方形 579">
          <a:extLst>
            <a:ext uri="{FF2B5EF4-FFF2-40B4-BE49-F238E27FC236}">
              <a16:creationId xmlns:a16="http://schemas.microsoft.com/office/drawing/2014/main" id="{2010EDE0-61D9-4E16-BA1B-E57E0AAC348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1" name="正方形/長方形 580">
          <a:extLst>
            <a:ext uri="{FF2B5EF4-FFF2-40B4-BE49-F238E27FC236}">
              <a16:creationId xmlns:a16="http://schemas.microsoft.com/office/drawing/2014/main" id="{6BB29345-BA80-4EED-8BCF-BE2E9B732B2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2" name="正方形/長方形 581">
          <a:extLst>
            <a:ext uri="{FF2B5EF4-FFF2-40B4-BE49-F238E27FC236}">
              <a16:creationId xmlns:a16="http://schemas.microsoft.com/office/drawing/2014/main" id="{CC2D7547-FCEE-4E5B-80B3-FEE85E00736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3" name="テキスト ボックス 582">
          <a:extLst>
            <a:ext uri="{FF2B5EF4-FFF2-40B4-BE49-F238E27FC236}">
              <a16:creationId xmlns:a16="http://schemas.microsoft.com/office/drawing/2014/main" id="{5BE6F7DD-B289-4CBB-9046-A0E6C42E4A6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4" name="直線コネクタ 583">
          <a:extLst>
            <a:ext uri="{FF2B5EF4-FFF2-40B4-BE49-F238E27FC236}">
              <a16:creationId xmlns:a16="http://schemas.microsoft.com/office/drawing/2014/main" id="{7051BBE7-904C-4D5A-9B80-10390773012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5" name="直線コネクタ 584">
          <a:extLst>
            <a:ext uri="{FF2B5EF4-FFF2-40B4-BE49-F238E27FC236}">
              <a16:creationId xmlns:a16="http://schemas.microsoft.com/office/drawing/2014/main" id="{593353C6-FC74-487B-B77B-009FED54024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6" name="テキスト ボックス 585">
          <a:extLst>
            <a:ext uri="{FF2B5EF4-FFF2-40B4-BE49-F238E27FC236}">
              <a16:creationId xmlns:a16="http://schemas.microsoft.com/office/drawing/2014/main" id="{02EC4708-09FF-4C71-8352-F3483029508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7" name="直線コネクタ 586">
          <a:extLst>
            <a:ext uri="{FF2B5EF4-FFF2-40B4-BE49-F238E27FC236}">
              <a16:creationId xmlns:a16="http://schemas.microsoft.com/office/drawing/2014/main" id="{73CB0770-2D8A-4979-84B6-DCC42557EC5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8" name="テキスト ボックス 587">
          <a:extLst>
            <a:ext uri="{FF2B5EF4-FFF2-40B4-BE49-F238E27FC236}">
              <a16:creationId xmlns:a16="http://schemas.microsoft.com/office/drawing/2014/main" id="{3097D3FA-06FA-4513-B73B-D5BF49743B7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9" name="直線コネクタ 588">
          <a:extLst>
            <a:ext uri="{FF2B5EF4-FFF2-40B4-BE49-F238E27FC236}">
              <a16:creationId xmlns:a16="http://schemas.microsoft.com/office/drawing/2014/main" id="{7F83DD04-57A6-4668-82B2-51C78C759C5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0" name="テキスト ボックス 589">
          <a:extLst>
            <a:ext uri="{FF2B5EF4-FFF2-40B4-BE49-F238E27FC236}">
              <a16:creationId xmlns:a16="http://schemas.microsoft.com/office/drawing/2014/main" id="{4D26A264-A23E-4F4A-BC95-775266103B4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1" name="直線コネクタ 590">
          <a:extLst>
            <a:ext uri="{FF2B5EF4-FFF2-40B4-BE49-F238E27FC236}">
              <a16:creationId xmlns:a16="http://schemas.microsoft.com/office/drawing/2014/main" id="{825248E5-C5C7-4805-B080-2CCF2DCC0AA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2" name="テキスト ボックス 591">
          <a:extLst>
            <a:ext uri="{FF2B5EF4-FFF2-40B4-BE49-F238E27FC236}">
              <a16:creationId xmlns:a16="http://schemas.microsoft.com/office/drawing/2014/main" id="{0369613F-56F5-40B5-8D2B-F74A0EE2CA7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3" name="直線コネクタ 592">
          <a:extLst>
            <a:ext uri="{FF2B5EF4-FFF2-40B4-BE49-F238E27FC236}">
              <a16:creationId xmlns:a16="http://schemas.microsoft.com/office/drawing/2014/main" id="{87FA5254-10E1-4266-A041-1BEAB0850F2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4" name="テキスト ボックス 593">
          <a:extLst>
            <a:ext uri="{FF2B5EF4-FFF2-40B4-BE49-F238E27FC236}">
              <a16:creationId xmlns:a16="http://schemas.microsoft.com/office/drawing/2014/main" id="{BC328B21-6D04-449F-96B6-7B7200A01E5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5" name="直線コネクタ 594">
          <a:extLst>
            <a:ext uri="{FF2B5EF4-FFF2-40B4-BE49-F238E27FC236}">
              <a16:creationId xmlns:a16="http://schemas.microsoft.com/office/drawing/2014/main" id="{76F619E3-436A-475C-AA50-D84D61B90B7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6" name="テキスト ボックス 595">
          <a:extLst>
            <a:ext uri="{FF2B5EF4-FFF2-40B4-BE49-F238E27FC236}">
              <a16:creationId xmlns:a16="http://schemas.microsoft.com/office/drawing/2014/main" id="{4E0A9099-77A6-46C6-BFA4-BF8A5FDAA3D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7" name="【庁舎】&#10;一人当たり面積グラフ枠">
          <a:extLst>
            <a:ext uri="{FF2B5EF4-FFF2-40B4-BE49-F238E27FC236}">
              <a16:creationId xmlns:a16="http://schemas.microsoft.com/office/drawing/2014/main" id="{F208821E-7CE9-4484-8D97-F3A8E641F22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598" name="直線コネクタ 597">
          <a:extLst>
            <a:ext uri="{FF2B5EF4-FFF2-40B4-BE49-F238E27FC236}">
              <a16:creationId xmlns:a16="http://schemas.microsoft.com/office/drawing/2014/main" id="{B6A9A773-41B4-4D64-9AC8-A1C13CC7B422}"/>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599" name="【庁舎】&#10;一人当たり面積最小値テキスト">
          <a:extLst>
            <a:ext uri="{FF2B5EF4-FFF2-40B4-BE49-F238E27FC236}">
              <a16:creationId xmlns:a16="http://schemas.microsoft.com/office/drawing/2014/main" id="{57A03CA9-90C8-407C-A38D-8E7050B7AD38}"/>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00" name="直線コネクタ 599">
          <a:extLst>
            <a:ext uri="{FF2B5EF4-FFF2-40B4-BE49-F238E27FC236}">
              <a16:creationId xmlns:a16="http://schemas.microsoft.com/office/drawing/2014/main" id="{0FE01BA4-6345-411F-B359-D356C18E325C}"/>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01" name="【庁舎】&#10;一人当たり面積最大値テキスト">
          <a:extLst>
            <a:ext uri="{FF2B5EF4-FFF2-40B4-BE49-F238E27FC236}">
              <a16:creationId xmlns:a16="http://schemas.microsoft.com/office/drawing/2014/main" id="{B8BD1FDE-8173-461D-8F6E-C5E74487AEDA}"/>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02" name="直線コネクタ 601">
          <a:extLst>
            <a:ext uri="{FF2B5EF4-FFF2-40B4-BE49-F238E27FC236}">
              <a16:creationId xmlns:a16="http://schemas.microsoft.com/office/drawing/2014/main" id="{F2D721C2-2430-4063-B99B-E4323E0C0EDB}"/>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603" name="【庁舎】&#10;一人当たり面積平均値テキスト">
          <a:extLst>
            <a:ext uri="{FF2B5EF4-FFF2-40B4-BE49-F238E27FC236}">
              <a16:creationId xmlns:a16="http://schemas.microsoft.com/office/drawing/2014/main" id="{0E0DE9C0-5718-4531-A091-229849E56AFD}"/>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04" name="フローチャート: 判断 603">
          <a:extLst>
            <a:ext uri="{FF2B5EF4-FFF2-40B4-BE49-F238E27FC236}">
              <a16:creationId xmlns:a16="http://schemas.microsoft.com/office/drawing/2014/main" id="{75CF78C0-FF1F-452B-8E61-E8FE74CF661E}"/>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05" name="フローチャート: 判断 604">
          <a:extLst>
            <a:ext uri="{FF2B5EF4-FFF2-40B4-BE49-F238E27FC236}">
              <a16:creationId xmlns:a16="http://schemas.microsoft.com/office/drawing/2014/main" id="{FF85BE5F-9077-412D-9347-850AC90BED92}"/>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06" name="フローチャート: 判断 605">
          <a:extLst>
            <a:ext uri="{FF2B5EF4-FFF2-40B4-BE49-F238E27FC236}">
              <a16:creationId xmlns:a16="http://schemas.microsoft.com/office/drawing/2014/main" id="{99E0261B-EFEB-4275-8038-1EF3CFF14BAC}"/>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84455</xdr:rowOff>
    </xdr:from>
    <xdr:to>
      <xdr:col>102</xdr:col>
      <xdr:colOff>165100</xdr:colOff>
      <xdr:row>107</xdr:row>
      <xdr:rowOff>14605</xdr:rowOff>
    </xdr:to>
    <xdr:sp macro="" textlink="">
      <xdr:nvSpPr>
        <xdr:cNvPr id="607" name="フローチャート: 判断 606">
          <a:extLst>
            <a:ext uri="{FF2B5EF4-FFF2-40B4-BE49-F238E27FC236}">
              <a16:creationId xmlns:a16="http://schemas.microsoft.com/office/drawing/2014/main" id="{08181A4D-9C49-4DC5-A279-8FF13D09CAC2}"/>
            </a:ext>
          </a:extLst>
        </xdr:cNvPr>
        <xdr:cNvSpPr/>
      </xdr:nvSpPr>
      <xdr:spPr>
        <a:xfrm>
          <a:off x="19494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92456</xdr:rowOff>
    </xdr:from>
    <xdr:to>
      <xdr:col>98</xdr:col>
      <xdr:colOff>38100</xdr:colOff>
      <xdr:row>107</xdr:row>
      <xdr:rowOff>22606</xdr:rowOff>
    </xdr:to>
    <xdr:sp macro="" textlink="">
      <xdr:nvSpPr>
        <xdr:cNvPr id="608" name="フローチャート: 判断 607">
          <a:extLst>
            <a:ext uri="{FF2B5EF4-FFF2-40B4-BE49-F238E27FC236}">
              <a16:creationId xmlns:a16="http://schemas.microsoft.com/office/drawing/2014/main" id="{0289F35C-FC64-4156-9809-E8E9D8CD5056}"/>
            </a:ext>
          </a:extLst>
        </xdr:cNvPr>
        <xdr:cNvSpPr/>
      </xdr:nvSpPr>
      <xdr:spPr>
        <a:xfrm>
          <a:off x="18605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C9C99A60-E982-4166-A160-04CF79E8349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C47BA8C2-95FE-4506-89EE-7E993FD13BF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D75E4CBE-4245-4DE2-A224-C255AE1AE26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DA2C8AF4-57E9-4681-AAA9-0C0B3FEBFA0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E7BA404F-D183-4575-A672-2C82ABAD5F4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53975</xdr:rowOff>
    </xdr:from>
    <xdr:to>
      <xdr:col>116</xdr:col>
      <xdr:colOff>114300</xdr:colOff>
      <xdr:row>106</xdr:row>
      <xdr:rowOff>155575</xdr:rowOff>
    </xdr:to>
    <xdr:sp macro="" textlink="">
      <xdr:nvSpPr>
        <xdr:cNvPr id="614" name="楕円 613">
          <a:extLst>
            <a:ext uri="{FF2B5EF4-FFF2-40B4-BE49-F238E27FC236}">
              <a16:creationId xmlns:a16="http://schemas.microsoft.com/office/drawing/2014/main" id="{B4C5090E-2A0B-41A5-B013-4C80B47A2331}"/>
            </a:ext>
          </a:extLst>
        </xdr:cNvPr>
        <xdr:cNvSpPr/>
      </xdr:nvSpPr>
      <xdr:spPr>
        <a:xfrm>
          <a:off x="221107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32402</xdr:rowOff>
    </xdr:from>
    <xdr:ext cx="469744" cy="259045"/>
    <xdr:sp macro="" textlink="">
      <xdr:nvSpPr>
        <xdr:cNvPr id="615" name="【庁舎】&#10;一人当たり面積該当値テキスト">
          <a:extLst>
            <a:ext uri="{FF2B5EF4-FFF2-40B4-BE49-F238E27FC236}">
              <a16:creationId xmlns:a16="http://schemas.microsoft.com/office/drawing/2014/main" id="{8DDE8F82-40B4-4C96-A3A0-8978B73DEF45}"/>
            </a:ext>
          </a:extLst>
        </xdr:cNvPr>
        <xdr:cNvSpPr txBox="1"/>
      </xdr:nvSpPr>
      <xdr:spPr>
        <a:xfrm>
          <a:off x="22199600"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67311</xdr:rowOff>
    </xdr:from>
    <xdr:to>
      <xdr:col>112</xdr:col>
      <xdr:colOff>38100</xdr:colOff>
      <xdr:row>106</xdr:row>
      <xdr:rowOff>168911</xdr:rowOff>
    </xdr:to>
    <xdr:sp macro="" textlink="">
      <xdr:nvSpPr>
        <xdr:cNvPr id="616" name="楕円 615">
          <a:extLst>
            <a:ext uri="{FF2B5EF4-FFF2-40B4-BE49-F238E27FC236}">
              <a16:creationId xmlns:a16="http://schemas.microsoft.com/office/drawing/2014/main" id="{94CCACE5-1A10-45D7-905B-36DDF70BE8DB}"/>
            </a:ext>
          </a:extLst>
        </xdr:cNvPr>
        <xdr:cNvSpPr/>
      </xdr:nvSpPr>
      <xdr:spPr>
        <a:xfrm>
          <a:off x="21272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104775</xdr:rowOff>
    </xdr:from>
    <xdr:to>
      <xdr:col>116</xdr:col>
      <xdr:colOff>63500</xdr:colOff>
      <xdr:row>106</xdr:row>
      <xdr:rowOff>118111</xdr:rowOff>
    </xdr:to>
    <xdr:cxnSp macro="">
      <xdr:nvCxnSpPr>
        <xdr:cNvPr id="617" name="直線コネクタ 616">
          <a:extLst>
            <a:ext uri="{FF2B5EF4-FFF2-40B4-BE49-F238E27FC236}">
              <a16:creationId xmlns:a16="http://schemas.microsoft.com/office/drawing/2014/main" id="{CC29BF03-02B9-4F35-A950-81A0A7B0FE8D}"/>
            </a:ext>
          </a:extLst>
        </xdr:cNvPr>
        <xdr:cNvCxnSpPr/>
      </xdr:nvCxnSpPr>
      <xdr:spPr>
        <a:xfrm flipV="1">
          <a:off x="21323300" y="1827847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77597</xdr:rowOff>
    </xdr:from>
    <xdr:to>
      <xdr:col>107</xdr:col>
      <xdr:colOff>101600</xdr:colOff>
      <xdr:row>107</xdr:row>
      <xdr:rowOff>7747</xdr:rowOff>
    </xdr:to>
    <xdr:sp macro="" textlink="">
      <xdr:nvSpPr>
        <xdr:cNvPr id="618" name="楕円 617">
          <a:extLst>
            <a:ext uri="{FF2B5EF4-FFF2-40B4-BE49-F238E27FC236}">
              <a16:creationId xmlns:a16="http://schemas.microsoft.com/office/drawing/2014/main" id="{29EF463A-E50C-4611-B6C0-47689F48BF76}"/>
            </a:ext>
          </a:extLst>
        </xdr:cNvPr>
        <xdr:cNvSpPr/>
      </xdr:nvSpPr>
      <xdr:spPr>
        <a:xfrm>
          <a:off x="20383500" y="182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118111</xdr:rowOff>
    </xdr:from>
    <xdr:to>
      <xdr:col>111</xdr:col>
      <xdr:colOff>177800</xdr:colOff>
      <xdr:row>106</xdr:row>
      <xdr:rowOff>128397</xdr:rowOff>
    </xdr:to>
    <xdr:cxnSp macro="">
      <xdr:nvCxnSpPr>
        <xdr:cNvPr id="619" name="直線コネクタ 618">
          <a:extLst>
            <a:ext uri="{FF2B5EF4-FFF2-40B4-BE49-F238E27FC236}">
              <a16:creationId xmlns:a16="http://schemas.microsoft.com/office/drawing/2014/main" id="{8856C3C5-C88E-45EA-B7DE-8BDBEA3048A7}"/>
            </a:ext>
          </a:extLst>
        </xdr:cNvPr>
        <xdr:cNvCxnSpPr/>
      </xdr:nvCxnSpPr>
      <xdr:spPr>
        <a:xfrm flipV="1">
          <a:off x="20434300" y="18291811"/>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90932</xdr:rowOff>
    </xdr:from>
    <xdr:to>
      <xdr:col>102</xdr:col>
      <xdr:colOff>165100</xdr:colOff>
      <xdr:row>107</xdr:row>
      <xdr:rowOff>21082</xdr:rowOff>
    </xdr:to>
    <xdr:sp macro="" textlink="">
      <xdr:nvSpPr>
        <xdr:cNvPr id="620" name="楕円 619">
          <a:extLst>
            <a:ext uri="{FF2B5EF4-FFF2-40B4-BE49-F238E27FC236}">
              <a16:creationId xmlns:a16="http://schemas.microsoft.com/office/drawing/2014/main" id="{5DCE0ED5-33EB-4112-BAB9-FF2C840627B7}"/>
            </a:ext>
          </a:extLst>
        </xdr:cNvPr>
        <xdr:cNvSpPr/>
      </xdr:nvSpPr>
      <xdr:spPr>
        <a:xfrm>
          <a:off x="19494500" y="182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128397</xdr:rowOff>
    </xdr:from>
    <xdr:to>
      <xdr:col>107</xdr:col>
      <xdr:colOff>50800</xdr:colOff>
      <xdr:row>106</xdr:row>
      <xdr:rowOff>141732</xdr:rowOff>
    </xdr:to>
    <xdr:cxnSp macro="">
      <xdr:nvCxnSpPr>
        <xdr:cNvPr id="621" name="直線コネクタ 620">
          <a:extLst>
            <a:ext uri="{FF2B5EF4-FFF2-40B4-BE49-F238E27FC236}">
              <a16:creationId xmlns:a16="http://schemas.microsoft.com/office/drawing/2014/main" id="{BEE5756A-83DE-40BD-A8E8-7B1D886F52A1}"/>
            </a:ext>
          </a:extLst>
        </xdr:cNvPr>
        <xdr:cNvCxnSpPr/>
      </xdr:nvCxnSpPr>
      <xdr:spPr>
        <a:xfrm flipV="1">
          <a:off x="19545300" y="1830209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622" name="n_1aveValue【庁舎】&#10;一人当たり面積">
          <a:extLst>
            <a:ext uri="{FF2B5EF4-FFF2-40B4-BE49-F238E27FC236}">
              <a16:creationId xmlns:a16="http://schemas.microsoft.com/office/drawing/2014/main" id="{466E9E3C-8615-49AD-93CC-ABC62554A28A}"/>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623" name="n_2aveValue【庁舎】&#10;一人当たり面積">
          <a:extLst>
            <a:ext uri="{FF2B5EF4-FFF2-40B4-BE49-F238E27FC236}">
              <a16:creationId xmlns:a16="http://schemas.microsoft.com/office/drawing/2014/main" id="{7A7170FE-2AF2-4BF4-B6E7-0D4AB7F269D3}"/>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31132</xdr:rowOff>
    </xdr:from>
    <xdr:ext cx="469744" cy="259045"/>
    <xdr:sp macro="" textlink="">
      <xdr:nvSpPr>
        <xdr:cNvPr id="624" name="n_3aveValue【庁舎】&#10;一人当たり面積">
          <a:extLst>
            <a:ext uri="{FF2B5EF4-FFF2-40B4-BE49-F238E27FC236}">
              <a16:creationId xmlns:a16="http://schemas.microsoft.com/office/drawing/2014/main" id="{8E9AB5BF-9ABB-4D4F-9847-040B121D31C0}"/>
            </a:ext>
          </a:extLst>
        </xdr:cNvPr>
        <xdr:cNvSpPr txBox="1"/>
      </xdr:nvSpPr>
      <xdr:spPr>
        <a:xfrm>
          <a:off x="19310427"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39133</xdr:rowOff>
    </xdr:from>
    <xdr:ext cx="469744" cy="259045"/>
    <xdr:sp macro="" textlink="">
      <xdr:nvSpPr>
        <xdr:cNvPr id="625" name="n_4aveValue【庁舎】&#10;一人当たり面積">
          <a:extLst>
            <a:ext uri="{FF2B5EF4-FFF2-40B4-BE49-F238E27FC236}">
              <a16:creationId xmlns:a16="http://schemas.microsoft.com/office/drawing/2014/main" id="{573DC27A-F961-4890-9C35-5BF738894258}"/>
            </a:ext>
          </a:extLst>
        </xdr:cNvPr>
        <xdr:cNvSpPr txBox="1"/>
      </xdr:nvSpPr>
      <xdr:spPr>
        <a:xfrm>
          <a:off x="18421427"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160038</xdr:rowOff>
    </xdr:from>
    <xdr:ext cx="469744" cy="259045"/>
    <xdr:sp macro="" textlink="">
      <xdr:nvSpPr>
        <xdr:cNvPr id="626" name="n_1mainValue【庁舎】&#10;一人当たり面積">
          <a:extLst>
            <a:ext uri="{FF2B5EF4-FFF2-40B4-BE49-F238E27FC236}">
              <a16:creationId xmlns:a16="http://schemas.microsoft.com/office/drawing/2014/main" id="{2E8FF291-C4CB-4939-A981-4377EED5C8B2}"/>
            </a:ext>
          </a:extLst>
        </xdr:cNvPr>
        <xdr:cNvSpPr txBox="1"/>
      </xdr:nvSpPr>
      <xdr:spPr>
        <a:xfrm>
          <a:off x="210757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170324</xdr:rowOff>
    </xdr:from>
    <xdr:ext cx="469744" cy="259045"/>
    <xdr:sp macro="" textlink="">
      <xdr:nvSpPr>
        <xdr:cNvPr id="627" name="n_2mainValue【庁舎】&#10;一人当たり面積">
          <a:extLst>
            <a:ext uri="{FF2B5EF4-FFF2-40B4-BE49-F238E27FC236}">
              <a16:creationId xmlns:a16="http://schemas.microsoft.com/office/drawing/2014/main" id="{7486A861-1B39-42EB-A5A2-E485CA1A8E23}"/>
            </a:ext>
          </a:extLst>
        </xdr:cNvPr>
        <xdr:cNvSpPr txBox="1"/>
      </xdr:nvSpPr>
      <xdr:spPr>
        <a:xfrm>
          <a:off x="20199427" y="1834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12209</xdr:rowOff>
    </xdr:from>
    <xdr:ext cx="469744" cy="259045"/>
    <xdr:sp macro="" textlink="">
      <xdr:nvSpPr>
        <xdr:cNvPr id="628" name="n_3mainValue【庁舎】&#10;一人当たり面積">
          <a:extLst>
            <a:ext uri="{FF2B5EF4-FFF2-40B4-BE49-F238E27FC236}">
              <a16:creationId xmlns:a16="http://schemas.microsoft.com/office/drawing/2014/main" id="{AD722207-0CA6-4827-B7BA-3B68AEE7593F}"/>
            </a:ext>
          </a:extLst>
        </xdr:cNvPr>
        <xdr:cNvSpPr txBox="1"/>
      </xdr:nvSpPr>
      <xdr:spPr>
        <a:xfrm>
          <a:off x="19310427" y="183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a:extLst>
            <a:ext uri="{FF2B5EF4-FFF2-40B4-BE49-F238E27FC236}">
              <a16:creationId xmlns:a16="http://schemas.microsoft.com/office/drawing/2014/main" id="{A3DC8665-ED88-4626-81DA-5D092F7E753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a:extLst>
            <a:ext uri="{FF2B5EF4-FFF2-40B4-BE49-F238E27FC236}">
              <a16:creationId xmlns:a16="http://schemas.microsoft.com/office/drawing/2014/main" id="{37E42A72-3AD7-4595-8849-68DC1316496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a:extLst>
            <a:ext uri="{FF2B5EF4-FFF2-40B4-BE49-F238E27FC236}">
              <a16:creationId xmlns:a16="http://schemas.microsoft.com/office/drawing/2014/main" id="{EAE9EAAE-50AD-486B-A1A4-7FE3AA1FB5B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有形固定資産減価償却率について、類似団体と比較して高くなっている施設は、一般廃棄物処理施設、庁舎であり、低くなっている施設は、消防施設、体育館・プール、保健・福祉センターである。</a:t>
          </a:r>
        </a:p>
        <a:p>
          <a:r>
            <a:rPr kumimoji="1" lang="ja-JP" altLang="en-US" sz="1300">
              <a:latin typeface="ＭＳ Ｐゴシック" panose="020B0600070205080204" pitchFamily="50" charset="-128"/>
              <a:ea typeface="ＭＳ Ｐゴシック" panose="020B0600070205080204" pitchFamily="50" charset="-128"/>
            </a:rPr>
            <a:t>　有形固定資産減価償却率が比較的に高い施設である一般廃棄物処理施設については、郡内</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ケ町村が広域圏組合に加入し、共同管理している施設であるが、長寿命化計画や維持管理計画に基づき、耐震診断・耐震改修等を実施し、また、適宜、改修工事や維持管理修繕等を実施しており、継続して老朽化対策を実施する。庁舎について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年以上経過し、かなり古い建物となっている。近年中にコミセン施設の建て替えと合わせて統合・複合化し、新たに新庁舎を建設する予定となっている。</a:t>
          </a:r>
        </a:p>
        <a:p>
          <a:r>
            <a:rPr kumimoji="1" lang="ja-JP" altLang="en-US" sz="1300">
              <a:latin typeface="ＭＳ Ｐゴシック" panose="020B0600070205080204" pitchFamily="50" charset="-128"/>
              <a:ea typeface="ＭＳ Ｐゴシック" panose="020B0600070205080204" pitchFamily="50" charset="-128"/>
            </a:rPr>
            <a:t>　消防施設については、公共施設等総合管理計画に基づく個別施設計画により、改修や修繕、更には合併・統合による建て替え等を実施している。体育館については、平成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年の震災後、大規模改修を実施したため、有形固定資産減価償却率が低くなっている。プールについては、平成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年に建て替えしているので、有形固定資産減価償却率が低くなっている。保健・福祉センターについては、平成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に建て替えしており、類似団体と比較すると有形固定資産減価償却率が低くなっている。今後も公共施設等総合管理計画や個別施設計画に基づき、適宜、取壊しや新築・改修等を実施し、財政負担の軽減と公共施設等の最適配置に努めてゆきたいと思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2,285
2,258
197.35
5,559,802
5,095,348
269,683
2,145,075
2,346,907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昨年度と同数になりましたが、依然として横ばい状態であります。類似団体と比較すると高い水準を示していますが、財源の確保においては地方交付税や国県支出金、更には復興関連補助金に依存しており村税等の一般財源は厳しい状況にあり、自主財源の確保が喫緊の課題となっております。将来において、固定資産税や法人税等の増収を目指すため、企業等の村内進出を積極的に推進する事業計画を作成し、実践してゆく必要があると考えます。財政力指数の当面の目標を</a:t>
          </a:r>
          <a:r>
            <a:rPr kumimoji="1" lang="en-US" altLang="ja-JP" sz="1300">
              <a:latin typeface="ＭＳ Ｐゴシック" panose="020B0600070205080204" pitchFamily="50" charset="-128"/>
              <a:ea typeface="ＭＳ Ｐゴシック" panose="020B0600070205080204" pitchFamily="50" charset="-128"/>
            </a:rPr>
            <a:t>0.40</a:t>
          </a:r>
          <a:r>
            <a:rPr kumimoji="1" lang="ja-JP" altLang="en-US" sz="1300">
              <a:latin typeface="ＭＳ Ｐゴシック" panose="020B0600070205080204" pitchFamily="50" charset="-128"/>
              <a:ea typeface="ＭＳ Ｐゴシック" panose="020B0600070205080204" pitchFamily="50" charset="-128"/>
            </a:rPr>
            <a:t>以上と設定し、各課全庁的に連携・協力し、努力してゆきたい。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136525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165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136525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42</xdr:row>
      <xdr:rowOff>5292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5292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66269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％減となっています。主な要因は、村道等の維持管理事業の減少したことにより、経常収支比率が前年度より減少しています。これは、一時的な変動であると予想されます。</a:t>
          </a:r>
        </a:p>
        <a:p>
          <a:r>
            <a:rPr kumimoji="1" lang="ja-JP" altLang="en-US" sz="1300">
              <a:latin typeface="ＭＳ Ｐゴシック" panose="020B0600070205080204" pitchFamily="50" charset="-128"/>
              <a:ea typeface="ＭＳ Ｐゴシック" panose="020B0600070205080204" pitchFamily="50" charset="-128"/>
            </a:rPr>
            <a:t>比率は依然として高いため、引き続き義務的経費の削減に努め、弾力性のある財政運営に努めます。最近増加傾向にある電気代に着目し、経費を抑える諸施策等を実施してゆきたい。</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89112</xdr:rowOff>
    </xdr:from>
    <xdr:to>
      <xdr:col>23</xdr:col>
      <xdr:colOff>133350</xdr:colOff>
      <xdr:row>66</xdr:row>
      <xdr:rowOff>42333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233362"/>
          <a:ext cx="8382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164042</xdr:rowOff>
    </xdr:from>
    <xdr:to>
      <xdr:col>19</xdr:col>
      <xdr:colOff>133350</xdr:colOff>
      <xdr:row>66</xdr:row>
      <xdr:rowOff>42333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36842"/>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55456</xdr:rowOff>
    </xdr:from>
    <xdr:to>
      <xdr:col>15</xdr:col>
      <xdr:colOff>82550</xdr:colOff>
      <xdr:row>64</xdr:row>
      <xdr:rowOff>164042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28256"/>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55456</xdr:rowOff>
    </xdr:from>
    <xdr:to>
      <xdr:col>11</xdr:col>
      <xdr:colOff>31750</xdr:colOff>
      <xdr:row>65</xdr:row>
      <xdr:rowOff>121285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28256"/>
          <a:ext cx="889000" cy="23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151977</xdr:rowOff>
    </xdr:from>
    <xdr:to>
      <xdr:col>11</xdr:col>
      <xdr:colOff>82550</xdr:colOff>
      <xdr:row>64</xdr:row>
      <xdr:rowOff>82127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92304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44873</xdr:rowOff>
    </xdr:from>
    <xdr:to>
      <xdr:col>7</xdr:col>
      <xdr:colOff>31750</xdr:colOff>
      <xdr:row>64</xdr:row>
      <xdr:rowOff>146473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156650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38312</xdr:rowOff>
    </xdr:from>
    <xdr:to>
      <xdr:col>23</xdr:col>
      <xdr:colOff>184150</xdr:colOff>
      <xdr:row>65</xdr:row>
      <xdr:rowOff>139912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10389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54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162983</xdr:rowOff>
    </xdr:from>
    <xdr:to>
      <xdr:col>19</xdr:col>
      <xdr:colOff>184150</xdr:colOff>
      <xdr:row>66</xdr:row>
      <xdr:rowOff>93133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77910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9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113242</xdr:rowOff>
    </xdr:from>
    <xdr:to>
      <xdr:col>15</xdr:col>
      <xdr:colOff>133350</xdr:colOff>
      <xdr:row>65</xdr:row>
      <xdr:rowOff>43392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28169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70485</xdr:rowOff>
    </xdr:from>
    <xdr:to>
      <xdr:col>7</xdr:col>
      <xdr:colOff>31750</xdr:colOff>
      <xdr:row>66</xdr:row>
      <xdr:rowOff>635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156862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[652,320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減少していますが、類似団体よりは依然として高い数値となっています。これは依然として続く復興関連事業の物件費、人件費等が原因となっております。復興関連事業も徐々に減少してきましたが、物価高騰により、大幅な減少は見込めない状況です。</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94999</xdr:rowOff>
    </xdr:from>
    <xdr:to>
      <xdr:col>23</xdr:col>
      <xdr:colOff>133350</xdr:colOff>
      <xdr:row>84</xdr:row>
      <xdr:rowOff>39452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325349"/>
          <a:ext cx="838200" cy="1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82021</xdr:rowOff>
    </xdr:from>
    <xdr:to>
      <xdr:col>19</xdr:col>
      <xdr:colOff>133350</xdr:colOff>
      <xdr:row>84</xdr:row>
      <xdr:rowOff>39452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12371"/>
          <a:ext cx="889000" cy="12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82021</xdr:rowOff>
    </xdr:from>
    <xdr:to>
      <xdr:col>15</xdr:col>
      <xdr:colOff>82550</xdr:colOff>
      <xdr:row>84</xdr:row>
      <xdr:rowOff>136840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12371"/>
          <a:ext cx="889000" cy="22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109296</xdr:rowOff>
    </xdr:from>
    <xdr:to>
      <xdr:col>11</xdr:col>
      <xdr:colOff>31750</xdr:colOff>
      <xdr:row>84</xdr:row>
      <xdr:rowOff>136840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39646"/>
          <a:ext cx="889000" cy="19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105518</xdr:rowOff>
    </xdr:from>
    <xdr:to>
      <xdr:col>11</xdr:col>
      <xdr:colOff>82550</xdr:colOff>
      <xdr:row>83</xdr:row>
      <xdr:rowOff>35668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6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45845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3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93081</xdr:rowOff>
    </xdr:from>
    <xdr:to>
      <xdr:col>7</xdr:col>
      <xdr:colOff>31750</xdr:colOff>
      <xdr:row>83</xdr:row>
      <xdr:rowOff>23231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5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33408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2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44199</xdr:rowOff>
    </xdr:from>
    <xdr:to>
      <xdr:col>23</xdr:col>
      <xdr:colOff>184150</xdr:colOff>
      <xdr:row>83</xdr:row>
      <xdr:rowOff>145799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7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16276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4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160102</xdr:rowOff>
    </xdr:from>
    <xdr:to>
      <xdr:col>19</xdr:col>
      <xdr:colOff>184150</xdr:colOff>
      <xdr:row>84</xdr:row>
      <xdr:rowOff>90252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9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75029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76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31221</xdr:rowOff>
    </xdr:from>
    <xdr:to>
      <xdr:col>15</xdr:col>
      <xdr:colOff>133350</xdr:colOff>
      <xdr:row>83</xdr:row>
      <xdr:rowOff>132821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6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117598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86040</xdr:rowOff>
    </xdr:from>
    <xdr:to>
      <xdr:col>11</xdr:col>
      <xdr:colOff>82550</xdr:colOff>
      <xdr:row>85</xdr:row>
      <xdr:rowOff>16190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58496</xdr:rowOff>
    </xdr:from>
    <xdr:to>
      <xdr:col>7</xdr:col>
      <xdr:colOff>31750</xdr:colOff>
      <xdr:row>83</xdr:row>
      <xdr:rowOff>160096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8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144873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7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の減少となります。</a:t>
          </a:r>
        </a:p>
        <a:p>
          <a:r>
            <a:rPr kumimoji="1" lang="ja-JP" altLang="en-US" sz="1300">
              <a:latin typeface="ＭＳ Ｐゴシック" panose="020B0600070205080204" pitchFamily="50" charset="-128"/>
              <a:ea typeface="ＭＳ Ｐゴシック" panose="020B0600070205080204" pitchFamily="50" charset="-128"/>
            </a:rPr>
            <a:t>本村は、対象となる職員数が非常に少ないため、職員構成のわずかな変動がラスパイレス数値へ著しい影響を与えているものと考察されます。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105093</xdr:rowOff>
    </xdr:from>
    <xdr:to>
      <xdr:col>81</xdr:col>
      <xdr:colOff>44450</xdr:colOff>
      <xdr:row>88</xdr:row>
      <xdr:rowOff>30163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02124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88</xdr:row>
      <xdr:rowOff>30163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942820"/>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155893</xdr:rowOff>
    </xdr:from>
    <xdr:to>
      <xdr:col>72</xdr:col>
      <xdr:colOff>203200</xdr:colOff>
      <xdr:row>87</xdr:row>
      <xdr:rowOff>26670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0059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155893</xdr:rowOff>
    </xdr:from>
    <xdr:to>
      <xdr:col>68</xdr:col>
      <xdr:colOff>152400</xdr:colOff>
      <xdr:row>87</xdr:row>
      <xdr:rowOff>93027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00593"/>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54293</xdr:rowOff>
    </xdr:from>
    <xdr:to>
      <xdr:col>81</xdr:col>
      <xdr:colOff>95250</xdr:colOff>
      <xdr:row>87</xdr:row>
      <xdr:rowOff>155893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26370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4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150813</xdr:rowOff>
    </xdr:from>
    <xdr:to>
      <xdr:col>77</xdr:col>
      <xdr:colOff>95250</xdr:colOff>
      <xdr:row>88</xdr:row>
      <xdr:rowOff>80963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65740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5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147320</xdr:rowOff>
    </xdr:from>
    <xdr:to>
      <xdr:col>73</xdr:col>
      <xdr:colOff>44450</xdr:colOff>
      <xdr:row>87</xdr:row>
      <xdr:rowOff>77470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105093</xdr:rowOff>
    </xdr:from>
    <xdr:to>
      <xdr:col>68</xdr:col>
      <xdr:colOff>203200</xdr:colOff>
      <xdr:row>87</xdr:row>
      <xdr:rowOff>35243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20020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3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42227</xdr:rowOff>
    </xdr:from>
    <xdr:to>
      <xdr:col>64</xdr:col>
      <xdr:colOff>152400</xdr:colOff>
      <xdr:row>87</xdr:row>
      <xdr:rowOff>143827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128604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人口千人当たりの職員数はここ数年横ばいの傾向にあり、本年度も前年度と数値はほぼ同数となっています。</a:t>
          </a:r>
        </a:p>
        <a:p>
          <a:r>
            <a:rPr kumimoji="1" lang="ja-JP" altLang="en-US" sz="1300">
              <a:latin typeface="ＭＳ Ｐゴシック" panose="020B0600070205080204" pitchFamily="50" charset="-128"/>
              <a:ea typeface="ＭＳ Ｐゴシック" panose="020B0600070205080204" pitchFamily="50" charset="-128"/>
            </a:rPr>
            <a:t>前年度よりも</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人増加しましたが、職員数においては、事務機構改善による組織の見直しや、職員数の抑制等を行っている状況ですが、震災関連の復旧・復興事業もあいまって、現状の職員数を減らしていくことは困難な状況です。</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91757</xdr:rowOff>
    </xdr:from>
    <xdr:to>
      <xdr:col>81</xdr:col>
      <xdr:colOff>44450</xdr:colOff>
      <xdr:row>60</xdr:row>
      <xdr:rowOff>93567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78757"/>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33242</xdr:rowOff>
    </xdr:from>
    <xdr:to>
      <xdr:col>77</xdr:col>
      <xdr:colOff>44450</xdr:colOff>
      <xdr:row>60</xdr:row>
      <xdr:rowOff>91757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20242"/>
          <a:ext cx="889000" cy="5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6700</xdr:rowOff>
    </xdr:from>
    <xdr:to>
      <xdr:col>72</xdr:col>
      <xdr:colOff>203200</xdr:colOff>
      <xdr:row>60</xdr:row>
      <xdr:rowOff>33242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93700"/>
          <a:ext cx="8890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140144</xdr:rowOff>
    </xdr:from>
    <xdr:to>
      <xdr:col>68</xdr:col>
      <xdr:colOff>152400</xdr:colOff>
      <xdr:row>60</xdr:row>
      <xdr:rowOff>6700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55694"/>
          <a:ext cx="889000" cy="3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162941</xdr:rowOff>
    </xdr:from>
    <xdr:to>
      <xdr:col>68</xdr:col>
      <xdr:colOff>203200</xdr:colOff>
      <xdr:row>60</xdr:row>
      <xdr:rowOff>93091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77868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6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18638</xdr:rowOff>
    </xdr:from>
    <xdr:to>
      <xdr:col>64</xdr:col>
      <xdr:colOff>152400</xdr:colOff>
      <xdr:row>60</xdr:row>
      <xdr:rowOff>120238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0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105015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42767</xdr:rowOff>
    </xdr:from>
    <xdr:to>
      <xdr:col>81</xdr:col>
      <xdr:colOff>95250</xdr:colOff>
      <xdr:row>60</xdr:row>
      <xdr:rowOff>144367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2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14844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0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40957</xdr:rowOff>
    </xdr:from>
    <xdr:to>
      <xdr:col>77</xdr:col>
      <xdr:colOff>95250</xdr:colOff>
      <xdr:row>60</xdr:row>
      <xdr:rowOff>142557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127334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14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153892</xdr:rowOff>
    </xdr:from>
    <xdr:to>
      <xdr:col>73</xdr:col>
      <xdr:colOff>44450</xdr:colOff>
      <xdr:row>60</xdr:row>
      <xdr:rowOff>84042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68819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55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127350</xdr:rowOff>
    </xdr:from>
    <xdr:to>
      <xdr:col>68</xdr:col>
      <xdr:colOff>203200</xdr:colOff>
      <xdr:row>60</xdr:row>
      <xdr:rowOff>57500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67677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89344</xdr:rowOff>
    </xdr:from>
    <xdr:to>
      <xdr:col>64</xdr:col>
      <xdr:colOff>152400</xdr:colOff>
      <xdr:row>60</xdr:row>
      <xdr:rowOff>19494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0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29671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73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実質公債比率は、前年度よりも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％減少しました。全国や福島県平均と比較しても低い数値となっており健全な状態となっています。増えていた要因は、令和元年度に発生した台風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号による災害復旧事業債の増加によるものです。地方債の発行に関しても、普通交付税で措置される辺地債や過疎債、緊防債の借入を優先し、健全な財政運営を行っていきます。</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116417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9760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1270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14586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57573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021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57573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263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6773</xdr:rowOff>
    </xdr:from>
    <xdr:to>
      <xdr:col>68</xdr:col>
      <xdr:colOff>203200</xdr:colOff>
      <xdr:row>42</xdr:row>
      <xdr:rowOff>108373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現在高の減少に加え、充当可能基金の確保等により将来負担比率は健全な数値となっています。地方債においては、普通交付税の基準財政需要額の算入率の高い起債を借入するように心がけ、また、借入額が償還を上回らないようにし、年々地方債現在高を減少させるようにしています。</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2,285
2,258
197.35
5,559,802
5,095,348
269,683
2,145,075
2,346,907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減となりました。主な要因は、職員採用と退職等が原因と考えられますが、県平均や類似団体と同程度となっております。引き続き、人件費の抑制に努めます。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540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04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4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37</xdr:row>
      <xdr:rowOff>143002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043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128778</xdr:rowOff>
    </xdr:from>
    <xdr:to>
      <xdr:col>11</xdr:col>
      <xdr:colOff>60325</xdr:colOff>
      <xdr:row>38</xdr:row>
      <xdr:rowOff>58928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43705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167403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121683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92202</xdr:rowOff>
    </xdr:from>
    <xdr:to>
      <xdr:col>6</xdr:col>
      <xdr:colOff>171450</xdr:colOff>
      <xdr:row>38</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物件費については、復興関連事業の減少により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％の減ととなりました。これは、除染事業の終了に伴い、仮置場の原形復旧事業や返地作業の減少によるものです。復興関連事業が続く限り、物件費は高い水準を維持すると見込まれます。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19558</xdr:rowOff>
    </xdr:from>
    <xdr:to>
      <xdr:col>82</xdr:col>
      <xdr:colOff>107950</xdr:colOff>
      <xdr:row>19</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32771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28702</xdr:rowOff>
    </xdr:from>
    <xdr:to>
      <xdr:col>78</xdr:col>
      <xdr:colOff>69850</xdr:colOff>
      <xdr:row>19</xdr:row>
      <xdr:rowOff>42418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2862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113284</xdr:rowOff>
    </xdr:from>
    <xdr:to>
      <xdr:col>73</xdr:col>
      <xdr:colOff>180975</xdr:colOff>
      <xdr:row>19</xdr:row>
      <xdr:rowOff>28702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1993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94996</xdr:rowOff>
    </xdr:from>
    <xdr:to>
      <xdr:col>69</xdr:col>
      <xdr:colOff>92075</xdr:colOff>
      <xdr:row>18</xdr:row>
      <xdr:rowOff>113284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1810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140208</xdr:rowOff>
    </xdr:from>
    <xdr:to>
      <xdr:col>82</xdr:col>
      <xdr:colOff>158750</xdr:colOff>
      <xdr:row>19</xdr:row>
      <xdr:rowOff>70358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112285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163068</xdr:rowOff>
    </xdr:from>
    <xdr:to>
      <xdr:col>78</xdr:col>
      <xdr:colOff>120650</xdr:colOff>
      <xdr:row>19</xdr:row>
      <xdr:rowOff>93218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2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77995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33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149352</xdr:rowOff>
    </xdr:from>
    <xdr:to>
      <xdr:col>74</xdr:col>
      <xdr:colOff>31750</xdr:colOff>
      <xdr:row>19</xdr:row>
      <xdr:rowOff>79502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64279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62484</xdr:rowOff>
    </xdr:from>
    <xdr:to>
      <xdr:col>69</xdr:col>
      <xdr:colOff>142875</xdr:colOff>
      <xdr:row>18</xdr:row>
      <xdr:rowOff>164084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1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148861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23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44196</xdr:rowOff>
    </xdr:from>
    <xdr:to>
      <xdr:col>65</xdr:col>
      <xdr:colOff>53975</xdr:colOff>
      <xdr:row>18</xdr:row>
      <xdr:rowOff>145796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130573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微減となりました。主な要因は、少子化により児童手当が減少となったことが要因と考えられます。増えている高齢化率に比例し、扶助費についても増加してゆくことが推測されるので、全庁的に協力し、抑制する諸施策等実施してゆきたい。</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385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42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42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昨年度比で</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ポイント減少しています。類似団体と比較すると依然として高い推移のため、事業の適正な執行と健全財政運営のための財源確保が重要となってきます。</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24130</xdr:rowOff>
    </xdr:from>
    <xdr:to>
      <xdr:col>82</xdr:col>
      <xdr:colOff>107950</xdr:colOff>
      <xdr:row>59</xdr:row>
      <xdr:rowOff>92710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968230"/>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92710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10116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59</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1009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149860</xdr:rowOff>
    </xdr:from>
    <xdr:to>
      <xdr:col>69</xdr:col>
      <xdr:colOff>92075</xdr:colOff>
      <xdr:row>59</xdr:row>
      <xdr:rowOff>52705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0939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24765</xdr:rowOff>
    </xdr:from>
    <xdr:to>
      <xdr:col>69</xdr:col>
      <xdr:colOff>142875</xdr:colOff>
      <xdr:row>57</xdr:row>
      <xdr:rowOff>126365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136542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56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30480</xdr:rowOff>
    </xdr:from>
    <xdr:to>
      <xdr:col>65</xdr:col>
      <xdr:colOff>53975</xdr:colOff>
      <xdr:row>57</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142257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144780</xdr:rowOff>
    </xdr:from>
    <xdr:to>
      <xdr:col>82</xdr:col>
      <xdr:colOff>158750</xdr:colOff>
      <xdr:row>58</xdr:row>
      <xdr:rowOff>74930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116857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41910</xdr:rowOff>
    </xdr:from>
    <xdr:to>
      <xdr:col>78</xdr:col>
      <xdr:colOff>120650</xdr:colOff>
      <xdr:row>59</xdr:row>
      <xdr:rowOff>143510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13987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xdr:rowOff>
    </xdr:from>
    <xdr:to>
      <xdr:col>65</xdr:col>
      <xdr:colOff>53975</xdr:colOff>
      <xdr:row>59</xdr:row>
      <xdr:rowOff>103505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88282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補助費については、前年度比で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ポイント増加しています。主な要因は、一部事務組合への負担金増加によるものです。</a:t>
          </a:r>
        </a:p>
        <a:p>
          <a:r>
            <a:rPr kumimoji="1" lang="ja-JP" altLang="en-US" sz="1300">
              <a:latin typeface="ＭＳ Ｐゴシック" panose="020B0600070205080204" pitchFamily="50" charset="-128"/>
              <a:ea typeface="ＭＳ Ｐゴシック" panose="020B0600070205080204" pitchFamily="50" charset="-128"/>
            </a:rPr>
            <a:t>補助金等の縮減や見直し、廃止等について、経費抑制のため努力してゆきたい。</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37846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2992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397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67564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1940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62992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1940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ポイント増加しましたが、類似団体よりも低い水準となっています。</a:t>
          </a:r>
        </a:p>
        <a:p>
          <a:r>
            <a:rPr kumimoji="1" lang="ja-JP" altLang="en-US" sz="1300">
              <a:latin typeface="ＭＳ Ｐゴシック" panose="020B0600070205080204" pitchFamily="50" charset="-128"/>
              <a:ea typeface="ＭＳ Ｐゴシック" panose="020B0600070205080204" pitchFamily="50" charset="-128"/>
            </a:rPr>
            <a:t>公債費は横ばいの傾向にあり、健全な状況と考えられます。今後も健全財政運営に努め、実質公債比率を勘案しながら起債額を調整していきます。</a:t>
          </a:r>
        </a:p>
        <a:p>
          <a:r>
            <a:rPr kumimoji="1" lang="ja-JP" altLang="en-US" sz="1300">
              <a:latin typeface="ＭＳ Ｐゴシック" panose="020B0600070205080204" pitchFamily="50" charset="-128"/>
              <a:ea typeface="ＭＳ Ｐゴシック" panose="020B0600070205080204" pitchFamily="50" charset="-128"/>
            </a:rPr>
            <a:t>増加の要因は、台風１９号関連の地方債の償還開始によるものです。</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76</xdr:row>
      <xdr:rowOff>161289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14196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111761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0505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43180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050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130811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0733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127016</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80011</xdr:rowOff>
    </xdr:from>
    <xdr:to>
      <xdr:col>6</xdr:col>
      <xdr:colOff>171450</xdr:colOff>
      <xdr:row>77</xdr:row>
      <xdr:rowOff>10161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20337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公債費以外では、前年度比で</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ポイント増加していますが、依然として類似団体よりも高い数値となっています。経常的収入の増加と経常的支出の減少が要因と考えられます。</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50800</xdr:rowOff>
    </xdr:from>
    <xdr:to>
      <xdr:col>82</xdr:col>
      <xdr:colOff>107950</xdr:colOff>
      <xdr:row>81</xdr:row>
      <xdr:rowOff>46989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766800"/>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100330</xdr:rowOff>
    </xdr:from>
    <xdr:to>
      <xdr:col>78</xdr:col>
      <xdr:colOff>69850</xdr:colOff>
      <xdr:row>81</xdr:row>
      <xdr:rowOff>46989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81633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146050</xdr:rowOff>
    </xdr:from>
    <xdr:to>
      <xdr:col>73</xdr:col>
      <xdr:colOff>180975</xdr:colOff>
      <xdr:row>80</xdr:row>
      <xdr:rowOff>100330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6906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146050</xdr:rowOff>
    </xdr:from>
    <xdr:to>
      <xdr:col>69</xdr:col>
      <xdr:colOff>92075</xdr:colOff>
      <xdr:row>80</xdr:row>
      <xdr:rowOff>111761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6906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95250</xdr:rowOff>
    </xdr:from>
    <xdr:to>
      <xdr:col>69</xdr:col>
      <xdr:colOff>142875</xdr:colOff>
      <xdr:row>79</xdr:row>
      <xdr:rowOff>25400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35577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3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0</xdr:rowOff>
    </xdr:from>
    <xdr:to>
      <xdr:col>82</xdr:col>
      <xdr:colOff>158750</xdr:colOff>
      <xdr:row>80</xdr:row>
      <xdr:rowOff>101600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143527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167639</xdr:rowOff>
    </xdr:from>
    <xdr:to>
      <xdr:col>78</xdr:col>
      <xdr:colOff>120650</xdr:colOff>
      <xdr:row>81</xdr:row>
      <xdr:rowOff>97789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82566</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970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49530</xdr:rowOff>
    </xdr:from>
    <xdr:to>
      <xdr:col>74</xdr:col>
      <xdr:colOff>31750</xdr:colOff>
      <xdr:row>80</xdr:row>
      <xdr:rowOff>151130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135907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85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95250</xdr:rowOff>
    </xdr:from>
    <xdr:to>
      <xdr:col>69</xdr:col>
      <xdr:colOff>142875</xdr:colOff>
      <xdr:row>80</xdr:row>
      <xdr:rowOff>25400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60961</xdr:rowOff>
    </xdr:from>
    <xdr:to>
      <xdr:col>65</xdr:col>
      <xdr:colOff>53975</xdr:colOff>
      <xdr:row>80</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147338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85353</xdr:rowOff>
    </xdr:from>
    <xdr:to>
      <xdr:col>29</xdr:col>
      <xdr:colOff>127000</xdr:colOff>
      <xdr:row>17</xdr:row>
      <xdr:rowOff>96631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47628"/>
          <a:ext cx="647700" cy="11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96631</xdr:rowOff>
    </xdr:from>
    <xdr:to>
      <xdr:col>26</xdr:col>
      <xdr:colOff>50800</xdr:colOff>
      <xdr:row>17</xdr:row>
      <xdr:rowOff>124607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58906"/>
          <a:ext cx="698500" cy="27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124607</xdr:rowOff>
    </xdr:from>
    <xdr:to>
      <xdr:col>22</xdr:col>
      <xdr:colOff>114300</xdr:colOff>
      <xdr:row>17</xdr:row>
      <xdr:rowOff>146694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86882"/>
          <a:ext cx="698500" cy="22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146092</xdr:rowOff>
    </xdr:from>
    <xdr:to>
      <xdr:col>18</xdr:col>
      <xdr:colOff>177800</xdr:colOff>
      <xdr:row>17</xdr:row>
      <xdr:rowOff>146694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08367"/>
          <a:ext cx="698500" cy="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41384</xdr:rowOff>
    </xdr:from>
    <xdr:to>
      <xdr:col>19</xdr:col>
      <xdr:colOff>38100</xdr:colOff>
      <xdr:row>17</xdr:row>
      <xdr:rowOff>142984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03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153161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7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26299</xdr:rowOff>
    </xdr:from>
    <xdr:to>
      <xdr:col>15</xdr:col>
      <xdr:colOff>101600</xdr:colOff>
      <xdr:row>17</xdr:row>
      <xdr:rowOff>127899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29885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138076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5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34553</xdr:rowOff>
    </xdr:from>
    <xdr:to>
      <xdr:col>29</xdr:col>
      <xdr:colOff>177800</xdr:colOff>
      <xdr:row>17</xdr:row>
      <xdr:rowOff>136153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96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6630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6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45831</xdr:rowOff>
    </xdr:from>
    <xdr:to>
      <xdr:col>26</xdr:col>
      <xdr:colOff>101600</xdr:colOff>
      <xdr:row>17</xdr:row>
      <xdr:rowOff>147431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08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132208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09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73807</xdr:rowOff>
    </xdr:from>
    <xdr:to>
      <xdr:col>22</xdr:col>
      <xdr:colOff>165100</xdr:colOff>
      <xdr:row>18</xdr:row>
      <xdr:rowOff>3957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36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160184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2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95894</xdr:rowOff>
    </xdr:from>
    <xdr:to>
      <xdr:col>19</xdr:col>
      <xdr:colOff>38100</xdr:colOff>
      <xdr:row>18</xdr:row>
      <xdr:rowOff>26044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58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10821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95292</xdr:rowOff>
    </xdr:from>
    <xdr:to>
      <xdr:col>15</xdr:col>
      <xdr:colOff>101600</xdr:colOff>
      <xdr:row>18</xdr:row>
      <xdr:rowOff>25442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57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10219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4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178988</xdr:rowOff>
    </xdr:from>
    <xdr:to>
      <xdr:col>29</xdr:col>
      <xdr:colOff>127000</xdr:colOff>
      <xdr:row>35</xdr:row>
      <xdr:rowOff>185000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89338"/>
          <a:ext cx="647700" cy="6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178988</xdr:rowOff>
    </xdr:from>
    <xdr:to>
      <xdr:col>26</xdr:col>
      <xdr:colOff>50800</xdr:colOff>
      <xdr:row>35</xdr:row>
      <xdr:rowOff>196805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89338"/>
          <a:ext cx="698500" cy="17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188310</xdr:rowOff>
    </xdr:from>
    <xdr:to>
      <xdr:col>22</xdr:col>
      <xdr:colOff>114300</xdr:colOff>
      <xdr:row>35</xdr:row>
      <xdr:rowOff>196805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98660"/>
          <a:ext cx="698500" cy="8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169652</xdr:rowOff>
    </xdr:from>
    <xdr:to>
      <xdr:col>18</xdr:col>
      <xdr:colOff>177800</xdr:colOff>
      <xdr:row>35</xdr:row>
      <xdr:rowOff>188310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80002"/>
          <a:ext cx="698500" cy="18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139797</xdr:rowOff>
    </xdr:from>
    <xdr:to>
      <xdr:col>19</xdr:col>
      <xdr:colOff>38100</xdr:colOff>
      <xdr:row>35</xdr:row>
      <xdr:rowOff>241397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01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226174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36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150477</xdr:rowOff>
    </xdr:from>
    <xdr:to>
      <xdr:col>15</xdr:col>
      <xdr:colOff>101600</xdr:colOff>
      <xdr:row>35</xdr:row>
      <xdr:rowOff>252077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08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236854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4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134200</xdr:rowOff>
    </xdr:from>
    <xdr:to>
      <xdr:col>29</xdr:col>
      <xdr:colOff>177800</xdr:colOff>
      <xdr:row>35</xdr:row>
      <xdr:rowOff>235800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44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106277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128188</xdr:rowOff>
    </xdr:from>
    <xdr:to>
      <xdr:col>26</xdr:col>
      <xdr:colOff>101600</xdr:colOff>
      <xdr:row>35</xdr:row>
      <xdr:rowOff>229788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38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214565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24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146005</xdr:rowOff>
    </xdr:from>
    <xdr:to>
      <xdr:col>22</xdr:col>
      <xdr:colOff>165100</xdr:colOff>
      <xdr:row>35</xdr:row>
      <xdr:rowOff>247605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56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232382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42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137510</xdr:rowOff>
    </xdr:from>
    <xdr:to>
      <xdr:col>19</xdr:col>
      <xdr:colOff>38100</xdr:colOff>
      <xdr:row>35</xdr:row>
      <xdr:rowOff>239110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47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249287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118852</xdr:rowOff>
    </xdr:from>
    <xdr:to>
      <xdr:col>15</xdr:col>
      <xdr:colOff>101600</xdr:colOff>
      <xdr:row>35</xdr:row>
      <xdr:rowOff>220452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29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230629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9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2,285
2,258
197.35
5,559,802
5,095,348
269,683
2,145,075
2,346,907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103160</xdr:rowOff>
    </xdr:from>
    <xdr:to>
      <xdr:col>24</xdr:col>
      <xdr:colOff>63500</xdr:colOff>
      <xdr:row>36</xdr:row>
      <xdr:rowOff>112014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75360"/>
          <a:ext cx="838200" cy="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112014</xdr:rowOff>
    </xdr:from>
    <xdr:to>
      <xdr:col>19</xdr:col>
      <xdr:colOff>177800</xdr:colOff>
      <xdr:row>36</xdr:row>
      <xdr:rowOff>135241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84214"/>
          <a:ext cx="889000" cy="2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135241</xdr:rowOff>
    </xdr:from>
    <xdr:to>
      <xdr:col>15</xdr:col>
      <xdr:colOff>50800</xdr:colOff>
      <xdr:row>36</xdr:row>
      <xdr:rowOff>150599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07441"/>
          <a:ext cx="889000" cy="1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150599</xdr:rowOff>
    </xdr:from>
    <xdr:to>
      <xdr:col>10</xdr:col>
      <xdr:colOff>114300</xdr:colOff>
      <xdr:row>36</xdr:row>
      <xdr:rowOff>168083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22799"/>
          <a:ext cx="889000" cy="1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50829</xdr:rowOff>
    </xdr:from>
    <xdr:to>
      <xdr:col>10</xdr:col>
      <xdr:colOff>165100</xdr:colOff>
      <xdr:row>36</xdr:row>
      <xdr:rowOff>152429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2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168956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599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92358</xdr:rowOff>
    </xdr:from>
    <xdr:to>
      <xdr:col>6</xdr:col>
      <xdr:colOff>38100</xdr:colOff>
      <xdr:row>37</xdr:row>
      <xdr:rowOff>22508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6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39035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3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52360</xdr:rowOff>
    </xdr:from>
    <xdr:to>
      <xdr:col>24</xdr:col>
      <xdr:colOff>114300</xdr:colOff>
      <xdr:row>36</xdr:row>
      <xdr:rowOff>153960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30787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0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61214</xdr:rowOff>
    </xdr:from>
    <xdr:to>
      <xdr:col>20</xdr:col>
      <xdr:colOff>38100</xdr:colOff>
      <xdr:row>36</xdr:row>
      <xdr:rowOff>162814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153941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2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84441</xdr:rowOff>
    </xdr:from>
    <xdr:to>
      <xdr:col>15</xdr:col>
      <xdr:colOff>101600</xdr:colOff>
      <xdr:row>37</xdr:row>
      <xdr:rowOff>14591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5718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4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99799</xdr:rowOff>
    </xdr:from>
    <xdr:to>
      <xdr:col>10</xdr:col>
      <xdr:colOff>165100</xdr:colOff>
      <xdr:row>37</xdr:row>
      <xdr:rowOff>29949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7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21076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36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117283</xdr:rowOff>
    </xdr:from>
    <xdr:to>
      <xdr:col>6</xdr:col>
      <xdr:colOff>38100</xdr:colOff>
      <xdr:row>37</xdr:row>
      <xdr:rowOff>47433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8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38560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38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85070</xdr:rowOff>
    </xdr:from>
    <xdr:to>
      <xdr:col>24</xdr:col>
      <xdr:colOff>63500</xdr:colOff>
      <xdr:row>56</xdr:row>
      <xdr:rowOff>86988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514820"/>
          <a:ext cx="838200" cy="17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85070</xdr:rowOff>
    </xdr:from>
    <xdr:to>
      <xdr:col>19</xdr:col>
      <xdr:colOff>177800</xdr:colOff>
      <xdr:row>56</xdr:row>
      <xdr:rowOff>74024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514820"/>
          <a:ext cx="889000" cy="16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30329</xdr:rowOff>
    </xdr:from>
    <xdr:to>
      <xdr:col>15</xdr:col>
      <xdr:colOff>50800</xdr:colOff>
      <xdr:row>56</xdr:row>
      <xdr:rowOff>74024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288629"/>
          <a:ext cx="889000" cy="38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30329</xdr:rowOff>
    </xdr:from>
    <xdr:to>
      <xdr:col>10</xdr:col>
      <xdr:colOff>114300</xdr:colOff>
      <xdr:row>56</xdr:row>
      <xdr:rowOff>2699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288629"/>
          <a:ext cx="889000" cy="3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171407</xdr:rowOff>
    </xdr:from>
    <xdr:to>
      <xdr:col>10</xdr:col>
      <xdr:colOff>165100</xdr:colOff>
      <xdr:row>57</xdr:row>
      <xdr:rowOff>101557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92684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6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159273</xdr:rowOff>
    </xdr:from>
    <xdr:to>
      <xdr:col>6</xdr:col>
      <xdr:colOff>38100</xdr:colOff>
      <xdr:row>57</xdr:row>
      <xdr:rowOff>89423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6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80550</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5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36188</xdr:rowOff>
    </xdr:from>
    <xdr:to>
      <xdr:col>24</xdr:col>
      <xdr:colOff>114300</xdr:colOff>
      <xdr:row>56</xdr:row>
      <xdr:rowOff>137788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3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59065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34270</xdr:rowOff>
    </xdr:from>
    <xdr:to>
      <xdr:col>20</xdr:col>
      <xdr:colOff>38100</xdr:colOff>
      <xdr:row>55</xdr:row>
      <xdr:rowOff>135870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6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152397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23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23224</xdr:rowOff>
    </xdr:from>
    <xdr:to>
      <xdr:col>15</xdr:col>
      <xdr:colOff>101600</xdr:colOff>
      <xdr:row>56</xdr:row>
      <xdr:rowOff>124824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141351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399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150979</xdr:rowOff>
    </xdr:from>
    <xdr:to>
      <xdr:col>10</xdr:col>
      <xdr:colOff>165100</xdr:colOff>
      <xdr:row>54</xdr:row>
      <xdr:rowOff>81129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23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97656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01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123349</xdr:rowOff>
    </xdr:from>
    <xdr:to>
      <xdr:col>6</xdr:col>
      <xdr:colOff>38100</xdr:colOff>
      <xdr:row>56</xdr:row>
      <xdr:rowOff>53499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70026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32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49481</xdr:rowOff>
    </xdr:from>
    <xdr:to>
      <xdr:col>24</xdr:col>
      <xdr:colOff>63500</xdr:colOff>
      <xdr:row>77</xdr:row>
      <xdr:rowOff>107431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51131"/>
          <a:ext cx="8382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49481</xdr:rowOff>
    </xdr:from>
    <xdr:to>
      <xdr:col>19</xdr:col>
      <xdr:colOff>177800</xdr:colOff>
      <xdr:row>77</xdr:row>
      <xdr:rowOff>143216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51131"/>
          <a:ext cx="889000" cy="9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143216</xdr:rowOff>
    </xdr:from>
    <xdr:to>
      <xdr:col>15</xdr:col>
      <xdr:colOff>50800</xdr:colOff>
      <xdr:row>78</xdr:row>
      <xdr:rowOff>45146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44866"/>
          <a:ext cx="8890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30877</xdr:rowOff>
    </xdr:from>
    <xdr:to>
      <xdr:col>10</xdr:col>
      <xdr:colOff>114300</xdr:colOff>
      <xdr:row>78</xdr:row>
      <xdr:rowOff>45146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03977"/>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56631</xdr:rowOff>
    </xdr:from>
    <xdr:to>
      <xdr:col>24</xdr:col>
      <xdr:colOff>114300</xdr:colOff>
      <xdr:row>77</xdr:row>
      <xdr:rowOff>158231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79508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170131</xdr:rowOff>
    </xdr:from>
    <xdr:to>
      <xdr:col>20</xdr:col>
      <xdr:colOff>38100</xdr:colOff>
      <xdr:row>77</xdr:row>
      <xdr:rowOff>100281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116808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7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92416</xdr:rowOff>
    </xdr:from>
    <xdr:to>
      <xdr:col>15</xdr:col>
      <xdr:colOff>101600</xdr:colOff>
      <xdr:row>78</xdr:row>
      <xdr:rowOff>22566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39093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165796</xdr:rowOff>
    </xdr:from>
    <xdr:to>
      <xdr:col>10</xdr:col>
      <xdr:colOff>165100</xdr:colOff>
      <xdr:row>78</xdr:row>
      <xdr:rowOff>95946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87073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151527</xdr:rowOff>
    </xdr:from>
    <xdr:to>
      <xdr:col>6</xdr:col>
      <xdr:colOff>38100</xdr:colOff>
      <xdr:row>78</xdr:row>
      <xdr:rowOff>81677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98204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2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28654</xdr:rowOff>
    </xdr:from>
    <xdr:to>
      <xdr:col>24</xdr:col>
      <xdr:colOff>63500</xdr:colOff>
      <xdr:row>96</xdr:row>
      <xdr:rowOff>133003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87854"/>
          <a:ext cx="838200" cy="10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18016</xdr:rowOff>
    </xdr:from>
    <xdr:to>
      <xdr:col>19</xdr:col>
      <xdr:colOff>177800</xdr:colOff>
      <xdr:row>96</xdr:row>
      <xdr:rowOff>133003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77216"/>
          <a:ext cx="889000" cy="1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18016</xdr:rowOff>
    </xdr:from>
    <xdr:to>
      <xdr:col>15</xdr:col>
      <xdr:colOff>50800</xdr:colOff>
      <xdr:row>97</xdr:row>
      <xdr:rowOff>38179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77216"/>
          <a:ext cx="889000" cy="19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36951</xdr:rowOff>
    </xdr:from>
    <xdr:to>
      <xdr:col>10</xdr:col>
      <xdr:colOff>114300</xdr:colOff>
      <xdr:row>97</xdr:row>
      <xdr:rowOff>38179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67601"/>
          <a:ext cx="889000" cy="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149304</xdr:rowOff>
    </xdr:from>
    <xdr:to>
      <xdr:col>24</xdr:col>
      <xdr:colOff>114300</xdr:colOff>
      <xdr:row>96</xdr:row>
      <xdr:rowOff>79454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3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127731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1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82203</xdr:rowOff>
    </xdr:from>
    <xdr:to>
      <xdr:col>20</xdr:col>
      <xdr:colOff>38100</xdr:colOff>
      <xdr:row>97</xdr:row>
      <xdr:rowOff>12353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3480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3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138666</xdr:rowOff>
    </xdr:from>
    <xdr:to>
      <xdr:col>15</xdr:col>
      <xdr:colOff>101600</xdr:colOff>
      <xdr:row>96</xdr:row>
      <xdr:rowOff>68816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59943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1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158829</xdr:rowOff>
    </xdr:from>
    <xdr:to>
      <xdr:col>10</xdr:col>
      <xdr:colOff>165100</xdr:colOff>
      <xdr:row>97</xdr:row>
      <xdr:rowOff>88979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80106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157601</xdr:rowOff>
    </xdr:from>
    <xdr:to>
      <xdr:col>6</xdr:col>
      <xdr:colOff>38100</xdr:colOff>
      <xdr:row>97</xdr:row>
      <xdr:rowOff>87751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1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78878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38360</xdr:rowOff>
    </xdr:from>
    <xdr:to>
      <xdr:col>55</xdr:col>
      <xdr:colOff>0</xdr:colOff>
      <xdr:row>36</xdr:row>
      <xdr:rowOff>73884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39110"/>
          <a:ext cx="838200" cy="20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38360</xdr:rowOff>
    </xdr:from>
    <xdr:to>
      <xdr:col>50</xdr:col>
      <xdr:colOff>114300</xdr:colOff>
      <xdr:row>37</xdr:row>
      <xdr:rowOff>55863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39110"/>
          <a:ext cx="889000" cy="36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60178</xdr:rowOff>
    </xdr:from>
    <xdr:to>
      <xdr:col>45</xdr:col>
      <xdr:colOff>177800</xdr:colOff>
      <xdr:row>37</xdr:row>
      <xdr:rowOff>55863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32378"/>
          <a:ext cx="889000" cy="16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60178</xdr:rowOff>
    </xdr:from>
    <xdr:to>
      <xdr:col>41</xdr:col>
      <xdr:colOff>50800</xdr:colOff>
      <xdr:row>37</xdr:row>
      <xdr:rowOff>106419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32378"/>
          <a:ext cx="889000" cy="21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57500</xdr:rowOff>
    </xdr:from>
    <xdr:to>
      <xdr:col>41</xdr:col>
      <xdr:colOff>101600</xdr:colOff>
      <xdr:row>35</xdr:row>
      <xdr:rowOff>159100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4177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140773</xdr:rowOff>
    </xdr:from>
    <xdr:to>
      <xdr:col>36</xdr:col>
      <xdr:colOff>165100</xdr:colOff>
      <xdr:row>37</xdr:row>
      <xdr:rowOff>70923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87450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23084</xdr:rowOff>
    </xdr:from>
    <xdr:to>
      <xdr:col>55</xdr:col>
      <xdr:colOff>50800</xdr:colOff>
      <xdr:row>36</xdr:row>
      <xdr:rowOff>124684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9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7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159010</xdr:rowOff>
    </xdr:from>
    <xdr:to>
      <xdr:col>50</xdr:col>
      <xdr:colOff>165100</xdr:colOff>
      <xdr:row>35</xdr:row>
      <xdr:rowOff>89160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105687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76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5063</xdr:rowOff>
    </xdr:from>
    <xdr:to>
      <xdr:col>46</xdr:col>
      <xdr:colOff>38100</xdr:colOff>
      <xdr:row>37</xdr:row>
      <xdr:rowOff>106663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4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97790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4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9378</xdr:rowOff>
    </xdr:from>
    <xdr:to>
      <xdr:col>41</xdr:col>
      <xdr:colOff>101600</xdr:colOff>
      <xdr:row>36</xdr:row>
      <xdr:rowOff>110978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8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102105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27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55619</xdr:rowOff>
    </xdr:from>
    <xdr:to>
      <xdr:col>36</xdr:col>
      <xdr:colOff>165100</xdr:colOff>
      <xdr:row>37</xdr:row>
      <xdr:rowOff>157219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148347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9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5625</xdr:rowOff>
    </xdr:from>
    <xdr:to>
      <xdr:col>55</xdr:col>
      <xdr:colOff>0</xdr:colOff>
      <xdr:row>57</xdr:row>
      <xdr:rowOff>32296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778275"/>
          <a:ext cx="8382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32296</xdr:rowOff>
    </xdr:from>
    <xdr:to>
      <xdr:col>50</xdr:col>
      <xdr:colOff>114300</xdr:colOff>
      <xdr:row>57</xdr:row>
      <xdr:rowOff>68371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04946"/>
          <a:ext cx="889000" cy="3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35539</xdr:rowOff>
    </xdr:from>
    <xdr:to>
      <xdr:col>45</xdr:col>
      <xdr:colOff>177800</xdr:colOff>
      <xdr:row>57</xdr:row>
      <xdr:rowOff>68371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293839"/>
          <a:ext cx="889000" cy="54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35539</xdr:rowOff>
    </xdr:from>
    <xdr:to>
      <xdr:col>41</xdr:col>
      <xdr:colOff>50800</xdr:colOff>
      <xdr:row>55</xdr:row>
      <xdr:rowOff>114093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293839"/>
          <a:ext cx="889000" cy="25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83300</xdr:rowOff>
    </xdr:from>
    <xdr:to>
      <xdr:col>41</xdr:col>
      <xdr:colOff>101600</xdr:colOff>
      <xdr:row>58</xdr:row>
      <xdr:rowOff>13450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5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4577</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4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95044</xdr:rowOff>
    </xdr:from>
    <xdr:to>
      <xdr:col>36</xdr:col>
      <xdr:colOff>165100</xdr:colOff>
      <xdr:row>58</xdr:row>
      <xdr:rowOff>25194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86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16321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60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126275</xdr:rowOff>
    </xdr:from>
    <xdr:to>
      <xdr:col>55</xdr:col>
      <xdr:colOff>50800</xdr:colOff>
      <xdr:row>57</xdr:row>
      <xdr:rowOff>56425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7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149152</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7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152946</xdr:rowOff>
    </xdr:from>
    <xdr:to>
      <xdr:col>50</xdr:col>
      <xdr:colOff>165100</xdr:colOff>
      <xdr:row>57</xdr:row>
      <xdr:rowOff>83096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99623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2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17571</xdr:rowOff>
    </xdr:from>
    <xdr:to>
      <xdr:col>46</xdr:col>
      <xdr:colOff>38100</xdr:colOff>
      <xdr:row>57</xdr:row>
      <xdr:rowOff>119171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9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135698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6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156189</xdr:rowOff>
    </xdr:from>
    <xdr:to>
      <xdr:col>41</xdr:col>
      <xdr:colOff>101600</xdr:colOff>
      <xdr:row>54</xdr:row>
      <xdr:rowOff>86339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24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52</xdr:row>
      <xdr:rowOff>102866</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16205" y="90182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63293</xdr:rowOff>
    </xdr:from>
    <xdr:to>
      <xdr:col>36</xdr:col>
      <xdr:colOff>165100</xdr:colOff>
      <xdr:row>55</xdr:row>
      <xdr:rowOff>164893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49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9970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26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126414</xdr:rowOff>
    </xdr:from>
    <xdr:to>
      <xdr:col>55</xdr:col>
      <xdr:colOff>0</xdr:colOff>
      <xdr:row>78</xdr:row>
      <xdr:rowOff>51060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28064"/>
          <a:ext cx="838200" cy="9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126414</xdr:rowOff>
    </xdr:from>
    <xdr:to>
      <xdr:col>50</xdr:col>
      <xdr:colOff>114300</xdr:colOff>
      <xdr:row>77</xdr:row>
      <xdr:rowOff>137709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28064"/>
          <a:ext cx="889000" cy="1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69148</xdr:rowOff>
    </xdr:from>
    <xdr:to>
      <xdr:col>45</xdr:col>
      <xdr:colOff>177800</xdr:colOff>
      <xdr:row>77</xdr:row>
      <xdr:rowOff>137709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099348"/>
          <a:ext cx="889000" cy="24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69148</xdr:rowOff>
    </xdr:from>
    <xdr:to>
      <xdr:col>41</xdr:col>
      <xdr:colOff>50800</xdr:colOff>
      <xdr:row>77</xdr:row>
      <xdr:rowOff>124451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099348"/>
          <a:ext cx="889000" cy="22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92204</xdr:rowOff>
    </xdr:from>
    <xdr:to>
      <xdr:col>41</xdr:col>
      <xdr:colOff>101600</xdr:colOff>
      <xdr:row>79</xdr:row>
      <xdr:rowOff>22354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13481</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355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86336</xdr:rowOff>
    </xdr:from>
    <xdr:to>
      <xdr:col>36</xdr:col>
      <xdr:colOff>165100</xdr:colOff>
      <xdr:row>79</xdr:row>
      <xdr:rowOff>16486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7613</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55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260</xdr:rowOff>
    </xdr:from>
    <xdr:to>
      <xdr:col>55</xdr:col>
      <xdr:colOff>50800</xdr:colOff>
      <xdr:row>78</xdr:row>
      <xdr:rowOff>101860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23137</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75614</xdr:rowOff>
    </xdr:from>
    <xdr:to>
      <xdr:col>50</xdr:col>
      <xdr:colOff>165100</xdr:colOff>
      <xdr:row>78</xdr:row>
      <xdr:rowOff>5764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7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22291</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05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86909</xdr:rowOff>
    </xdr:from>
    <xdr:to>
      <xdr:col>46</xdr:col>
      <xdr:colOff>38100</xdr:colOff>
      <xdr:row>78</xdr:row>
      <xdr:rowOff>17059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8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33586</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06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18348</xdr:rowOff>
    </xdr:from>
    <xdr:to>
      <xdr:col>41</xdr:col>
      <xdr:colOff>101600</xdr:colOff>
      <xdr:row>76</xdr:row>
      <xdr:rowOff>119948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4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136475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82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73651</xdr:rowOff>
    </xdr:from>
    <xdr:to>
      <xdr:col>36</xdr:col>
      <xdr:colOff>165100</xdr:colOff>
      <xdr:row>78</xdr:row>
      <xdr:rowOff>3801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7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20328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05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15723</xdr:rowOff>
    </xdr:from>
    <xdr:to>
      <xdr:col>55</xdr:col>
      <xdr:colOff>0</xdr:colOff>
      <xdr:row>98</xdr:row>
      <xdr:rowOff>109981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17823"/>
          <a:ext cx="838200" cy="9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109981</xdr:rowOff>
    </xdr:from>
    <xdr:to>
      <xdr:col>50</xdr:col>
      <xdr:colOff>114300</xdr:colOff>
      <xdr:row>98</xdr:row>
      <xdr:rowOff>138922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12081"/>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31989</xdr:rowOff>
    </xdr:from>
    <xdr:to>
      <xdr:col>45</xdr:col>
      <xdr:colOff>177800</xdr:colOff>
      <xdr:row>98</xdr:row>
      <xdr:rowOff>138922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491189"/>
          <a:ext cx="889000" cy="44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31989</xdr:rowOff>
    </xdr:from>
    <xdr:to>
      <xdr:col>41</xdr:col>
      <xdr:colOff>50800</xdr:colOff>
      <xdr:row>96</xdr:row>
      <xdr:rowOff>75014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491189"/>
          <a:ext cx="889000" cy="4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8429</xdr:rowOff>
    </xdr:from>
    <xdr:to>
      <xdr:col>41</xdr:col>
      <xdr:colOff>101600</xdr:colOff>
      <xdr:row>98</xdr:row>
      <xdr:rowOff>110029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1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101156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0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34379</xdr:rowOff>
    </xdr:from>
    <xdr:to>
      <xdr:col>36</xdr:col>
      <xdr:colOff>165100</xdr:colOff>
      <xdr:row>98</xdr:row>
      <xdr:rowOff>135979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3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127106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2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136373</xdr:rowOff>
    </xdr:from>
    <xdr:to>
      <xdr:col>55</xdr:col>
      <xdr:colOff>50800</xdr:colOff>
      <xdr:row>98</xdr:row>
      <xdr:rowOff>66523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6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159250</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1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59181</xdr:rowOff>
    </xdr:from>
    <xdr:to>
      <xdr:col>50</xdr:col>
      <xdr:colOff>165100</xdr:colOff>
      <xdr:row>98</xdr:row>
      <xdr:rowOff>160781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151908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5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88122</xdr:rowOff>
    </xdr:from>
    <xdr:to>
      <xdr:col>46</xdr:col>
      <xdr:colOff>38100</xdr:colOff>
      <xdr:row>99</xdr:row>
      <xdr:rowOff>18272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9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9399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98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152639</xdr:rowOff>
    </xdr:from>
    <xdr:to>
      <xdr:col>41</xdr:col>
      <xdr:colOff>101600</xdr:colOff>
      <xdr:row>96</xdr:row>
      <xdr:rowOff>82789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99316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21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24214</xdr:rowOff>
    </xdr:from>
    <xdr:to>
      <xdr:col>36</xdr:col>
      <xdr:colOff>165100</xdr:colOff>
      <xdr:row>96</xdr:row>
      <xdr:rowOff>125814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142341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25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134836</xdr:rowOff>
    </xdr:from>
    <xdr:to>
      <xdr:col>85</xdr:col>
      <xdr:colOff>127000</xdr:colOff>
      <xdr:row>39</xdr:row>
      <xdr:rowOff>36210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49936"/>
          <a:ext cx="838200" cy="7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119974</xdr:rowOff>
    </xdr:from>
    <xdr:to>
      <xdr:col>81</xdr:col>
      <xdr:colOff>50800</xdr:colOff>
      <xdr:row>39</xdr:row>
      <xdr:rowOff>36210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5949274"/>
          <a:ext cx="889000" cy="77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119974</xdr:rowOff>
    </xdr:from>
    <xdr:to>
      <xdr:col>76</xdr:col>
      <xdr:colOff>114300</xdr:colOff>
      <xdr:row>35</xdr:row>
      <xdr:rowOff>101168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5949274"/>
          <a:ext cx="889000" cy="15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101168</xdr:rowOff>
    </xdr:from>
    <xdr:to>
      <xdr:col>71</xdr:col>
      <xdr:colOff>177800</xdr:colOff>
      <xdr:row>38</xdr:row>
      <xdr:rowOff>94856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101918"/>
          <a:ext cx="889000" cy="50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132276</xdr:rowOff>
    </xdr:from>
    <xdr:to>
      <xdr:col>72</xdr:col>
      <xdr:colOff>38100</xdr:colOff>
      <xdr:row>39</xdr:row>
      <xdr:rowOff>62426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53553</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142560</xdr:rowOff>
    </xdr:from>
    <xdr:to>
      <xdr:col>67</xdr:col>
      <xdr:colOff>101600</xdr:colOff>
      <xdr:row>39</xdr:row>
      <xdr:rowOff>72710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63837</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5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84036</xdr:rowOff>
    </xdr:from>
    <xdr:to>
      <xdr:col>85</xdr:col>
      <xdr:colOff>177800</xdr:colOff>
      <xdr:row>39</xdr:row>
      <xdr:rowOff>14186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43413</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8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156860</xdr:rowOff>
    </xdr:from>
    <xdr:to>
      <xdr:col>81</xdr:col>
      <xdr:colOff>101600</xdr:colOff>
      <xdr:row>39</xdr:row>
      <xdr:rowOff>87010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78137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69174</xdr:rowOff>
    </xdr:from>
    <xdr:to>
      <xdr:col>76</xdr:col>
      <xdr:colOff>165100</xdr:colOff>
      <xdr:row>34</xdr:row>
      <xdr:rowOff>170774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589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15851</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567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50368</xdr:rowOff>
    </xdr:from>
    <xdr:to>
      <xdr:col>72</xdr:col>
      <xdr:colOff>38100</xdr:colOff>
      <xdr:row>35</xdr:row>
      <xdr:rowOff>151968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05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168495</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582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44056</xdr:rowOff>
    </xdr:from>
    <xdr:to>
      <xdr:col>67</xdr:col>
      <xdr:colOff>101600</xdr:colOff>
      <xdr:row>38</xdr:row>
      <xdr:rowOff>145656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5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162183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3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66191</xdr:rowOff>
    </xdr:from>
    <xdr:to>
      <xdr:col>85</xdr:col>
      <xdr:colOff>127000</xdr:colOff>
      <xdr:row>77</xdr:row>
      <xdr:rowOff>116326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67841"/>
          <a:ext cx="838200" cy="5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116326</xdr:rowOff>
    </xdr:from>
    <xdr:to>
      <xdr:col>81</xdr:col>
      <xdr:colOff>50800</xdr:colOff>
      <xdr:row>77</xdr:row>
      <xdr:rowOff>165009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17976"/>
          <a:ext cx="889000" cy="4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165009</xdr:rowOff>
    </xdr:from>
    <xdr:to>
      <xdr:col>76</xdr:col>
      <xdr:colOff>114300</xdr:colOff>
      <xdr:row>77</xdr:row>
      <xdr:rowOff>170926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66659"/>
          <a:ext cx="889000" cy="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162210</xdr:rowOff>
    </xdr:from>
    <xdr:to>
      <xdr:col>71</xdr:col>
      <xdr:colOff>177800</xdr:colOff>
      <xdr:row>77</xdr:row>
      <xdr:rowOff>170926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63860"/>
          <a:ext cx="889000" cy="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xdr:rowOff>
    </xdr:from>
    <xdr:to>
      <xdr:col>85</xdr:col>
      <xdr:colOff>177800</xdr:colOff>
      <xdr:row>77</xdr:row>
      <xdr:rowOff>116991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1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165268</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9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65526</xdr:rowOff>
    </xdr:from>
    <xdr:to>
      <xdr:col>81</xdr:col>
      <xdr:colOff>101600</xdr:colOff>
      <xdr:row>77</xdr:row>
      <xdr:rowOff>167126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158253</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35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114209</xdr:rowOff>
    </xdr:from>
    <xdr:to>
      <xdr:col>76</xdr:col>
      <xdr:colOff>165100</xdr:colOff>
      <xdr:row>78</xdr:row>
      <xdr:rowOff>44359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1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35486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40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120126</xdr:rowOff>
    </xdr:from>
    <xdr:to>
      <xdr:col>72</xdr:col>
      <xdr:colOff>38100</xdr:colOff>
      <xdr:row>78</xdr:row>
      <xdr:rowOff>50276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41403</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414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111410</xdr:rowOff>
    </xdr:from>
    <xdr:to>
      <xdr:col>67</xdr:col>
      <xdr:colOff>101600</xdr:colOff>
      <xdr:row>78</xdr:row>
      <xdr:rowOff>41560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32687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40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93590</xdr:rowOff>
    </xdr:from>
    <xdr:to>
      <xdr:col>85</xdr:col>
      <xdr:colOff>126364</xdr:colOff>
      <xdr:row>98</xdr:row>
      <xdr:rowOff>133534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866990"/>
          <a:ext cx="1269" cy="1068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137361</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3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133534</xdr:rowOff>
    </xdr:from>
    <xdr:to>
      <xdr:col>86</xdr:col>
      <xdr:colOff>25400</xdr:colOff>
      <xdr:row>98</xdr:row>
      <xdr:rowOff>133534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40267</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6422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93590</xdr:rowOff>
    </xdr:from>
    <xdr:to>
      <xdr:col>86</xdr:col>
      <xdr:colOff>25400</xdr:colOff>
      <xdr:row>92</xdr:row>
      <xdr:rowOff>93590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86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101045</xdr:rowOff>
    </xdr:from>
    <xdr:to>
      <xdr:col>85</xdr:col>
      <xdr:colOff>127000</xdr:colOff>
      <xdr:row>96</xdr:row>
      <xdr:rowOff>148861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5531545"/>
          <a:ext cx="838200" cy="107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136529</xdr:rowOff>
    </xdr:from>
    <xdr:ext cx="599010"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6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158102</xdr:rowOff>
    </xdr:from>
    <xdr:to>
      <xdr:col>85</xdr:col>
      <xdr:colOff>177800</xdr:colOff>
      <xdr:row>98</xdr:row>
      <xdr:rowOff>88252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101045</xdr:rowOff>
    </xdr:from>
    <xdr:to>
      <xdr:col>81</xdr:col>
      <xdr:colOff>50800</xdr:colOff>
      <xdr:row>97</xdr:row>
      <xdr:rowOff>51071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5531545"/>
          <a:ext cx="889000" cy="115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151967</xdr:rowOff>
    </xdr:from>
    <xdr:to>
      <xdr:col>81</xdr:col>
      <xdr:colOff>101600</xdr:colOff>
      <xdr:row>98</xdr:row>
      <xdr:rowOff>82117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73244</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100092</xdr:rowOff>
    </xdr:from>
    <xdr:to>
      <xdr:col>76</xdr:col>
      <xdr:colOff>114300</xdr:colOff>
      <xdr:row>97</xdr:row>
      <xdr:rowOff>51071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559292"/>
          <a:ext cx="889000" cy="12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138706</xdr:rowOff>
    </xdr:from>
    <xdr:to>
      <xdr:col>76</xdr:col>
      <xdr:colOff>165100</xdr:colOff>
      <xdr:row>98</xdr:row>
      <xdr:rowOff>68856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59983</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292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84627</xdr:rowOff>
    </xdr:from>
    <xdr:to>
      <xdr:col>71</xdr:col>
      <xdr:colOff>177800</xdr:colOff>
      <xdr:row>96</xdr:row>
      <xdr:rowOff>100092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372377"/>
          <a:ext cx="889000" cy="18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19740</xdr:rowOff>
    </xdr:from>
    <xdr:to>
      <xdr:col>72</xdr:col>
      <xdr:colOff>38100</xdr:colOff>
      <xdr:row>98</xdr:row>
      <xdr:rowOff>121340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112467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10288</xdr:rowOff>
    </xdr:from>
    <xdr:to>
      <xdr:col>67</xdr:col>
      <xdr:colOff>101600</xdr:colOff>
      <xdr:row>98</xdr:row>
      <xdr:rowOff>111888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103015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98061</xdr:rowOff>
    </xdr:from>
    <xdr:to>
      <xdr:col>85</xdr:col>
      <xdr:colOff>177800</xdr:colOff>
      <xdr:row>97</xdr:row>
      <xdr:rowOff>28211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120938</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40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50245</xdr:rowOff>
    </xdr:from>
    <xdr:to>
      <xdr:col>81</xdr:col>
      <xdr:colOff>101600</xdr:colOff>
      <xdr:row>90</xdr:row>
      <xdr:rowOff>151845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54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88</xdr:row>
      <xdr:rowOff>168372</xdr:rowOff>
    </xdr:from>
    <xdr:ext cx="69018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36205" y="15255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271</xdr:rowOff>
    </xdr:from>
    <xdr:to>
      <xdr:col>76</xdr:col>
      <xdr:colOff>165100</xdr:colOff>
      <xdr:row>97</xdr:row>
      <xdr:rowOff>101871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3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118398</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40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49292</xdr:rowOff>
    </xdr:from>
    <xdr:to>
      <xdr:col>72</xdr:col>
      <xdr:colOff>38100</xdr:colOff>
      <xdr:row>96</xdr:row>
      <xdr:rowOff>150892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0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167419</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28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33827</xdr:rowOff>
    </xdr:from>
    <xdr:to>
      <xdr:col>67</xdr:col>
      <xdr:colOff>101600</xdr:colOff>
      <xdr:row>95</xdr:row>
      <xdr:rowOff>135427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3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151954</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14795" y="1609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157340</xdr:rowOff>
    </xdr:from>
    <xdr:to>
      <xdr:col>116</xdr:col>
      <xdr:colOff>63500</xdr:colOff>
      <xdr:row>39</xdr:row>
      <xdr:rowOff>42983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5643740"/>
          <a:ext cx="838200" cy="108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75042</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9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42869</xdr:rowOff>
    </xdr:from>
    <xdr:to>
      <xdr:col>111</xdr:col>
      <xdr:colOff>177800</xdr:colOff>
      <xdr:row>39</xdr:row>
      <xdr:rowOff>42983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2941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42869</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729419"/>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35611</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22161"/>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131876</xdr:rowOff>
    </xdr:from>
    <xdr:to>
      <xdr:col>102</xdr:col>
      <xdr:colOff>165100</xdr:colOff>
      <xdr:row>39</xdr:row>
      <xdr:rowOff>62026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4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78554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129534</xdr:rowOff>
    </xdr:from>
    <xdr:to>
      <xdr:col>98</xdr:col>
      <xdr:colOff>38100</xdr:colOff>
      <xdr:row>39</xdr:row>
      <xdr:rowOff>59684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76211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1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106540</xdr:rowOff>
    </xdr:from>
    <xdr:to>
      <xdr:col>116</xdr:col>
      <xdr:colOff>114300</xdr:colOff>
      <xdr:row>33</xdr:row>
      <xdr:rowOff>36690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559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129417</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44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163633</xdr:rowOff>
    </xdr:from>
    <xdr:to>
      <xdr:col>112</xdr:col>
      <xdr:colOff>38100</xdr:colOff>
      <xdr:row>39</xdr:row>
      <xdr:rowOff>93783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84910</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66333" y="6771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163519</xdr:rowOff>
    </xdr:from>
    <xdr:to>
      <xdr:col>107</xdr:col>
      <xdr:colOff>101600</xdr:colOff>
      <xdr:row>39</xdr:row>
      <xdr:rowOff>93669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7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84796</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77333" y="6771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156261</xdr:rowOff>
    </xdr:from>
    <xdr:to>
      <xdr:col>98</xdr:col>
      <xdr:colOff>38100</xdr:colOff>
      <xdr:row>39</xdr:row>
      <xdr:rowOff>86411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77538</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28349</xdr:rowOff>
    </xdr:from>
    <xdr:to>
      <xdr:col>102</xdr:col>
      <xdr:colOff>165100</xdr:colOff>
      <xdr:row>58</xdr:row>
      <xdr:rowOff>129949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7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146476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4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36267</xdr:rowOff>
    </xdr:from>
    <xdr:to>
      <xdr:col>98</xdr:col>
      <xdr:colOff>38100</xdr:colOff>
      <xdr:row>58</xdr:row>
      <xdr:rowOff>137867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8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154394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5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50467</xdr:rowOff>
    </xdr:from>
    <xdr:to>
      <xdr:col>116</xdr:col>
      <xdr:colOff>63500</xdr:colOff>
      <xdr:row>77</xdr:row>
      <xdr:rowOff>24943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080667"/>
          <a:ext cx="838200" cy="14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50467</xdr:rowOff>
    </xdr:from>
    <xdr:to>
      <xdr:col>111</xdr:col>
      <xdr:colOff>177800</xdr:colOff>
      <xdr:row>76</xdr:row>
      <xdr:rowOff>90266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80667"/>
          <a:ext cx="889000" cy="3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90266</xdr:rowOff>
    </xdr:from>
    <xdr:to>
      <xdr:col>107</xdr:col>
      <xdr:colOff>50800</xdr:colOff>
      <xdr:row>76</xdr:row>
      <xdr:rowOff>122986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20466"/>
          <a:ext cx="889000" cy="3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97954</xdr:rowOff>
    </xdr:from>
    <xdr:to>
      <xdr:col>102</xdr:col>
      <xdr:colOff>114300</xdr:colOff>
      <xdr:row>76</xdr:row>
      <xdr:rowOff>122986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128154"/>
          <a:ext cx="8890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36029</xdr:rowOff>
    </xdr:from>
    <xdr:to>
      <xdr:col>102</xdr:col>
      <xdr:colOff>165100</xdr:colOff>
      <xdr:row>76</xdr:row>
      <xdr:rowOff>137629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154156</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38399</xdr:rowOff>
    </xdr:from>
    <xdr:to>
      <xdr:col>98</xdr:col>
      <xdr:colOff>38100</xdr:colOff>
      <xdr:row>76</xdr:row>
      <xdr:rowOff>139999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6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156525</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84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145593</xdr:rowOff>
    </xdr:from>
    <xdr:to>
      <xdr:col>116</xdr:col>
      <xdr:colOff>114300</xdr:colOff>
      <xdr:row>77</xdr:row>
      <xdr:rowOff>75743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124020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5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171117</xdr:rowOff>
    </xdr:from>
    <xdr:to>
      <xdr:col>112</xdr:col>
      <xdr:colOff>38100</xdr:colOff>
      <xdr:row>76</xdr:row>
      <xdr:rowOff>101267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117793</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23795" y="1280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39466</xdr:rowOff>
    </xdr:from>
    <xdr:to>
      <xdr:col>107</xdr:col>
      <xdr:colOff>101600</xdr:colOff>
      <xdr:row>76</xdr:row>
      <xdr:rowOff>141066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6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157592</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34795" y="12844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72186</xdr:rowOff>
    </xdr:from>
    <xdr:to>
      <xdr:col>102</xdr:col>
      <xdr:colOff>165100</xdr:colOff>
      <xdr:row>77</xdr:row>
      <xdr:rowOff>2336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164913</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45795" y="1319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47154</xdr:rowOff>
    </xdr:from>
    <xdr:to>
      <xdr:col>98</xdr:col>
      <xdr:colOff>38100</xdr:colOff>
      <xdr:row>76</xdr:row>
      <xdr:rowOff>148754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139881</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56795" y="1317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微増となっています。住基人口が減少傾向にあるので、一人当たりのコストは、微増する傾向にあります。物件費については、除染関係（仮置場復旧等）委託料の減によるコストの減です。</a:t>
          </a:r>
        </a:p>
        <a:p>
          <a:r>
            <a:rPr kumimoji="1" lang="ja-JP" altLang="en-US" sz="1300">
              <a:latin typeface="ＭＳ Ｐゴシック" panose="020B0600070205080204" pitchFamily="50" charset="-128"/>
              <a:ea typeface="ＭＳ Ｐゴシック" panose="020B0600070205080204" pitchFamily="50" charset="-128"/>
            </a:rPr>
            <a:t>維持補修費においては、減となっております。扶助費は増、補助費は減少となっております。</a:t>
          </a:r>
        </a:p>
        <a:p>
          <a:r>
            <a:rPr kumimoji="1" lang="ja-JP" altLang="en-US" sz="1300">
              <a:latin typeface="ＭＳ Ｐゴシック" panose="020B0600070205080204" pitchFamily="50" charset="-128"/>
              <a:ea typeface="ＭＳ Ｐゴシック" panose="020B0600070205080204" pitchFamily="50" charset="-128"/>
            </a:rPr>
            <a:t>投資的経費における普通建設事業は、消防屯所建設工事により増額となっています。災害復旧事業費は、令和元年度発生の台風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号豪雨災害関連事業の増加により増額となっています。</a:t>
          </a:r>
        </a:p>
        <a:p>
          <a:r>
            <a:rPr kumimoji="1" lang="ja-JP" altLang="en-US" sz="1300">
              <a:latin typeface="ＭＳ Ｐゴシック" panose="020B0600070205080204" pitchFamily="50" charset="-128"/>
              <a:ea typeface="ＭＳ Ｐゴシック" panose="020B0600070205080204" pitchFamily="50" charset="-128"/>
            </a:rPr>
            <a:t>公債費は、災害復旧事業債の増加により、微増となっております。積立金は、東電賠償（山林）を基金へ積み立てたてが減少したことによる減となっています。</a:t>
          </a:r>
        </a:p>
        <a:p>
          <a:r>
            <a:rPr kumimoji="1" lang="ja-JP" altLang="en-US" sz="1300">
              <a:latin typeface="ＭＳ Ｐゴシック" panose="020B0600070205080204" pitchFamily="50" charset="-128"/>
              <a:ea typeface="ＭＳ Ｐゴシック" panose="020B0600070205080204" pitchFamily="50" charset="-128"/>
            </a:rPr>
            <a:t>投資及び出資金は、農業集落排水事業への出資金が発生したため増加となっています。繰出金は、本年度においては特別会計への繰出金が減少したことによる減となっております。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2,285
2,258
197.35
5,559,802
5,095,348
269,683
2,145,075
2,346,907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93504</xdr:rowOff>
    </xdr:from>
    <xdr:to>
      <xdr:col>24</xdr:col>
      <xdr:colOff>63500</xdr:colOff>
      <xdr:row>36</xdr:row>
      <xdr:rowOff>96076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65704"/>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96076</xdr:rowOff>
    </xdr:from>
    <xdr:to>
      <xdr:col>19</xdr:col>
      <xdr:colOff>177800</xdr:colOff>
      <xdr:row>36</xdr:row>
      <xdr:rowOff>116592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68276"/>
          <a:ext cx="889000" cy="2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116592</xdr:rowOff>
    </xdr:from>
    <xdr:to>
      <xdr:col>15</xdr:col>
      <xdr:colOff>50800</xdr:colOff>
      <xdr:row>36</xdr:row>
      <xdr:rowOff>125088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88792"/>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105010</xdr:rowOff>
    </xdr:from>
    <xdr:to>
      <xdr:col>10</xdr:col>
      <xdr:colOff>114300</xdr:colOff>
      <xdr:row>36</xdr:row>
      <xdr:rowOff>125088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77210"/>
          <a:ext cx="8890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141745</xdr:rowOff>
    </xdr:from>
    <xdr:to>
      <xdr:col>10</xdr:col>
      <xdr:colOff>165100</xdr:colOff>
      <xdr:row>37</xdr:row>
      <xdr:rowOff>71895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1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63022</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126867</xdr:rowOff>
    </xdr:from>
    <xdr:to>
      <xdr:col>6</xdr:col>
      <xdr:colOff>38100</xdr:colOff>
      <xdr:row>37</xdr:row>
      <xdr:rowOff>57017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9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48144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39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42704</xdr:rowOff>
    </xdr:from>
    <xdr:to>
      <xdr:col>24</xdr:col>
      <xdr:colOff>114300</xdr:colOff>
      <xdr:row>36</xdr:row>
      <xdr:rowOff>144304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1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65581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6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45276</xdr:rowOff>
    </xdr:from>
    <xdr:to>
      <xdr:col>20</xdr:col>
      <xdr:colOff>38100</xdr:colOff>
      <xdr:row>36</xdr:row>
      <xdr:rowOff>146876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1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163403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9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65792</xdr:rowOff>
    </xdr:from>
    <xdr:to>
      <xdr:col>15</xdr:col>
      <xdr:colOff>101600</xdr:colOff>
      <xdr:row>36</xdr:row>
      <xdr:rowOff>167392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12469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1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74288</xdr:rowOff>
    </xdr:from>
    <xdr:to>
      <xdr:col>10</xdr:col>
      <xdr:colOff>165100</xdr:colOff>
      <xdr:row>37</xdr:row>
      <xdr:rowOff>4438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20965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54210</xdr:rowOff>
    </xdr:from>
    <xdr:to>
      <xdr:col>6</xdr:col>
      <xdr:colOff>38100</xdr:colOff>
      <xdr:row>36</xdr:row>
      <xdr:rowOff>155810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2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0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129894</xdr:rowOff>
    </xdr:from>
    <xdr:to>
      <xdr:col>24</xdr:col>
      <xdr:colOff>63500</xdr:colOff>
      <xdr:row>56</xdr:row>
      <xdr:rowOff>157824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731094"/>
          <a:ext cx="838200" cy="2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157824</xdr:rowOff>
    </xdr:from>
    <xdr:to>
      <xdr:col>19</xdr:col>
      <xdr:colOff>177800</xdr:colOff>
      <xdr:row>56</xdr:row>
      <xdr:rowOff>162656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759024"/>
          <a:ext cx="8890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162656</xdr:rowOff>
    </xdr:from>
    <xdr:to>
      <xdr:col>15</xdr:col>
      <xdr:colOff>50800</xdr:colOff>
      <xdr:row>56</xdr:row>
      <xdr:rowOff>170690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763856"/>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170690</xdr:rowOff>
    </xdr:from>
    <xdr:to>
      <xdr:col>10</xdr:col>
      <xdr:colOff>114300</xdr:colOff>
      <xdr:row>57</xdr:row>
      <xdr:rowOff>54656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71890"/>
          <a:ext cx="889000" cy="5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53820</xdr:rowOff>
    </xdr:from>
    <xdr:to>
      <xdr:col>10</xdr:col>
      <xdr:colOff>165100</xdr:colOff>
      <xdr:row>56</xdr:row>
      <xdr:rowOff>155420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5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497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3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128126</xdr:rowOff>
    </xdr:from>
    <xdr:to>
      <xdr:col>6</xdr:col>
      <xdr:colOff>38100</xdr:colOff>
      <xdr:row>57</xdr:row>
      <xdr:rowOff>58276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2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74803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04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79094</xdr:rowOff>
    </xdr:from>
    <xdr:to>
      <xdr:col>24</xdr:col>
      <xdr:colOff>114300</xdr:colOff>
      <xdr:row>57</xdr:row>
      <xdr:rowOff>9244</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6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101971</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53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107024</xdr:rowOff>
    </xdr:from>
    <xdr:to>
      <xdr:col>20</xdr:col>
      <xdr:colOff>38100</xdr:colOff>
      <xdr:row>57</xdr:row>
      <xdr:rowOff>37174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0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28301</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0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111856</xdr:rowOff>
    </xdr:from>
    <xdr:to>
      <xdr:col>15</xdr:col>
      <xdr:colOff>101600</xdr:colOff>
      <xdr:row>57</xdr:row>
      <xdr:rowOff>42006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1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33133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0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119890</xdr:rowOff>
    </xdr:from>
    <xdr:to>
      <xdr:col>10</xdr:col>
      <xdr:colOff>165100</xdr:colOff>
      <xdr:row>57</xdr:row>
      <xdr:rowOff>50040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2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41167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1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3856</xdr:rowOff>
    </xdr:from>
    <xdr:to>
      <xdr:col>6</xdr:col>
      <xdr:colOff>38100</xdr:colOff>
      <xdr:row>57</xdr:row>
      <xdr:rowOff>105456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7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96583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6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93407</xdr:rowOff>
    </xdr:from>
    <xdr:to>
      <xdr:col>24</xdr:col>
      <xdr:colOff>63500</xdr:colOff>
      <xdr:row>76</xdr:row>
      <xdr:rowOff>130223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952157"/>
          <a:ext cx="838200" cy="20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93407</xdr:rowOff>
    </xdr:from>
    <xdr:to>
      <xdr:col>19</xdr:col>
      <xdr:colOff>177800</xdr:colOff>
      <xdr:row>76</xdr:row>
      <xdr:rowOff>59190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952157"/>
          <a:ext cx="889000" cy="13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108799</xdr:rowOff>
    </xdr:from>
    <xdr:to>
      <xdr:col>15</xdr:col>
      <xdr:colOff>50800</xdr:colOff>
      <xdr:row>76</xdr:row>
      <xdr:rowOff>59190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2624649"/>
          <a:ext cx="889000" cy="46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108799</xdr:rowOff>
    </xdr:from>
    <xdr:to>
      <xdr:col>10</xdr:col>
      <xdr:colOff>114300</xdr:colOff>
      <xdr:row>75</xdr:row>
      <xdr:rowOff>37585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624649"/>
          <a:ext cx="889000" cy="27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36672</xdr:rowOff>
    </xdr:from>
    <xdr:to>
      <xdr:col>10</xdr:col>
      <xdr:colOff>165100</xdr:colOff>
      <xdr:row>76</xdr:row>
      <xdr:rowOff>138272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6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129399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5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59758</xdr:rowOff>
    </xdr:from>
    <xdr:to>
      <xdr:col>6</xdr:col>
      <xdr:colOff>38100</xdr:colOff>
      <xdr:row>76</xdr:row>
      <xdr:rowOff>161358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152485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18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79423</xdr:rowOff>
    </xdr:from>
    <xdr:to>
      <xdr:col>24</xdr:col>
      <xdr:colOff>114300</xdr:colOff>
      <xdr:row>77</xdr:row>
      <xdr:rowOff>9573</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0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57850</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8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42607</xdr:rowOff>
    </xdr:from>
    <xdr:to>
      <xdr:col>20</xdr:col>
      <xdr:colOff>38100</xdr:colOff>
      <xdr:row>75</xdr:row>
      <xdr:rowOff>144207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0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160734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7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8390</xdr:rowOff>
    </xdr:from>
    <xdr:to>
      <xdr:col>15</xdr:col>
      <xdr:colOff>101600</xdr:colOff>
      <xdr:row>76</xdr:row>
      <xdr:rowOff>109990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3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126518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8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57999</xdr:rowOff>
    </xdr:from>
    <xdr:to>
      <xdr:col>10</xdr:col>
      <xdr:colOff>165100</xdr:colOff>
      <xdr:row>73</xdr:row>
      <xdr:rowOff>159599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57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4676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34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158235</xdr:rowOff>
    </xdr:from>
    <xdr:to>
      <xdr:col>6</xdr:col>
      <xdr:colOff>38100</xdr:colOff>
      <xdr:row>75</xdr:row>
      <xdr:rowOff>88385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8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104912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6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86661</xdr:rowOff>
    </xdr:from>
    <xdr:to>
      <xdr:col>24</xdr:col>
      <xdr:colOff>63500</xdr:colOff>
      <xdr:row>98</xdr:row>
      <xdr:rowOff>113285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88761"/>
          <a:ext cx="838200" cy="2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98960</xdr:rowOff>
    </xdr:from>
    <xdr:to>
      <xdr:col>19</xdr:col>
      <xdr:colOff>177800</xdr:colOff>
      <xdr:row>98</xdr:row>
      <xdr:rowOff>113285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901060"/>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98960</xdr:rowOff>
    </xdr:from>
    <xdr:to>
      <xdr:col>15</xdr:col>
      <xdr:colOff>50800</xdr:colOff>
      <xdr:row>98</xdr:row>
      <xdr:rowOff>127967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901060"/>
          <a:ext cx="889000" cy="2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127967</xdr:rowOff>
    </xdr:from>
    <xdr:to>
      <xdr:col>10</xdr:col>
      <xdr:colOff>114300</xdr:colOff>
      <xdr:row>98</xdr:row>
      <xdr:rowOff>131525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930067"/>
          <a:ext cx="889000" cy="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79149</xdr:rowOff>
    </xdr:from>
    <xdr:to>
      <xdr:col>10</xdr:col>
      <xdr:colOff>165100</xdr:colOff>
      <xdr:row>98</xdr:row>
      <xdr:rowOff>9299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25826</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77510</xdr:rowOff>
    </xdr:from>
    <xdr:to>
      <xdr:col>6</xdr:col>
      <xdr:colOff>38100</xdr:colOff>
      <xdr:row>98</xdr:row>
      <xdr:rowOff>7660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24187</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35861</xdr:rowOff>
    </xdr:from>
    <xdr:to>
      <xdr:col>24</xdr:col>
      <xdr:colOff>114300</xdr:colOff>
      <xdr:row>98</xdr:row>
      <xdr:rowOff>137461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3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122238</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5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62485</xdr:rowOff>
    </xdr:from>
    <xdr:to>
      <xdr:col>20</xdr:col>
      <xdr:colOff>38100</xdr:colOff>
      <xdr:row>98</xdr:row>
      <xdr:rowOff>164085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155212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5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48160</xdr:rowOff>
    </xdr:from>
    <xdr:to>
      <xdr:col>15</xdr:col>
      <xdr:colOff>101600</xdr:colOff>
      <xdr:row>98</xdr:row>
      <xdr:rowOff>149760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140887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4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77167</xdr:rowOff>
    </xdr:from>
    <xdr:to>
      <xdr:col>10</xdr:col>
      <xdr:colOff>165100</xdr:colOff>
      <xdr:row>99</xdr:row>
      <xdr:rowOff>7317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169894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7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80725</xdr:rowOff>
    </xdr:from>
    <xdr:to>
      <xdr:col>6</xdr:col>
      <xdr:colOff>38100</xdr:colOff>
      <xdr:row>99</xdr:row>
      <xdr:rowOff>10875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8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2002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30190</xdr:rowOff>
    </xdr:from>
    <xdr:to>
      <xdr:col>55</xdr:col>
      <xdr:colOff>0</xdr:colOff>
      <xdr:row>36</xdr:row>
      <xdr:rowOff>62956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202390"/>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125347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640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53050</xdr:rowOff>
    </xdr:from>
    <xdr:to>
      <xdr:col>50</xdr:col>
      <xdr:colOff>114300</xdr:colOff>
      <xdr:row>36</xdr:row>
      <xdr:rowOff>62956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22525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70157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75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163866</xdr:rowOff>
    </xdr:from>
    <xdr:to>
      <xdr:col>45</xdr:col>
      <xdr:colOff>177800</xdr:colOff>
      <xdr:row>36</xdr:row>
      <xdr:rowOff>53050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5993166"/>
          <a:ext cx="889000" cy="23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63953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750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168112</xdr:rowOff>
    </xdr:from>
    <xdr:to>
      <xdr:col>41</xdr:col>
      <xdr:colOff>50800</xdr:colOff>
      <xdr:row>34</xdr:row>
      <xdr:rowOff>163866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5825962"/>
          <a:ext cx="889000" cy="16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44269</xdr:rowOff>
    </xdr:from>
    <xdr:to>
      <xdr:col>41</xdr:col>
      <xdr:colOff>101600</xdr:colOff>
      <xdr:row>37</xdr:row>
      <xdr:rowOff>145869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136996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48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13135</xdr:rowOff>
    </xdr:from>
    <xdr:to>
      <xdr:col>36</xdr:col>
      <xdr:colOff>165100</xdr:colOff>
      <xdr:row>37</xdr:row>
      <xdr:rowOff>114735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105862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4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150840</xdr:rowOff>
    </xdr:from>
    <xdr:to>
      <xdr:col>55</xdr:col>
      <xdr:colOff>50800</xdr:colOff>
      <xdr:row>36</xdr:row>
      <xdr:rowOff>80990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1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2267</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00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12156</xdr:rowOff>
    </xdr:from>
    <xdr:to>
      <xdr:col>50</xdr:col>
      <xdr:colOff>165100</xdr:colOff>
      <xdr:row>36</xdr:row>
      <xdr:rowOff>113756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1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130283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2250</xdr:rowOff>
    </xdr:from>
    <xdr:to>
      <xdr:col>46</xdr:col>
      <xdr:colOff>38100</xdr:colOff>
      <xdr:row>36</xdr:row>
      <xdr:rowOff>103850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17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120377</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94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113066</xdr:rowOff>
    </xdr:from>
    <xdr:to>
      <xdr:col>41</xdr:col>
      <xdr:colOff>101600</xdr:colOff>
      <xdr:row>35</xdr:row>
      <xdr:rowOff>43216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94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59743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71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117312</xdr:rowOff>
    </xdr:from>
    <xdr:to>
      <xdr:col>36</xdr:col>
      <xdr:colOff>165100</xdr:colOff>
      <xdr:row>34</xdr:row>
      <xdr:rowOff>47462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77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63989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55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117588</xdr:rowOff>
    </xdr:from>
    <xdr:to>
      <xdr:col>55</xdr:col>
      <xdr:colOff>0</xdr:colOff>
      <xdr:row>55</xdr:row>
      <xdr:rowOff>164863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8861538"/>
          <a:ext cx="838200" cy="73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117588</xdr:rowOff>
    </xdr:from>
    <xdr:to>
      <xdr:col>50</xdr:col>
      <xdr:colOff>114300</xdr:colOff>
      <xdr:row>56</xdr:row>
      <xdr:rowOff>93433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8861538"/>
          <a:ext cx="889000" cy="83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49121</xdr:rowOff>
    </xdr:from>
    <xdr:to>
      <xdr:col>45</xdr:col>
      <xdr:colOff>177800</xdr:colOff>
      <xdr:row>56</xdr:row>
      <xdr:rowOff>93433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478871"/>
          <a:ext cx="889000" cy="2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49121</xdr:rowOff>
    </xdr:from>
    <xdr:to>
      <xdr:col>41</xdr:col>
      <xdr:colOff>50800</xdr:colOff>
      <xdr:row>56</xdr:row>
      <xdr:rowOff>113910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478871"/>
          <a:ext cx="889000" cy="23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72271</xdr:rowOff>
    </xdr:from>
    <xdr:to>
      <xdr:col>41</xdr:col>
      <xdr:colOff>101600</xdr:colOff>
      <xdr:row>58</xdr:row>
      <xdr:rowOff>2421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4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164998</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3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79906</xdr:rowOff>
    </xdr:from>
    <xdr:to>
      <xdr:col>36</xdr:col>
      <xdr:colOff>165100</xdr:colOff>
      <xdr:row>58</xdr:row>
      <xdr:rowOff>10056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5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1183</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4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114063</xdr:rowOff>
    </xdr:from>
    <xdr:to>
      <xdr:col>55</xdr:col>
      <xdr:colOff>50800</xdr:colOff>
      <xdr:row>56</xdr:row>
      <xdr:rowOff>44213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5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136940</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39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66788</xdr:rowOff>
    </xdr:from>
    <xdr:to>
      <xdr:col>50</xdr:col>
      <xdr:colOff>165100</xdr:colOff>
      <xdr:row>51</xdr:row>
      <xdr:rowOff>168388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881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50</xdr:row>
      <xdr:rowOff>13465</xdr:rowOff>
    </xdr:from>
    <xdr:ext cx="690189"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294205" y="85859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42633</xdr:rowOff>
    </xdr:from>
    <xdr:to>
      <xdr:col>46</xdr:col>
      <xdr:colOff>38100</xdr:colOff>
      <xdr:row>56</xdr:row>
      <xdr:rowOff>144233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64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160760</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4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169771</xdr:rowOff>
    </xdr:from>
    <xdr:to>
      <xdr:col>41</xdr:col>
      <xdr:colOff>101600</xdr:colOff>
      <xdr:row>55</xdr:row>
      <xdr:rowOff>99921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42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116448</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20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63110</xdr:rowOff>
    </xdr:from>
    <xdr:to>
      <xdr:col>36</xdr:col>
      <xdr:colOff>165100</xdr:colOff>
      <xdr:row>56</xdr:row>
      <xdr:rowOff>164710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66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9787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43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89979</xdr:rowOff>
    </xdr:from>
    <xdr:to>
      <xdr:col>55</xdr:col>
      <xdr:colOff>0</xdr:colOff>
      <xdr:row>76</xdr:row>
      <xdr:rowOff>103913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120179"/>
          <a:ext cx="8382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89979</xdr:rowOff>
    </xdr:from>
    <xdr:to>
      <xdr:col>50</xdr:col>
      <xdr:colOff>114300</xdr:colOff>
      <xdr:row>76</xdr:row>
      <xdr:rowOff>142413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120179"/>
          <a:ext cx="889000" cy="5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98327</xdr:rowOff>
    </xdr:from>
    <xdr:to>
      <xdr:col>45</xdr:col>
      <xdr:colOff>177800</xdr:colOff>
      <xdr:row>76</xdr:row>
      <xdr:rowOff>142413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128527"/>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12602</xdr:rowOff>
    </xdr:from>
    <xdr:to>
      <xdr:col>41</xdr:col>
      <xdr:colOff>50800</xdr:colOff>
      <xdr:row>76</xdr:row>
      <xdr:rowOff>98327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042802"/>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111296</xdr:rowOff>
    </xdr:from>
    <xdr:to>
      <xdr:col>41</xdr:col>
      <xdr:colOff>101600</xdr:colOff>
      <xdr:row>77</xdr:row>
      <xdr:rowOff>41446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1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32573</xdr:rowOff>
    </xdr:from>
    <xdr:ext cx="59901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61795" y="1323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28789</xdr:rowOff>
    </xdr:from>
    <xdr:to>
      <xdr:col>36</xdr:col>
      <xdr:colOff>165100</xdr:colOff>
      <xdr:row>77</xdr:row>
      <xdr:rowOff>130389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23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121516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3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53113</xdr:rowOff>
    </xdr:from>
    <xdr:to>
      <xdr:col>55</xdr:col>
      <xdr:colOff>50800</xdr:colOff>
      <xdr:row>76</xdr:row>
      <xdr:rowOff>154713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08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75990</xdr:rowOff>
    </xdr:from>
    <xdr:ext cx="599010"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9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39179</xdr:rowOff>
    </xdr:from>
    <xdr:to>
      <xdr:col>50</xdr:col>
      <xdr:colOff>165100</xdr:colOff>
      <xdr:row>76</xdr:row>
      <xdr:rowOff>140779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0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157307</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39795" y="1284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91613</xdr:rowOff>
    </xdr:from>
    <xdr:to>
      <xdr:col>46</xdr:col>
      <xdr:colOff>38100</xdr:colOff>
      <xdr:row>77</xdr:row>
      <xdr:rowOff>21763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12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38290</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289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47527</xdr:rowOff>
    </xdr:from>
    <xdr:to>
      <xdr:col>41</xdr:col>
      <xdr:colOff>101600</xdr:colOff>
      <xdr:row>76</xdr:row>
      <xdr:rowOff>149127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07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165654</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85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133252</xdr:rowOff>
    </xdr:from>
    <xdr:to>
      <xdr:col>36</xdr:col>
      <xdr:colOff>165100</xdr:colOff>
      <xdr:row>76</xdr:row>
      <xdr:rowOff>63402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299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79929</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672795" y="1276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14805</xdr:rowOff>
    </xdr:from>
    <xdr:to>
      <xdr:col>55</xdr:col>
      <xdr:colOff>0</xdr:colOff>
      <xdr:row>98</xdr:row>
      <xdr:rowOff>29914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45455"/>
          <a:ext cx="838200" cy="18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29914</xdr:rowOff>
    </xdr:from>
    <xdr:to>
      <xdr:col>50</xdr:col>
      <xdr:colOff>114300</xdr:colOff>
      <xdr:row>98</xdr:row>
      <xdr:rowOff>38734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32014"/>
          <a:ext cx="889000" cy="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171289</xdr:rowOff>
    </xdr:from>
    <xdr:to>
      <xdr:col>45</xdr:col>
      <xdr:colOff>177800</xdr:colOff>
      <xdr:row>98</xdr:row>
      <xdr:rowOff>38734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30489"/>
          <a:ext cx="889000" cy="2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171289</xdr:rowOff>
    </xdr:from>
    <xdr:to>
      <xdr:col>41</xdr:col>
      <xdr:colOff>50800</xdr:colOff>
      <xdr:row>97</xdr:row>
      <xdr:rowOff>130789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30489"/>
          <a:ext cx="889000" cy="13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125037</xdr:rowOff>
    </xdr:from>
    <xdr:to>
      <xdr:col>41</xdr:col>
      <xdr:colOff>101600</xdr:colOff>
      <xdr:row>98</xdr:row>
      <xdr:rowOff>55187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46314</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4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118374</xdr:rowOff>
    </xdr:from>
    <xdr:to>
      <xdr:col>36</xdr:col>
      <xdr:colOff>165100</xdr:colOff>
      <xdr:row>98</xdr:row>
      <xdr:rowOff>48524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39651</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135455</xdr:rowOff>
    </xdr:from>
    <xdr:to>
      <xdr:col>55</xdr:col>
      <xdr:colOff>50800</xdr:colOff>
      <xdr:row>97</xdr:row>
      <xdr:rowOff>65605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9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158332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4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150564</xdr:rowOff>
    </xdr:from>
    <xdr:to>
      <xdr:col>50</xdr:col>
      <xdr:colOff>165100</xdr:colOff>
      <xdr:row>98</xdr:row>
      <xdr:rowOff>80714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8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71841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87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159384</xdr:rowOff>
    </xdr:from>
    <xdr:to>
      <xdr:col>46</xdr:col>
      <xdr:colOff>38100</xdr:colOff>
      <xdr:row>98</xdr:row>
      <xdr:rowOff>89534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80661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8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120489</xdr:rowOff>
    </xdr:from>
    <xdr:to>
      <xdr:col>41</xdr:col>
      <xdr:colOff>101600</xdr:colOff>
      <xdr:row>97</xdr:row>
      <xdr:rowOff>50639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7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67166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35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79989</xdr:rowOff>
    </xdr:from>
    <xdr:to>
      <xdr:col>36</xdr:col>
      <xdr:colOff>165100</xdr:colOff>
      <xdr:row>98</xdr:row>
      <xdr:rowOff>10139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26666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8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24851</xdr:rowOff>
    </xdr:from>
    <xdr:to>
      <xdr:col>85</xdr:col>
      <xdr:colOff>127000</xdr:colOff>
      <xdr:row>37</xdr:row>
      <xdr:rowOff>12594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197051"/>
          <a:ext cx="838200" cy="15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120333</xdr:rowOff>
    </xdr:from>
    <xdr:to>
      <xdr:col>81</xdr:col>
      <xdr:colOff>50800</xdr:colOff>
      <xdr:row>37</xdr:row>
      <xdr:rowOff>12594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292533"/>
          <a:ext cx="889000" cy="6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69424</xdr:rowOff>
    </xdr:from>
    <xdr:to>
      <xdr:col>76</xdr:col>
      <xdr:colOff>114300</xdr:colOff>
      <xdr:row>36</xdr:row>
      <xdr:rowOff>120333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241624"/>
          <a:ext cx="889000" cy="5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69424</xdr:rowOff>
    </xdr:from>
    <xdr:to>
      <xdr:col>71</xdr:col>
      <xdr:colOff>177800</xdr:colOff>
      <xdr:row>37</xdr:row>
      <xdr:rowOff>86468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241624"/>
          <a:ext cx="889000" cy="18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145501</xdr:rowOff>
    </xdr:from>
    <xdr:to>
      <xdr:col>85</xdr:col>
      <xdr:colOff>177800</xdr:colOff>
      <xdr:row>36</xdr:row>
      <xdr:rowOff>75651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1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168378</xdr:rowOff>
    </xdr:from>
    <xdr:ext cx="599010"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9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133244</xdr:rowOff>
    </xdr:from>
    <xdr:to>
      <xdr:col>81</xdr:col>
      <xdr:colOff>101600</xdr:colOff>
      <xdr:row>37</xdr:row>
      <xdr:rowOff>63394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0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79921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8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69533</xdr:rowOff>
    </xdr:from>
    <xdr:to>
      <xdr:col>76</xdr:col>
      <xdr:colOff>165100</xdr:colOff>
      <xdr:row>36</xdr:row>
      <xdr:rowOff>171133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4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16210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18624</xdr:rowOff>
    </xdr:from>
    <xdr:to>
      <xdr:col>72</xdr:col>
      <xdr:colOff>38100</xdr:colOff>
      <xdr:row>36</xdr:row>
      <xdr:rowOff>120224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9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136751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35668</xdr:rowOff>
    </xdr:from>
    <xdr:to>
      <xdr:col>67</xdr:col>
      <xdr:colOff>101600</xdr:colOff>
      <xdr:row>37</xdr:row>
      <xdr:rowOff>137268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7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128395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7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31396</xdr:rowOff>
    </xdr:from>
    <xdr:to>
      <xdr:col>85</xdr:col>
      <xdr:colOff>126364</xdr:colOff>
      <xdr:row>59</xdr:row>
      <xdr:rowOff>9813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946796"/>
          <a:ext cx="1269" cy="117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13640</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2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9813</xdr:rowOff>
    </xdr:from>
    <xdr:to>
      <xdr:col>86</xdr:col>
      <xdr:colOff>25400</xdr:colOff>
      <xdr:row>59</xdr:row>
      <xdr:rowOff>9813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2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149523</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72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31396</xdr:rowOff>
    </xdr:from>
    <xdr:to>
      <xdr:col>86</xdr:col>
      <xdr:colOff>25400</xdr:colOff>
      <xdr:row>52</xdr:row>
      <xdr:rowOff>31396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94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124237</xdr:rowOff>
    </xdr:from>
    <xdr:to>
      <xdr:col>85</xdr:col>
      <xdr:colOff>127000</xdr:colOff>
      <xdr:row>58</xdr:row>
      <xdr:rowOff>73132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725437"/>
          <a:ext cx="838200" cy="29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151554</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752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128677</xdr:rowOff>
    </xdr:from>
    <xdr:to>
      <xdr:col>85</xdr:col>
      <xdr:colOff>177800</xdr:colOff>
      <xdr:row>58</xdr:row>
      <xdr:rowOff>58827</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124237</xdr:rowOff>
    </xdr:from>
    <xdr:to>
      <xdr:col>81</xdr:col>
      <xdr:colOff>50800</xdr:colOff>
      <xdr:row>57</xdr:row>
      <xdr:rowOff>133659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25437"/>
          <a:ext cx="889000" cy="18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166795</xdr:rowOff>
    </xdr:from>
    <xdr:to>
      <xdr:col>81</xdr:col>
      <xdr:colOff>101600</xdr:colOff>
      <xdr:row>58</xdr:row>
      <xdr:rowOff>96945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88072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99749</xdr:rowOff>
    </xdr:from>
    <xdr:to>
      <xdr:col>76</xdr:col>
      <xdr:colOff>114300</xdr:colOff>
      <xdr:row>57</xdr:row>
      <xdr:rowOff>133659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186599"/>
          <a:ext cx="889000" cy="7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163332</xdr:rowOff>
    </xdr:from>
    <xdr:to>
      <xdr:col>76</xdr:col>
      <xdr:colOff>165100</xdr:colOff>
      <xdr:row>58</xdr:row>
      <xdr:rowOff>93482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84609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8154</xdr:rowOff>
    </xdr:from>
    <xdr:to>
      <xdr:col>71</xdr:col>
      <xdr:colOff>177800</xdr:colOff>
      <xdr:row>53</xdr:row>
      <xdr:rowOff>99749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8752104"/>
          <a:ext cx="889000" cy="43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4686</xdr:rowOff>
    </xdr:from>
    <xdr:to>
      <xdr:col>72</xdr:col>
      <xdr:colOff>38100</xdr:colOff>
      <xdr:row>58</xdr:row>
      <xdr:rowOff>106286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97413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153396</xdr:rowOff>
    </xdr:from>
    <xdr:to>
      <xdr:col>67</xdr:col>
      <xdr:colOff>101600</xdr:colOff>
      <xdr:row>58</xdr:row>
      <xdr:rowOff>83546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74673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22332</xdr:rowOff>
    </xdr:from>
    <xdr:to>
      <xdr:col>85</xdr:col>
      <xdr:colOff>177800</xdr:colOff>
      <xdr:row>58</xdr:row>
      <xdr:rowOff>123932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9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108709</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88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73437</xdr:rowOff>
    </xdr:from>
    <xdr:to>
      <xdr:col>81</xdr:col>
      <xdr:colOff>101600</xdr:colOff>
      <xdr:row>57</xdr:row>
      <xdr:rowOff>3587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7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20114</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44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82859</xdr:rowOff>
    </xdr:from>
    <xdr:to>
      <xdr:col>76</xdr:col>
      <xdr:colOff>165100</xdr:colOff>
      <xdr:row>58</xdr:row>
      <xdr:rowOff>13009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5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29536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63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48949</xdr:rowOff>
    </xdr:from>
    <xdr:to>
      <xdr:col>72</xdr:col>
      <xdr:colOff>38100</xdr:colOff>
      <xdr:row>53</xdr:row>
      <xdr:rowOff>150549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13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167076</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891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128804</xdr:rowOff>
    </xdr:from>
    <xdr:to>
      <xdr:col>67</xdr:col>
      <xdr:colOff>101600</xdr:colOff>
      <xdr:row>51</xdr:row>
      <xdr:rowOff>58954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870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75481</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84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134835</xdr:rowOff>
    </xdr:from>
    <xdr:to>
      <xdr:col>85</xdr:col>
      <xdr:colOff>127000</xdr:colOff>
      <xdr:row>79</xdr:row>
      <xdr:rowOff>34897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507935"/>
          <a:ext cx="838200" cy="7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119974</xdr:rowOff>
    </xdr:from>
    <xdr:to>
      <xdr:col>81</xdr:col>
      <xdr:colOff>50800</xdr:colOff>
      <xdr:row>79</xdr:row>
      <xdr:rowOff>34897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2807274"/>
          <a:ext cx="889000" cy="77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119974</xdr:rowOff>
    </xdr:from>
    <xdr:to>
      <xdr:col>76</xdr:col>
      <xdr:colOff>114300</xdr:colOff>
      <xdr:row>75</xdr:row>
      <xdr:rowOff>101168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2807274"/>
          <a:ext cx="889000" cy="15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101168</xdr:rowOff>
    </xdr:from>
    <xdr:to>
      <xdr:col>71</xdr:col>
      <xdr:colOff>177800</xdr:colOff>
      <xdr:row>78</xdr:row>
      <xdr:rowOff>94856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2959918"/>
          <a:ext cx="889000" cy="50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132246</xdr:rowOff>
    </xdr:from>
    <xdr:to>
      <xdr:col>72</xdr:col>
      <xdr:colOff>38100</xdr:colOff>
      <xdr:row>79</xdr:row>
      <xdr:rowOff>62396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50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53523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5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142560</xdr:rowOff>
    </xdr:from>
    <xdr:to>
      <xdr:col>67</xdr:col>
      <xdr:colOff>101600</xdr:colOff>
      <xdr:row>79</xdr:row>
      <xdr:rowOff>72710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63837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6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84035</xdr:rowOff>
    </xdr:from>
    <xdr:to>
      <xdr:col>85</xdr:col>
      <xdr:colOff>177800</xdr:colOff>
      <xdr:row>79</xdr:row>
      <xdr:rowOff>14185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5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43412</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2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155547</xdr:rowOff>
    </xdr:from>
    <xdr:to>
      <xdr:col>81</xdr:col>
      <xdr:colOff>101600</xdr:colOff>
      <xdr:row>79</xdr:row>
      <xdr:rowOff>85697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2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76824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69174</xdr:rowOff>
    </xdr:from>
    <xdr:to>
      <xdr:col>76</xdr:col>
      <xdr:colOff>165100</xdr:colOff>
      <xdr:row>74</xdr:row>
      <xdr:rowOff>170774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27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15851</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292795" y="125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50368</xdr:rowOff>
    </xdr:from>
    <xdr:to>
      <xdr:col>72</xdr:col>
      <xdr:colOff>38100</xdr:colOff>
      <xdr:row>75</xdr:row>
      <xdr:rowOff>151969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29091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168495</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03795" y="126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44056</xdr:rowOff>
    </xdr:from>
    <xdr:to>
      <xdr:col>67</xdr:col>
      <xdr:colOff>101600</xdr:colOff>
      <xdr:row>78</xdr:row>
      <xdr:rowOff>145656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162183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19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66191</xdr:rowOff>
    </xdr:from>
    <xdr:to>
      <xdr:col>85</xdr:col>
      <xdr:colOff>127000</xdr:colOff>
      <xdr:row>97</xdr:row>
      <xdr:rowOff>116326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96841"/>
          <a:ext cx="838200" cy="5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116326</xdr:rowOff>
    </xdr:from>
    <xdr:to>
      <xdr:col>81</xdr:col>
      <xdr:colOff>50800</xdr:colOff>
      <xdr:row>97</xdr:row>
      <xdr:rowOff>165009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46976"/>
          <a:ext cx="889000" cy="4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165009</xdr:rowOff>
    </xdr:from>
    <xdr:to>
      <xdr:col>76</xdr:col>
      <xdr:colOff>114300</xdr:colOff>
      <xdr:row>97</xdr:row>
      <xdr:rowOff>170926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95659"/>
          <a:ext cx="889000" cy="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162210</xdr:rowOff>
    </xdr:from>
    <xdr:to>
      <xdr:col>71</xdr:col>
      <xdr:colOff>177800</xdr:colOff>
      <xdr:row>97</xdr:row>
      <xdr:rowOff>170926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792860"/>
          <a:ext cx="889000" cy="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15391</xdr:rowOff>
    </xdr:from>
    <xdr:to>
      <xdr:col>85</xdr:col>
      <xdr:colOff>177800</xdr:colOff>
      <xdr:row>97</xdr:row>
      <xdr:rowOff>116991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4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165268</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2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65526</xdr:rowOff>
    </xdr:from>
    <xdr:to>
      <xdr:col>81</xdr:col>
      <xdr:colOff>101600</xdr:colOff>
      <xdr:row>97</xdr:row>
      <xdr:rowOff>167126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158253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78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114209</xdr:rowOff>
    </xdr:from>
    <xdr:to>
      <xdr:col>76</xdr:col>
      <xdr:colOff>165100</xdr:colOff>
      <xdr:row>98</xdr:row>
      <xdr:rowOff>44359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4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35486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83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120126</xdr:rowOff>
    </xdr:from>
    <xdr:to>
      <xdr:col>72</xdr:col>
      <xdr:colOff>38100</xdr:colOff>
      <xdr:row>98</xdr:row>
      <xdr:rowOff>50276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41403</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84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111410</xdr:rowOff>
    </xdr:from>
    <xdr:to>
      <xdr:col>67</xdr:col>
      <xdr:colOff>101600</xdr:colOff>
      <xdr:row>98</xdr:row>
      <xdr:rowOff>41560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4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32687</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83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149987</xdr:rowOff>
    </xdr:from>
    <xdr:to>
      <xdr:col>102</xdr:col>
      <xdr:colOff>165100</xdr:colOff>
      <xdr:row>39</xdr:row>
      <xdr:rowOff>80137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6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96664</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10428" y="644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156146</xdr:rowOff>
    </xdr:from>
    <xdr:to>
      <xdr:col>98</xdr:col>
      <xdr:colOff>38100</xdr:colOff>
      <xdr:row>39</xdr:row>
      <xdr:rowOff>86296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102824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4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例年同程度の推移となっております。住基人口が減少傾向にあるので、一人当たりのコストは増加傾向となると見込まれます。総務費は、役場庁舎建設建設準備基金の積立金により増加となっています。民生費は、除染対策交付金事業の減少に伴い、減となっています。</a:t>
          </a:r>
        </a:p>
        <a:p>
          <a:r>
            <a:rPr kumimoji="1" lang="ja-JP" altLang="en-US" sz="1300">
              <a:latin typeface="ＭＳ Ｐゴシック" panose="020B0600070205080204" pitchFamily="50" charset="-128"/>
              <a:ea typeface="ＭＳ Ｐゴシック" panose="020B0600070205080204" pitchFamily="50" charset="-128"/>
            </a:rPr>
            <a:t>衛生費は塵芥処理負担金が増加しているため増額となっています。労働費は、緊急雇用創出事業の増により、微増となっております。農林水産業費は、東電賠償（山林）に伴う地域創造基金積立金の減により減額となっております。</a:t>
          </a:r>
        </a:p>
        <a:p>
          <a:r>
            <a:rPr kumimoji="1" lang="ja-JP" altLang="en-US" sz="1300">
              <a:latin typeface="ＭＳ Ｐゴシック" panose="020B0600070205080204" pitchFamily="50" charset="-128"/>
              <a:ea typeface="ＭＳ Ｐゴシック" panose="020B0600070205080204" pitchFamily="50" charset="-128"/>
            </a:rPr>
            <a:t>商工費は、かわうちの湯源泉ポンプ購入事業の減により減額となっております。土木費は農業集落排水事業への出資金及び負担金による増となっております。消防費は、消防屯所建設工事により増額となっております。</a:t>
          </a:r>
        </a:p>
        <a:p>
          <a:r>
            <a:rPr kumimoji="1" lang="ja-JP" altLang="en-US" sz="1300">
              <a:latin typeface="ＭＳ Ｐゴシック" panose="020B0600070205080204" pitchFamily="50" charset="-128"/>
              <a:ea typeface="ＭＳ Ｐゴシック" panose="020B0600070205080204" pitchFamily="50" charset="-128"/>
            </a:rPr>
            <a:t>教育費は、義務教育学校建設に係る補助金返還金の減による減額となっています。災害復旧費は、令和元年度発生の台風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号による災害復旧事業の増により増額となっています。</a:t>
          </a:r>
        </a:p>
        <a:p>
          <a:r>
            <a:rPr kumimoji="1" lang="ja-JP" altLang="en-US" sz="1300">
              <a:latin typeface="ＭＳ Ｐゴシック" panose="020B0600070205080204" pitchFamily="50" charset="-128"/>
              <a:ea typeface="ＭＳ Ｐゴシック" panose="020B0600070205080204" pitchFamily="50" charset="-128"/>
            </a:rPr>
            <a:t>公債費は、台風１９号災害復旧事業債の償還開始により、前年度より増額となっています。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財政調整基金</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基金残高の標準財政規模比は微減しました。復興期間も終了が近いことから、事業進捗によっては財政調整基金の財源充当が予想されます。</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実質収支及び実質単年度収支</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実質収支は前年度より</a:t>
          </a:r>
          <a:r>
            <a:rPr kumimoji="1" lang="en-US" altLang="ja-JP" sz="1200">
              <a:latin typeface="ＭＳ ゴシック" pitchFamily="49" charset="-128"/>
              <a:ea typeface="ＭＳ ゴシック" pitchFamily="49" charset="-128"/>
            </a:rPr>
            <a:t>4.08%</a:t>
          </a:r>
          <a:r>
            <a:rPr kumimoji="1" lang="ja-JP" altLang="en-US" sz="1200">
              <a:latin typeface="ＭＳ ゴシック" pitchFamily="49" charset="-128"/>
              <a:ea typeface="ＭＳ ゴシック" pitchFamily="49" charset="-128"/>
            </a:rPr>
            <a:t>減となっています。実質単年度収支も減となっています。基金事業で実施した農業用施設の工事が主な要因です。</a:t>
          </a:r>
        </a:p>
        <a:p>
          <a:r>
            <a:rPr kumimoji="1" lang="ja-JP" altLang="en-US" sz="1200">
              <a:latin typeface="ＭＳ ゴシック" pitchFamily="49" charset="-128"/>
              <a:ea typeface="ＭＳ ゴシック" pitchFamily="49" charset="-128"/>
            </a:rPr>
            <a:t>引き続き特定財源の確保と歳出抑制を行う必要があります。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一般会計において、標準財政規模比の前年比</a:t>
          </a:r>
          <a:r>
            <a:rPr kumimoji="1" lang="en-US" altLang="ja-JP" sz="1400">
              <a:latin typeface="ＭＳ ゴシック" pitchFamily="49" charset="-128"/>
              <a:ea typeface="ＭＳ ゴシック" pitchFamily="49" charset="-128"/>
            </a:rPr>
            <a:t>4.08</a:t>
          </a:r>
          <a:r>
            <a:rPr kumimoji="1" lang="ja-JP" altLang="en-US" sz="1400">
              <a:latin typeface="ＭＳ ゴシック" pitchFamily="49" charset="-128"/>
              <a:ea typeface="ＭＳ ゴシック" pitchFamily="49" charset="-128"/>
            </a:rPr>
            <a:t>ポイント減少し、農業集落排水事業が法定用企業となったことにより新規計上となっています。全会計において黒字となり実質赤字比率も連結実質赤字比率も０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です。一般会計における実質収支比率が減少していましたが、その要因として、昨年は繰越して実施していた台風</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号関連事業が当初予想していた事業額より大きく減額したことから、繰越明許費繰越金の多くが一般財源となっていたためです。</a:t>
          </a:r>
        </a:p>
        <a:p>
          <a:r>
            <a:rPr kumimoji="1" lang="ja-JP" altLang="en-US" sz="1400">
              <a:latin typeface="ＭＳ ゴシック" pitchFamily="49" charset="-128"/>
              <a:ea typeface="ＭＳ ゴシック" pitchFamily="49" charset="-128"/>
            </a:rPr>
            <a:t>　特別会計においては、一般会計からの繰入金がある為、赤字にはなっていません。今後も特別会計全般では、一般会計からの繰入を抑え収益の増加を図る必要があります。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5559802</v>
      </c>
      <c r="BO4" s="407"/>
      <c r="BP4" s="407"/>
      <c r="BQ4" s="407"/>
      <c r="BR4" s="407"/>
      <c r="BS4" s="407"/>
      <c r="BT4" s="407"/>
      <c r="BU4" s="408"/>
      <c r="BV4" s="406">
        <v>8786909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12.6</v>
      </c>
      <c r="CU4" s="413"/>
      <c r="CV4" s="413"/>
      <c r="CW4" s="413"/>
      <c r="CX4" s="413"/>
      <c r="CY4" s="413"/>
      <c r="CZ4" s="413"/>
      <c r="DA4" s="414"/>
      <c r="DB4" s="412">
        <v>16.7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5095348</v>
      </c>
      <c r="BO5" s="444"/>
      <c r="BP5" s="444"/>
      <c r="BQ5" s="444"/>
      <c r="BR5" s="444"/>
      <c r="BS5" s="444"/>
      <c r="BT5" s="444"/>
      <c r="BU5" s="445"/>
      <c r="BV5" s="443">
        <v>8303096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90.9</v>
      </c>
      <c r="CU5" s="441"/>
      <c r="CV5" s="441"/>
      <c r="CW5" s="441"/>
      <c r="CX5" s="441"/>
      <c r="CY5" s="441"/>
      <c r="CZ5" s="441"/>
      <c r="DA5" s="442"/>
      <c r="DB5" s="440">
        <v>94</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464454</v>
      </c>
      <c r="BO6" s="444"/>
      <c r="BP6" s="444"/>
      <c r="BQ6" s="444"/>
      <c r="BR6" s="444"/>
      <c r="BS6" s="444"/>
      <c r="BT6" s="444"/>
      <c r="BU6" s="445"/>
      <c r="BV6" s="443">
        <v>483813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91.3</v>
      </c>
      <c r="CU6" s="481"/>
      <c r="CV6" s="481"/>
      <c r="CW6" s="481"/>
      <c r="CX6" s="481"/>
      <c r="CY6" s="481"/>
      <c r="CZ6" s="481"/>
      <c r="DA6" s="482"/>
      <c r="DB6" s="480">
        <v>94.9</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194771</v>
      </c>
      <c r="BO7" s="444"/>
      <c r="BP7" s="444"/>
      <c r="BQ7" s="444"/>
      <c r="BR7" s="444"/>
      <c r="BS7" s="444"/>
      <c r="BT7" s="444"/>
      <c r="BU7" s="445"/>
      <c r="BV7" s="443">
        <v>143821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2145075</v>
      </c>
      <c r="CU7" s="444"/>
      <c r="CV7" s="444"/>
      <c r="CW7" s="444"/>
      <c r="CX7" s="444"/>
      <c r="CY7" s="444"/>
      <c r="CZ7" s="444"/>
      <c r="DA7" s="445"/>
      <c r="DB7" s="443">
        <v>2041669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269683</v>
      </c>
      <c r="BO8" s="444"/>
      <c r="BP8" s="444"/>
      <c r="BQ8" s="444"/>
      <c r="BR8" s="444"/>
      <c r="BS8" s="444"/>
      <c r="BT8" s="444"/>
      <c r="BU8" s="445"/>
      <c r="BV8" s="443">
        <v>339992</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0.31</v>
      </c>
      <c r="CU8" s="484"/>
      <c r="CV8" s="484"/>
      <c r="CW8" s="484"/>
      <c r="CX8" s="484"/>
      <c r="CY8" s="484"/>
      <c r="CZ8" s="484"/>
      <c r="DA8" s="485"/>
      <c r="DB8" s="483">
        <v>0.31</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2044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-70309</v>
      </c>
      <c r="BO9" s="444"/>
      <c r="BP9" s="444"/>
      <c r="BQ9" s="444"/>
      <c r="BR9" s="444"/>
      <c r="BS9" s="444"/>
      <c r="BT9" s="444"/>
      <c r="BU9" s="445"/>
      <c r="BV9" s="443">
        <v>283347</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11.2</v>
      </c>
      <c r="CU9" s="441"/>
      <c r="CV9" s="441"/>
      <c r="CW9" s="441"/>
      <c r="CX9" s="441"/>
      <c r="CY9" s="441"/>
      <c r="CZ9" s="441"/>
      <c r="DA9" s="442"/>
      <c r="DB9" s="440">
        <v>10.9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2021</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83</v>
      </c>
      <c r="BO10" s="444"/>
      <c r="BP10" s="444"/>
      <c r="BQ10" s="444"/>
      <c r="BR10" s="444"/>
      <c r="BS10" s="444"/>
      <c r="BT10" s="444"/>
      <c r="BU10" s="445"/>
      <c r="BV10" s="443">
        <v>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2285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2258</v>
      </c>
      <c r="S13" s="528"/>
      <c r="T13" s="528"/>
      <c r="U13" s="528"/>
      <c r="V13" s="529"/>
      <c r="W13" s="459" t="s">
        <v>131</v>
      </c>
      <c r="X13" s="460"/>
      <c r="Y13" s="460"/>
      <c r="Z13" s="460"/>
      <c r="AA13" s="460"/>
      <c r="AB13" s="450"/>
      <c r="AC13" s="494">
        <v>129</v>
      </c>
      <c r="AD13" s="495"/>
      <c r="AE13" s="495"/>
      <c r="AF13" s="495"/>
      <c r="AG13" s="537"/>
      <c r="AH13" s="494">
        <v>132</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-70226</v>
      </c>
      <c r="BO13" s="444"/>
      <c r="BP13" s="444"/>
      <c r="BQ13" s="444"/>
      <c r="BR13" s="444"/>
      <c r="BS13" s="444"/>
      <c r="BT13" s="444"/>
      <c r="BU13" s="445"/>
      <c r="BV13" s="443">
        <v>283347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6.4</v>
      </c>
      <c r="CU13" s="441"/>
      <c r="CV13" s="441"/>
      <c r="CW13" s="441"/>
      <c r="CX13" s="441"/>
      <c r="CY13" s="441"/>
      <c r="CZ13" s="441"/>
      <c r="DA13" s="442"/>
      <c r="DB13" s="440">
        <v>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2366</v>
      </c>
      <c r="S14" s="528"/>
      <c r="T14" s="528"/>
      <c r="U14" s="528"/>
      <c r="V14" s="529"/>
      <c r="W14" s="433"/>
      <c r="X14" s="434"/>
      <c r="Y14" s="434"/>
      <c r="Z14" s="434"/>
      <c r="AA14" s="434"/>
      <c r="AB14" s="423"/>
      <c r="AC14" s="530">
        <v>15.2</v>
      </c>
      <c r="AD14" s="531"/>
      <c r="AE14" s="531"/>
      <c r="AF14" s="531"/>
      <c r="AG14" s="532"/>
      <c r="AH14" s="530">
        <v>11.5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2330</v>
      </c>
      <c r="S15" s="528"/>
      <c r="T15" s="528"/>
      <c r="U15" s="528"/>
      <c r="V15" s="529"/>
      <c r="W15" s="459" t="s">
        <v>137</v>
      </c>
      <c r="X15" s="460"/>
      <c r="Y15" s="460"/>
      <c r="Z15" s="460"/>
      <c r="AA15" s="460"/>
      <c r="AB15" s="450"/>
      <c r="AC15" s="494">
        <v>232</v>
      </c>
      <c r="AD15" s="495"/>
      <c r="AE15" s="495"/>
      <c r="AF15" s="495"/>
      <c r="AG15" s="537"/>
      <c r="AH15" s="494">
        <v>301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538203</v>
      </c>
      <c r="BO15" s="407"/>
      <c r="BP15" s="407"/>
      <c r="BQ15" s="407"/>
      <c r="BR15" s="407"/>
      <c r="BS15" s="407"/>
      <c r="BT15" s="407"/>
      <c r="BU15" s="408"/>
      <c r="BV15" s="406">
        <v>571528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27.4</v>
      </c>
      <c r="AD16" s="531"/>
      <c r="AE16" s="531"/>
      <c r="AF16" s="531"/>
      <c r="AG16" s="532"/>
      <c r="AH16" s="530">
        <v>26.3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1974219</v>
      </c>
      <c r="BO16" s="444"/>
      <c r="BP16" s="444"/>
      <c r="BQ16" s="444"/>
      <c r="BR16" s="444"/>
      <c r="BS16" s="444"/>
      <c r="BT16" s="444"/>
      <c r="BU16" s="445"/>
      <c r="BV16" s="443">
        <v>1861638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486</v>
      </c>
      <c r="AD17" s="495"/>
      <c r="AE17" s="495"/>
      <c r="AF17" s="495"/>
      <c r="AG17" s="537"/>
      <c r="AH17" s="494">
        <v>713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685589</v>
      </c>
      <c r="BO17" s="444"/>
      <c r="BP17" s="444"/>
      <c r="BQ17" s="444"/>
      <c r="BR17" s="444"/>
      <c r="BS17" s="444"/>
      <c r="BT17" s="444"/>
      <c r="BU17" s="445"/>
      <c r="BV17" s="443">
        <v>730824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8" t="s">
        <v>147</v>
      </c>
      <c r="C18" s="486"/>
      <c r="D18" s="486"/>
      <c r="E18" s="569"/>
      <c r="F18" s="569"/>
      <c r="G18" s="569"/>
      <c r="H18" s="569"/>
      <c r="I18" s="569"/>
      <c r="J18" s="569"/>
      <c r="K18" s="569"/>
      <c r="L18" s="570">
        <v>197.35</v>
      </c>
      <c r="M18" s="570"/>
      <c r="N18" s="570"/>
      <c r="O18" s="570"/>
      <c r="P18" s="570"/>
      <c r="Q18" s="570"/>
      <c r="R18" s="571"/>
      <c r="S18" s="571"/>
      <c r="T18" s="571"/>
      <c r="U18" s="571"/>
      <c r="V18" s="572"/>
      <c r="W18" s="461"/>
      <c r="X18" s="462"/>
      <c r="Y18" s="462"/>
      <c r="Z18" s="462"/>
      <c r="AA18" s="462"/>
      <c r="AB18" s="453"/>
      <c r="AC18" s="573">
        <v>57.4</v>
      </c>
      <c r="AD18" s="574"/>
      <c r="AE18" s="574"/>
      <c r="AF18" s="574"/>
      <c r="AG18" s="575"/>
      <c r="AH18" s="573">
        <v>62.2</v>
      </c>
      <c r="AI18" s="574"/>
      <c r="AJ18" s="574"/>
      <c r="AK18" s="574"/>
      <c r="AL18" s="576"/>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1958616</v>
      </c>
      <c r="BO18" s="444"/>
      <c r="BP18" s="444"/>
      <c r="BQ18" s="444"/>
      <c r="BR18" s="444"/>
      <c r="BS18" s="444"/>
      <c r="BT18" s="444"/>
      <c r="BU18" s="445"/>
      <c r="BV18" s="443">
        <v>1904265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8" t="s">
        <v>149</v>
      </c>
      <c r="C19" s="486"/>
      <c r="D19" s="486"/>
      <c r="E19" s="569"/>
      <c r="F19" s="569"/>
      <c r="G19" s="569"/>
      <c r="H19" s="569"/>
      <c r="I19" s="569"/>
      <c r="J19" s="569"/>
      <c r="K19" s="569"/>
      <c r="L19" s="577">
        <v>10</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3453377</v>
      </c>
      <c r="BO19" s="444"/>
      <c r="BP19" s="444"/>
      <c r="BQ19" s="444"/>
      <c r="BR19" s="444"/>
      <c r="BS19" s="444"/>
      <c r="BT19" s="444"/>
      <c r="BU19" s="445"/>
      <c r="BV19" s="443">
        <v>3095581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8" t="s">
        <v>151</v>
      </c>
      <c r="C20" s="486"/>
      <c r="D20" s="486"/>
      <c r="E20" s="569"/>
      <c r="F20" s="569"/>
      <c r="G20" s="569"/>
      <c r="H20" s="569"/>
      <c r="I20" s="569"/>
      <c r="J20" s="569"/>
      <c r="K20" s="569"/>
      <c r="L20" s="577">
        <v>934</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59" t="s">
        <v>152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2346907</v>
      </c>
      <c r="BO22" s="407"/>
      <c r="BP22" s="407"/>
      <c r="BQ22" s="407"/>
      <c r="BR22" s="407"/>
      <c r="BS22" s="407"/>
      <c r="BT22" s="407"/>
      <c r="BU22" s="408"/>
      <c r="BV22" s="406">
        <v>2399449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1600027</v>
      </c>
      <c r="BO23" s="444"/>
      <c r="BP23" s="444"/>
      <c r="BQ23" s="444"/>
      <c r="BR23" s="444"/>
      <c r="BS23" s="444"/>
      <c r="BT23" s="444"/>
      <c r="BU23" s="445"/>
      <c r="BV23" s="443">
        <v>1780529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7030</v>
      </c>
      <c r="R24" s="495"/>
      <c r="S24" s="495"/>
      <c r="T24" s="495"/>
      <c r="U24" s="495"/>
      <c r="V24" s="537"/>
      <c r="W24" s="589"/>
      <c r="X24" s="590"/>
      <c r="Y24" s="591"/>
      <c r="Z24" s="493" t="s">
        <v>162</v>
      </c>
      <c r="AA24" s="473"/>
      <c r="AB24" s="473"/>
      <c r="AC24" s="473"/>
      <c r="AD24" s="473"/>
      <c r="AE24" s="473"/>
      <c r="AF24" s="473"/>
      <c r="AG24" s="474"/>
      <c r="AH24" s="494">
        <v>59</v>
      </c>
      <c r="AI24" s="495"/>
      <c r="AJ24" s="495"/>
      <c r="AK24" s="495"/>
      <c r="AL24" s="537"/>
      <c r="AM24" s="494">
        <v>178003</v>
      </c>
      <c r="AN24" s="495"/>
      <c r="AO24" s="495"/>
      <c r="AP24" s="495"/>
      <c r="AQ24" s="495"/>
      <c r="AR24" s="537"/>
      <c r="AS24" s="494">
        <v>3017</v>
      </c>
      <c r="AT24" s="495"/>
      <c r="AU24" s="495"/>
      <c r="AV24" s="495"/>
      <c r="AW24" s="495"/>
      <c r="AX24" s="496"/>
      <c r="AY24" s="562" t="s">
        <v>163</v>
      </c>
      <c r="AZ24" s="563"/>
      <c r="BA24" s="563"/>
      <c r="BB24" s="563"/>
      <c r="BC24" s="563"/>
      <c r="BD24" s="563"/>
      <c r="BE24" s="563"/>
      <c r="BF24" s="563"/>
      <c r="BG24" s="563"/>
      <c r="BH24" s="563"/>
      <c r="BI24" s="563"/>
      <c r="BJ24" s="563"/>
      <c r="BK24" s="563"/>
      <c r="BL24" s="563"/>
      <c r="BM24" s="564"/>
      <c r="BN24" s="443">
        <v>1873533</v>
      </c>
      <c r="BO24" s="444"/>
      <c r="BP24" s="444"/>
      <c r="BQ24" s="444"/>
      <c r="BR24" s="444"/>
      <c r="BS24" s="444"/>
      <c r="BT24" s="444"/>
      <c r="BU24" s="445"/>
      <c r="BV24" s="443">
        <v>1803349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5620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170200</v>
      </c>
      <c r="BO25" s="407"/>
      <c r="BP25" s="407"/>
      <c r="BQ25" s="407"/>
      <c r="BR25" s="407"/>
      <c r="BS25" s="407"/>
      <c r="BT25" s="407"/>
      <c r="BU25" s="408"/>
      <c r="BV25" s="406">
        <v>238600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5080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2700</v>
      </c>
      <c r="R27" s="495"/>
      <c r="S27" s="495"/>
      <c r="T27" s="495"/>
      <c r="U27" s="495"/>
      <c r="V27" s="537"/>
      <c r="W27" s="589"/>
      <c r="X27" s="590"/>
      <c r="Y27" s="591"/>
      <c r="Z27" s="493" t="s">
        <v>171</v>
      </c>
      <c r="AA27" s="473"/>
      <c r="AB27" s="473"/>
      <c r="AC27" s="473"/>
      <c r="AD27" s="473"/>
      <c r="AE27" s="473"/>
      <c r="AF27" s="473"/>
      <c r="AG27" s="474"/>
      <c r="AH27" s="494">
        <v>1</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5">
        <v>60000</v>
      </c>
      <c r="BO27" s="566"/>
      <c r="BP27" s="566"/>
      <c r="BQ27" s="566"/>
      <c r="BR27" s="566"/>
      <c r="BS27" s="566"/>
      <c r="BT27" s="566"/>
      <c r="BU27" s="567"/>
      <c r="BV27" s="565">
        <v>60000</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2320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1193548</v>
      </c>
      <c r="BO28" s="407"/>
      <c r="BP28" s="407"/>
      <c r="BQ28" s="407"/>
      <c r="BR28" s="407"/>
      <c r="BS28" s="407"/>
      <c r="BT28" s="407"/>
      <c r="BU28" s="408"/>
      <c r="BV28" s="406">
        <v>1193465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8</v>
      </c>
      <c r="M29" s="495"/>
      <c r="N29" s="495"/>
      <c r="O29" s="495"/>
      <c r="P29" s="537"/>
      <c r="Q29" s="494">
        <v>2180</v>
      </c>
      <c r="R29" s="495"/>
      <c r="S29" s="495"/>
      <c r="T29" s="495"/>
      <c r="U29" s="495"/>
      <c r="V29" s="537"/>
      <c r="W29" s="592"/>
      <c r="X29" s="593"/>
      <c r="Y29" s="594"/>
      <c r="Z29" s="493" t="s">
        <v>178</v>
      </c>
      <c r="AA29" s="473"/>
      <c r="AB29" s="473"/>
      <c r="AC29" s="473"/>
      <c r="AD29" s="473"/>
      <c r="AE29" s="473"/>
      <c r="AF29" s="473"/>
      <c r="AG29" s="474"/>
      <c r="AH29" s="494">
        <v>60</v>
      </c>
      <c r="AI29" s="495"/>
      <c r="AJ29" s="495"/>
      <c r="AK29" s="495"/>
      <c r="AL29" s="537"/>
      <c r="AM29" s="494">
        <v>182378</v>
      </c>
      <c r="AN29" s="495"/>
      <c r="AO29" s="495"/>
      <c r="AP29" s="495"/>
      <c r="AQ29" s="495"/>
      <c r="AR29" s="537"/>
      <c r="AS29" s="494">
        <v>3040</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9146</v>
      </c>
      <c r="BO29" s="444"/>
      <c r="BP29" s="444"/>
      <c r="BQ29" s="444"/>
      <c r="BR29" s="444"/>
      <c r="BS29" s="444"/>
      <c r="BT29" s="444"/>
      <c r="BU29" s="445"/>
      <c r="BV29" s="443">
        <v>9146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3">
        <v>96.9</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48</v>
      </c>
      <c r="BD30" s="563"/>
      <c r="BE30" s="563"/>
      <c r="BF30" s="563"/>
      <c r="BG30" s="563"/>
      <c r="BH30" s="563"/>
      <c r="BI30" s="563"/>
      <c r="BJ30" s="563"/>
      <c r="BK30" s="563"/>
      <c r="BL30" s="563"/>
      <c r="BM30" s="564"/>
      <c r="BN30" s="565">
        <v>8197396</v>
      </c>
      <c r="BO30" s="566"/>
      <c r="BP30" s="566"/>
      <c r="BQ30" s="566"/>
      <c r="BR30" s="566"/>
      <c r="BS30" s="566"/>
      <c r="BT30" s="566"/>
      <c r="BU30" s="567"/>
      <c r="BV30" s="565">
        <v>7580616</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国民健康保険事業勘定特別会計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農業集落排水事業</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双葉地方広域市町村圏組合　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国民健康保険直営診療施設勘定特別会計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双葉地方広域市町村圏組合　下水道事業特別会計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介護保険事業勘定特別会計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公立小野町地方綜合病院企業団</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福島県後期高齢者医療広域連合　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福島県後期高齢者医療広域連合　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福島県市町村総合事務組合　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福島県市町村総合事務組合　消防補償等特別会計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福島県市町村総合事務組合　消防賞じゅつ金特別会計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福島県市町村総合事務組合　非常勤職員公務災害補償特別会計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16</v>
      </c>
      <c r="BX43" s="633"/>
      <c r="BY43" s="634" t="str">
        <f>IF('各会計、関係団体の財政状況及び健全化判断比率'!B77="","",'各会計、関係団体の財政状況及び健全化判断比率'!B77)</f>
        <v>福島県市町村総合事務組合　自治会館管理特別会計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lZLaB/eCXzteBafbdhnvgvCW15JgXdd5SLsRPP9H5YIXNsTnpwKmRKEOTDb3tRqTWfubKXHlS1AcpmeeBBfoZw==" saltValue="dKiHBHBHQnsT3eTNzYqlD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election sqref="A1:XFD104857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534</v>
      </c>
      <c r="D34" s="1187"/>
      <c r="E34" s="1188"/>
      <c r="F34" s="32">
        <v>2.09</v>
      </c>
      <c r="G34" s="33">
        <v>5.48</v>
      </c>
      <c r="H34" s="33">
        <v>2.72</v>
      </c>
      <c r="I34" s="33">
        <v>16.649999999999999</v>
      </c>
      <c r="J34" s="34">
        <v>12.57</v>
      </c>
      <c r="K34" s="22"/>
      <c r="L34" s="22"/>
      <c r="M34" s="22"/>
      <c r="N34" s="22"/>
      <c r="O34" s="22"/>
      <c r="P34" s="22"/>
    </row>
    <row r="35" spans="1:16" ht="39" customHeight="1" x14ac:dyDescent="0.15">
      <c r="A35" s="22"/>
      <c r="B35" s="35"/>
      <c r="C35" s="1181" t="s">
        <v>535</v>
      </c>
      <c r="D35" s="1182"/>
      <c r="E35" s="1183"/>
      <c r="F35" s="36" t="s">
        <v>487</v>
      </c>
      <c r="G35" s="37" t="s">
        <v>487</v>
      </c>
      <c r="H35" s="37" t="s">
        <v>487</v>
      </c>
      <c r="I35" s="37" t="s">
        <v>487</v>
      </c>
      <c r="J35" s="38">
        <v>8.09</v>
      </c>
      <c r="K35" s="22"/>
      <c r="L35" s="22"/>
      <c r="M35" s="22"/>
      <c r="N35" s="22"/>
      <c r="O35" s="22"/>
      <c r="P35" s="22"/>
    </row>
    <row r="36" spans="1:16" ht="39" customHeight="1" x14ac:dyDescent="0.15">
      <c r="A36" s="22"/>
      <c r="B36" s="35"/>
      <c r="C36" s="1181" t="s">
        <v>536</v>
      </c>
      <c r="D36" s="1182"/>
      <c r="E36" s="1183"/>
      <c r="F36" s="36">
        <v>2.94</v>
      </c>
      <c r="G36" s="37">
        <v>2.2200000000000002</v>
      </c>
      <c r="H36" s="37">
        <v>1.41</v>
      </c>
      <c r="I36" s="37">
        <v>1.1000000000000001</v>
      </c>
      <c r="J36" s="38">
        <v>1.06</v>
      </c>
      <c r="K36" s="22"/>
      <c r="L36" s="22"/>
      <c r="M36" s="22"/>
      <c r="N36" s="22"/>
      <c r="O36" s="22"/>
      <c r="P36" s="22"/>
    </row>
    <row r="37" spans="1:16" ht="39" customHeight="1" x14ac:dyDescent="0.15">
      <c r="A37" s="22"/>
      <c r="B37" s="35"/>
      <c r="C37" s="1181" t="s">
        <v>537</v>
      </c>
      <c r="D37" s="1182"/>
      <c r="E37" s="1183"/>
      <c r="F37" s="36">
        <v>3.31</v>
      </c>
      <c r="G37" s="37">
        <v>1.71</v>
      </c>
      <c r="H37" s="37">
        <v>1.7</v>
      </c>
      <c r="I37" s="37">
        <v>1.87</v>
      </c>
      <c r="J37" s="38">
        <v>0.55000000000000004</v>
      </c>
      <c r="K37" s="22"/>
      <c r="L37" s="22"/>
      <c r="M37" s="22"/>
      <c r="N37" s="22"/>
      <c r="O37" s="22"/>
      <c r="P37" s="22"/>
    </row>
    <row r="38" spans="1:16" ht="39" customHeight="1" x14ac:dyDescent="0.15">
      <c r="A38" s="22"/>
      <c r="B38" s="35"/>
      <c r="C38" s="1181" t="s">
        <v>538</v>
      </c>
      <c r="D38" s="1182"/>
      <c r="E38" s="1183"/>
      <c r="F38" s="36">
        <v>1.54</v>
      </c>
      <c r="G38" s="37">
        <v>0.99</v>
      </c>
      <c r="H38" s="37">
        <v>0.96</v>
      </c>
      <c r="I38" s="37">
        <v>0.62</v>
      </c>
      <c r="J38" s="38">
        <v>0.49</v>
      </c>
      <c r="K38" s="22"/>
      <c r="L38" s="22"/>
      <c r="M38" s="22"/>
      <c r="N38" s="22"/>
      <c r="O38" s="22"/>
      <c r="P38" s="22"/>
    </row>
    <row r="39" spans="1:16" ht="39" customHeight="1" x14ac:dyDescent="0.15">
      <c r="A39" s="22"/>
      <c r="B39" s="35"/>
      <c r="C39" s="1181" t="s">
        <v>539</v>
      </c>
      <c r="D39" s="1182"/>
      <c r="E39" s="1183"/>
      <c r="F39" s="36">
        <v>0.01</v>
      </c>
      <c r="G39" s="37">
        <v>0</v>
      </c>
      <c r="H39" s="37">
        <v>0</v>
      </c>
      <c r="I39" s="37">
        <v>0</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540</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541</v>
      </c>
      <c r="D43" s="1185"/>
      <c r="E43" s="1186"/>
      <c r="F43" s="41">
        <v>0.64</v>
      </c>
      <c r="G43" s="42">
        <v>0.06</v>
      </c>
      <c r="H43" s="42">
        <v>0.27</v>
      </c>
      <c r="I43" s="42">
        <v>1.81</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4jyY2UNWrR6smkN/WDKDpZ2QaVsEWkk2z0aUjSZ4n24zJvLxqRzbvBFOLyZRZlhAhO4VqkrDbLx0K3zzaSBgw==" saltValue="flJTIDjILWekRge0BPVb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305</v>
      </c>
      <c r="L45" s="60">
        <v>287</v>
      </c>
      <c r="M45" s="60">
        <v>284</v>
      </c>
      <c r="N45" s="60">
        <v>337</v>
      </c>
      <c r="O45" s="61">
        <v>385</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15">
      <c r="A48" s="48"/>
      <c r="B48" s="1191"/>
      <c r="C48" s="1192"/>
      <c r="D48" s="62"/>
      <c r="E48" s="1197" t="s">
        <v>13</v>
      </c>
      <c r="F48" s="1197"/>
      <c r="G48" s="1197"/>
      <c r="H48" s="1197"/>
      <c r="I48" s="1197"/>
      <c r="J48" s="1198"/>
      <c r="K48" s="63">
        <v>63</v>
      </c>
      <c r="L48" s="64">
        <v>63</v>
      </c>
      <c r="M48" s="64">
        <v>63</v>
      </c>
      <c r="N48" s="64">
        <v>63</v>
      </c>
      <c r="O48" s="65">
        <v>62</v>
      </c>
      <c r="P48" s="48"/>
      <c r="Q48" s="48"/>
      <c r="R48" s="48"/>
      <c r="S48" s="48"/>
      <c r="T48" s="48"/>
      <c r="U48" s="48"/>
    </row>
    <row r="49" spans="1:21" ht="30.75" customHeight="1" x14ac:dyDescent="0.15">
      <c r="A49" s="48"/>
      <c r="B49" s="1191"/>
      <c r="C49" s="1192"/>
      <c r="D49" s="62"/>
      <c r="E49" s="1197" t="s">
        <v>14</v>
      </c>
      <c r="F49" s="1197"/>
      <c r="G49" s="1197"/>
      <c r="H49" s="1197"/>
      <c r="I49" s="1197"/>
      <c r="J49" s="1198"/>
      <c r="K49" s="63">
        <v>7</v>
      </c>
      <c r="L49" s="64">
        <v>5</v>
      </c>
      <c r="M49" s="64">
        <v>6</v>
      </c>
      <c r="N49" s="64">
        <v>6</v>
      </c>
      <c r="O49" s="65">
        <v>7</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487</v>
      </c>
      <c r="L50" s="64" t="s">
        <v>487</v>
      </c>
      <c r="M50" s="64" t="s">
        <v>487</v>
      </c>
      <c r="N50" s="64" t="s">
        <v>487</v>
      </c>
      <c r="O50" s="65" t="s">
        <v>487</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487</v>
      </c>
      <c r="L51" s="64" t="s">
        <v>487</v>
      </c>
      <c r="M51" s="64" t="s">
        <v>487</v>
      </c>
      <c r="N51" s="64" t="s">
        <v>487</v>
      </c>
      <c r="O51" s="65" t="s">
        <v>487</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237</v>
      </c>
      <c r="L52" s="64">
        <v>231</v>
      </c>
      <c r="M52" s="64">
        <v>238</v>
      </c>
      <c r="N52" s="64">
        <v>285</v>
      </c>
      <c r="O52" s="65">
        <v>340</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138</v>
      </c>
      <c r="L53" s="69">
        <v>124</v>
      </c>
      <c r="M53" s="69">
        <v>115</v>
      </c>
      <c r="N53" s="69">
        <v>121</v>
      </c>
      <c r="O53" s="70">
        <v>114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HSNSJ7tW/KpFBpscfwbc94TrMZxT6zK/TTHqPfa6REyPB4lgKXAiRDh0VvWSQ9rEbedU8OCvS9cN7Q7B3ljQ==" saltValue="ERqi+GxK0XvaxUzM0rc0e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1874</v>
      </c>
      <c r="J41" s="356">
        <v>2448</v>
      </c>
      <c r="K41" s="356">
        <v>2510</v>
      </c>
      <c r="L41" s="356">
        <v>2399</v>
      </c>
      <c r="M41" s="357">
        <v>2347</v>
      </c>
    </row>
    <row r="42" spans="2:13" ht="27.75" customHeight="1" x14ac:dyDescent="0.15">
      <c r="B42" s="1222"/>
      <c r="C42" s="1223"/>
      <c r="D42" s="106"/>
      <c r="E42" s="1228" t="s">
        <v>32</v>
      </c>
      <c r="F42" s="1228"/>
      <c r="G42" s="1228"/>
      <c r="H42" s="1229"/>
      <c r="I42" s="358" t="s">
        <v>487</v>
      </c>
      <c r="J42" s="359" t="s">
        <v>487</v>
      </c>
      <c r="K42" s="359" t="s">
        <v>487</v>
      </c>
      <c r="L42" s="359" t="s">
        <v>487</v>
      </c>
      <c r="M42" s="360" t="s">
        <v>487</v>
      </c>
    </row>
    <row r="43" spans="2:13" ht="27.75" customHeight="1" x14ac:dyDescent="0.15">
      <c r="B43" s="1222"/>
      <c r="C43" s="1223"/>
      <c r="D43" s="106"/>
      <c r="E43" s="1228" t="s">
        <v>33</v>
      </c>
      <c r="F43" s="1228"/>
      <c r="G43" s="1228"/>
      <c r="H43" s="1229"/>
      <c r="I43" s="358">
        <v>520</v>
      </c>
      <c r="J43" s="359">
        <v>467</v>
      </c>
      <c r="K43" s="359">
        <v>413</v>
      </c>
      <c r="L43" s="359">
        <v>358</v>
      </c>
      <c r="M43" s="360">
        <v>302</v>
      </c>
    </row>
    <row r="44" spans="2:13" ht="27.75" customHeight="1" x14ac:dyDescent="0.15">
      <c r="B44" s="1222"/>
      <c r="C44" s="1223"/>
      <c r="D44" s="106"/>
      <c r="E44" s="1228" t="s">
        <v>34</v>
      </c>
      <c r="F44" s="1228"/>
      <c r="G44" s="1228"/>
      <c r="H44" s="1229"/>
      <c r="I44" s="358">
        <v>35</v>
      </c>
      <c r="J44" s="359">
        <v>30</v>
      </c>
      <c r="K44" s="359">
        <v>27</v>
      </c>
      <c r="L44" s="359">
        <v>23</v>
      </c>
      <c r="M44" s="360">
        <v>18</v>
      </c>
    </row>
    <row r="45" spans="2:13" ht="27.75" customHeight="1" x14ac:dyDescent="0.15">
      <c r="B45" s="1222"/>
      <c r="C45" s="1223"/>
      <c r="D45" s="106"/>
      <c r="E45" s="1228" t="s">
        <v>35</v>
      </c>
      <c r="F45" s="1228"/>
      <c r="G45" s="1228"/>
      <c r="H45" s="1229"/>
      <c r="I45" s="358">
        <v>271</v>
      </c>
      <c r="J45" s="359">
        <v>277</v>
      </c>
      <c r="K45" s="359">
        <v>287</v>
      </c>
      <c r="L45" s="359">
        <v>230</v>
      </c>
      <c r="M45" s="360">
        <v>258</v>
      </c>
    </row>
    <row r="46" spans="2:13" ht="27.75" customHeight="1" x14ac:dyDescent="0.15">
      <c r="B46" s="1222"/>
      <c r="C46" s="1223"/>
      <c r="D46" s="107"/>
      <c r="E46" s="1228" t="s">
        <v>36</v>
      </c>
      <c r="F46" s="1228"/>
      <c r="G46" s="1228"/>
      <c r="H46" s="1229"/>
      <c r="I46" s="358" t="s">
        <v>487</v>
      </c>
      <c r="J46" s="359" t="s">
        <v>487</v>
      </c>
      <c r="K46" s="359" t="s">
        <v>487</v>
      </c>
      <c r="L46" s="359" t="s">
        <v>487</v>
      </c>
      <c r="M46" s="360" t="s">
        <v>487</v>
      </c>
    </row>
    <row r="47" spans="2:13" ht="27.75" customHeight="1" x14ac:dyDescent="0.15">
      <c r="B47" s="1222"/>
      <c r="C47" s="1223"/>
      <c r="D47" s="108"/>
      <c r="E47" s="1230" t="s">
        <v>37</v>
      </c>
      <c r="F47" s="1231"/>
      <c r="G47" s="1231"/>
      <c r="H47" s="1232"/>
      <c r="I47" s="358" t="s">
        <v>487</v>
      </c>
      <c r="J47" s="359" t="s">
        <v>487</v>
      </c>
      <c r="K47" s="359" t="s">
        <v>487</v>
      </c>
      <c r="L47" s="359" t="s">
        <v>487</v>
      </c>
      <c r="M47" s="360" t="s">
        <v>487</v>
      </c>
    </row>
    <row r="48" spans="2:13" ht="27.75" customHeight="1" x14ac:dyDescent="0.15">
      <c r="B48" s="1222"/>
      <c r="C48" s="1223"/>
      <c r="D48" s="106"/>
      <c r="E48" s="1228" t="s">
        <v>38</v>
      </c>
      <c r="F48" s="1228"/>
      <c r="G48" s="1228"/>
      <c r="H48" s="1229"/>
      <c r="I48" s="358" t="s">
        <v>487</v>
      </c>
      <c r="J48" s="359" t="s">
        <v>487</v>
      </c>
      <c r="K48" s="359" t="s">
        <v>487</v>
      </c>
      <c r="L48" s="359" t="s">
        <v>487</v>
      </c>
      <c r="M48" s="360" t="s">
        <v>487</v>
      </c>
    </row>
    <row r="49" spans="2:13" ht="27.75" customHeight="1" x14ac:dyDescent="0.15">
      <c r="B49" s="1224"/>
      <c r="C49" s="1225"/>
      <c r="D49" s="106"/>
      <c r="E49" s="1228" t="s">
        <v>39</v>
      </c>
      <c r="F49" s="1228"/>
      <c r="G49" s="1228"/>
      <c r="H49" s="1229"/>
      <c r="I49" s="358" t="s">
        <v>487</v>
      </c>
      <c r="J49" s="359" t="s">
        <v>487</v>
      </c>
      <c r="K49" s="359" t="s">
        <v>487</v>
      </c>
      <c r="L49" s="359" t="s">
        <v>487</v>
      </c>
      <c r="M49" s="360" t="s">
        <v>487</v>
      </c>
    </row>
    <row r="50" spans="2:13" ht="27.75" customHeight="1" x14ac:dyDescent="0.15">
      <c r="B50" s="1233" t="s">
        <v>40</v>
      </c>
      <c r="C50" s="1234"/>
      <c r="D50" s="109"/>
      <c r="E50" s="1228" t="s">
        <v>41</v>
      </c>
      <c r="F50" s="1228"/>
      <c r="G50" s="1228"/>
      <c r="H50" s="1229"/>
      <c r="I50" s="358">
        <v>3729</v>
      </c>
      <c r="J50" s="359">
        <v>4736</v>
      </c>
      <c r="K50" s="359">
        <v>5098</v>
      </c>
      <c r="L50" s="359">
        <v>8560</v>
      </c>
      <c r="M50" s="360">
        <v>9075</v>
      </c>
    </row>
    <row r="51" spans="2:13" ht="27.75" customHeight="1" x14ac:dyDescent="0.15">
      <c r="B51" s="1222"/>
      <c r="C51" s="1223"/>
      <c r="D51" s="106"/>
      <c r="E51" s="1228" t="s">
        <v>42</v>
      </c>
      <c r="F51" s="1228"/>
      <c r="G51" s="1228"/>
      <c r="H51" s="1229"/>
      <c r="I51" s="358" t="s">
        <v>487</v>
      </c>
      <c r="J51" s="359" t="s">
        <v>487</v>
      </c>
      <c r="K51" s="359" t="s">
        <v>487</v>
      </c>
      <c r="L51" s="359" t="s">
        <v>487</v>
      </c>
      <c r="M51" s="360" t="s">
        <v>487</v>
      </c>
    </row>
    <row r="52" spans="2:13" ht="27.75" customHeight="1" x14ac:dyDescent="0.15">
      <c r="B52" s="1224"/>
      <c r="C52" s="1225"/>
      <c r="D52" s="106"/>
      <c r="E52" s="1228" t="s">
        <v>43</v>
      </c>
      <c r="F52" s="1228"/>
      <c r="G52" s="1228"/>
      <c r="H52" s="1229"/>
      <c r="I52" s="358">
        <v>2170</v>
      </c>
      <c r="J52" s="359">
        <v>2574</v>
      </c>
      <c r="K52" s="359">
        <v>2712</v>
      </c>
      <c r="L52" s="359">
        <v>2627</v>
      </c>
      <c r="M52" s="360">
        <v>2491</v>
      </c>
    </row>
    <row r="53" spans="2:13" ht="27.75" customHeight="1" thickBot="1" x14ac:dyDescent="0.2">
      <c r="B53" s="1235" t="s">
        <v>19</v>
      </c>
      <c r="C53" s="1236"/>
      <c r="D53" s="110"/>
      <c r="E53" s="1237" t="s">
        <v>44</v>
      </c>
      <c r="F53" s="1237"/>
      <c r="G53" s="1237"/>
      <c r="H53" s="1238"/>
      <c r="I53" s="361">
        <v>-3199</v>
      </c>
      <c r="J53" s="362">
        <v>-4087</v>
      </c>
      <c r="K53" s="362">
        <v>-4573</v>
      </c>
      <c r="L53" s="362">
        <v>-8177</v>
      </c>
      <c r="M53" s="363">
        <v>-8641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2JMmJRknUPRQXDt3r18oSgpgTpv6Ebo/syBXt0y1Pa2y7zd83IftlbPkUSYXbSU8SUCXYPQPKeCMRqlVN7uJg==" saltValue="el3vSUX1H7Z/YLQJieQz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election activeCell="H59" sqref="H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1164</v>
      </c>
      <c r="G55" s="122">
        <v>1193</v>
      </c>
      <c r="H55" s="123">
        <v>1194</v>
      </c>
    </row>
    <row r="56" spans="2:8" ht="52.5" customHeight="1" x14ac:dyDescent="0.15">
      <c r="B56" s="124"/>
      <c r="C56" s="1249" t="s">
        <v>47</v>
      </c>
      <c r="D56" s="1249"/>
      <c r="E56" s="1250"/>
      <c r="F56" s="125">
        <v>9</v>
      </c>
      <c r="G56" s="125">
        <v>9</v>
      </c>
      <c r="H56" s="126">
        <v>9</v>
      </c>
    </row>
    <row r="57" spans="2:8" ht="53.25" customHeight="1" x14ac:dyDescent="0.15">
      <c r="B57" s="124"/>
      <c r="C57" s="1251" t="s">
        <v>48</v>
      </c>
      <c r="D57" s="1251"/>
      <c r="E57" s="1252"/>
      <c r="F57" s="127">
        <v>4461</v>
      </c>
      <c r="G57" s="127">
        <v>7581</v>
      </c>
      <c r="H57" s="128">
        <v>8197</v>
      </c>
    </row>
    <row r="58" spans="2:8" ht="45.75" customHeight="1" x14ac:dyDescent="0.15">
      <c r="B58" s="129"/>
      <c r="C58" s="1239" t="s">
        <v>547</v>
      </c>
      <c r="D58" s="1240"/>
      <c r="E58" s="1241"/>
      <c r="F58" s="130">
        <v>1086</v>
      </c>
      <c r="G58" s="130">
        <v>4265</v>
      </c>
      <c r="H58" s="131">
        <v>4531</v>
      </c>
    </row>
    <row r="59" spans="2:8" ht="45.75" customHeight="1" x14ac:dyDescent="0.15">
      <c r="B59" s="129"/>
      <c r="C59" s="1239" t="s">
        <v>548</v>
      </c>
      <c r="D59" s="1240"/>
      <c r="E59" s="1241"/>
      <c r="F59" s="130">
        <v>1510</v>
      </c>
      <c r="G59" s="130">
        <v>1582</v>
      </c>
      <c r="H59" s="131">
        <v>1553</v>
      </c>
    </row>
    <row r="60" spans="2:8" ht="45.75" customHeight="1" x14ac:dyDescent="0.15">
      <c r="B60" s="129"/>
      <c r="C60" s="1239" t="s">
        <v>549</v>
      </c>
      <c r="D60" s="1240"/>
      <c r="E60" s="1241"/>
      <c r="F60" s="130">
        <v>241</v>
      </c>
      <c r="G60" s="130">
        <v>274</v>
      </c>
      <c r="H60" s="131">
        <v>307</v>
      </c>
    </row>
    <row r="61" spans="2:8" ht="45.75" customHeight="1" x14ac:dyDescent="0.15">
      <c r="B61" s="129"/>
      <c r="C61" s="1239" t="s">
        <v>550</v>
      </c>
      <c r="D61" s="1240"/>
      <c r="E61" s="1241"/>
      <c r="F61" s="130">
        <v>215</v>
      </c>
      <c r="G61" s="130">
        <v>249</v>
      </c>
      <c r="H61" s="131">
        <v>284</v>
      </c>
    </row>
    <row r="62" spans="2:8" ht="45.75" customHeight="1" thickBot="1" x14ac:dyDescent="0.2">
      <c r="B62" s="132"/>
      <c r="C62" s="1242" t="s">
        <v>551</v>
      </c>
      <c r="D62" s="1243"/>
      <c r="E62" s="1244"/>
      <c r="F62" s="133">
        <v>170</v>
      </c>
      <c r="G62" s="133">
        <v>189</v>
      </c>
      <c r="H62" s="134">
        <v>222</v>
      </c>
    </row>
    <row r="63" spans="2:8" ht="52.5" customHeight="1" thickBot="1" x14ac:dyDescent="0.2">
      <c r="B63" s="135"/>
      <c r="C63" s="1245" t="s">
        <v>49</v>
      </c>
      <c r="D63" s="1245"/>
      <c r="E63" s="1246"/>
      <c r="F63" s="136">
        <v>5634</v>
      </c>
      <c r="G63" s="136">
        <v>8783</v>
      </c>
      <c r="H63" s="137">
        <v>9400</v>
      </c>
    </row>
    <row r="64" spans="2:8" x14ac:dyDescent="0.15"/>
  </sheetData>
  <sheetProtection algorithmName="SHA-512" hashValue="9DfoHI4B+rti9TsM9WLA2VaG7PjoYquCGWgijgaPiQQ+ZMXUhokE+lOVe2uhOJGGJ9oDzUjswlq87UJOrxmuVA==" saltValue="nlH7qYoziYqfTvTC8igR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47C06-5A50-4729-A3DC-6712EC8765E9}">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6" t="s">
        <v>571</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x14ac:dyDescent="0.15">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x14ac:dyDescent="0.15">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x14ac:dyDescent="0.15">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x14ac:dyDescent="0.15">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564</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15">
      <c r="B51" s="372"/>
      <c r="G51" s="1261"/>
      <c r="H51" s="1261"/>
      <c r="I51" s="1275"/>
      <c r="J51" s="1275"/>
      <c r="K51" s="1260"/>
      <c r="L51" s="1260"/>
      <c r="M51" s="1260"/>
      <c r="N51" s="1260"/>
      <c r="AM51" s="381"/>
      <c r="AN51" s="1256" t="s">
        <v>565</v>
      </c>
      <c r="AO51" s="1256"/>
      <c r="AP51" s="1256"/>
      <c r="AQ51" s="1256"/>
      <c r="AR51" s="1256"/>
      <c r="AS51" s="1256"/>
      <c r="AT51" s="1256"/>
      <c r="AU51" s="1256"/>
      <c r="AV51" s="1256"/>
      <c r="AW51" s="1256"/>
      <c r="AX51" s="1256"/>
      <c r="AY51" s="1256"/>
      <c r="AZ51" s="1256"/>
      <c r="BA51" s="1256"/>
      <c r="BB51" s="1256" t="s">
        <v>566</v>
      </c>
      <c r="BC51" s="1256"/>
      <c r="BD51" s="1256"/>
      <c r="BE51" s="1256"/>
      <c r="BF51" s="1256"/>
      <c r="BG51" s="1256"/>
      <c r="BH51" s="1256"/>
      <c r="BI51" s="1256"/>
      <c r="BJ51" s="1256"/>
      <c r="BK51" s="1256"/>
      <c r="BL51" s="1256"/>
      <c r="BM51" s="1256"/>
      <c r="BN51" s="1256"/>
      <c r="BO51" s="1256"/>
      <c r="BP51" s="1265"/>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5"/>
      <c r="J52" s="1275"/>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567</v>
      </c>
      <c r="BC53" s="1256"/>
      <c r="BD53" s="1256"/>
      <c r="BE53" s="1256"/>
      <c r="BF53" s="1256"/>
      <c r="BG53" s="1256"/>
      <c r="BH53" s="1256"/>
      <c r="BI53" s="1256"/>
      <c r="BJ53" s="1256"/>
      <c r="BK53" s="1256"/>
      <c r="BL53" s="1256"/>
      <c r="BM53" s="1256"/>
      <c r="BN53" s="1256"/>
      <c r="BO53" s="1256"/>
      <c r="BP53" s="1265"/>
      <c r="BQ53" s="1253"/>
      <c r="BR53" s="1253"/>
      <c r="BS53" s="1253"/>
      <c r="BT53" s="1253"/>
      <c r="BU53" s="1253"/>
      <c r="BV53" s="1253"/>
      <c r="BW53" s="1253"/>
      <c r="BX53" s="1253">
        <v>41.3</v>
      </c>
      <c r="BY53" s="1253"/>
      <c r="BZ53" s="1253"/>
      <c r="CA53" s="1253"/>
      <c r="CB53" s="1253"/>
      <c r="CC53" s="1253"/>
      <c r="CD53" s="1253"/>
      <c r="CE53" s="1253"/>
      <c r="CF53" s="1253">
        <v>58</v>
      </c>
      <c r="CG53" s="1253"/>
      <c r="CH53" s="1253"/>
      <c r="CI53" s="1253"/>
      <c r="CJ53" s="1253"/>
      <c r="CK53" s="1253"/>
      <c r="CL53" s="1253"/>
      <c r="CM53" s="1253"/>
      <c r="CN53" s="1253">
        <v>59.7</v>
      </c>
      <c r="CO53" s="1253"/>
      <c r="CP53" s="1253"/>
      <c r="CQ53" s="1253"/>
      <c r="CR53" s="1253"/>
      <c r="CS53" s="1253"/>
      <c r="CT53" s="1253"/>
      <c r="CU53" s="1253"/>
      <c r="CV53" s="1253">
        <v>60.8</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568</v>
      </c>
      <c r="AO55" s="1258"/>
      <c r="AP55" s="1258"/>
      <c r="AQ55" s="1258"/>
      <c r="AR55" s="1258"/>
      <c r="AS55" s="1258"/>
      <c r="AT55" s="1258"/>
      <c r="AU55" s="1258"/>
      <c r="AV55" s="1258"/>
      <c r="AW55" s="1258"/>
      <c r="AX55" s="1258"/>
      <c r="AY55" s="1258"/>
      <c r="AZ55" s="1258"/>
      <c r="BA55" s="1258"/>
      <c r="BB55" s="1256" t="s">
        <v>566</v>
      </c>
      <c r="BC55" s="1256"/>
      <c r="BD55" s="1256"/>
      <c r="BE55" s="1256"/>
      <c r="BF55" s="1256"/>
      <c r="BG55" s="1256"/>
      <c r="BH55" s="1256"/>
      <c r="BI55" s="1256"/>
      <c r="BJ55" s="1256"/>
      <c r="BK55" s="1256"/>
      <c r="BL55" s="1256"/>
      <c r="BM55" s="1256"/>
      <c r="BN55" s="1256"/>
      <c r="BO55" s="1256"/>
      <c r="BP55" s="1265"/>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567</v>
      </c>
      <c r="BC57" s="1256"/>
      <c r="BD57" s="1256"/>
      <c r="BE57" s="1256"/>
      <c r="BF57" s="1256"/>
      <c r="BG57" s="1256"/>
      <c r="BH57" s="1256"/>
      <c r="BI57" s="1256"/>
      <c r="BJ57" s="1256"/>
      <c r="BK57" s="1256"/>
      <c r="BL57" s="1256"/>
      <c r="BM57" s="1256"/>
      <c r="BN57" s="1256"/>
      <c r="BO57" s="1256"/>
      <c r="BP57" s="1265"/>
      <c r="BQ57" s="1253"/>
      <c r="BR57" s="1253"/>
      <c r="BS57" s="1253"/>
      <c r="BT57" s="1253"/>
      <c r="BU57" s="1253"/>
      <c r="BV57" s="1253"/>
      <c r="BW57" s="1253"/>
      <c r="BX57" s="1253">
        <v>61.5</v>
      </c>
      <c r="BY57" s="1253"/>
      <c r="BZ57" s="1253"/>
      <c r="CA57" s="1253"/>
      <c r="CB57" s="1253"/>
      <c r="CC57" s="1253"/>
      <c r="CD57" s="1253"/>
      <c r="CE57" s="1253"/>
      <c r="CF57" s="1253">
        <v>62.2</v>
      </c>
      <c r="CG57" s="1253"/>
      <c r="CH57" s="1253"/>
      <c r="CI57" s="1253"/>
      <c r="CJ57" s="1253"/>
      <c r="CK57" s="1253"/>
      <c r="CL57" s="1253"/>
      <c r="CM57" s="1253"/>
      <c r="CN57" s="1253">
        <v>63.6</v>
      </c>
      <c r="CO57" s="1253"/>
      <c r="CP57" s="1253"/>
      <c r="CQ57" s="1253"/>
      <c r="CR57" s="1253"/>
      <c r="CS57" s="1253"/>
      <c r="CT57" s="1253"/>
      <c r="CU57" s="1253"/>
      <c r="CV57" s="1253">
        <v>65.900000000000006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569</v>
      </c>
    </row>
    <row r="64" spans="1:109" x14ac:dyDescent="0.15">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6" t="s">
        <v>572</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x14ac:dyDescent="0.15">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x14ac:dyDescent="0.15">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x14ac:dyDescent="0.15">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x14ac:dyDescent="0.15">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564</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565</v>
      </c>
      <c r="AO73" s="1256"/>
      <c r="AP73" s="1256"/>
      <c r="AQ73" s="1256"/>
      <c r="AR73" s="1256"/>
      <c r="AS73" s="1256"/>
      <c r="AT73" s="1256"/>
      <c r="AU73" s="1256"/>
      <c r="AV73" s="1256"/>
      <c r="AW73" s="1256"/>
      <c r="AX73" s="1256"/>
      <c r="AY73" s="1256"/>
      <c r="AZ73" s="1256"/>
      <c r="BA73" s="1256"/>
      <c r="BB73" s="1256" t="s">
        <v>566</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570</v>
      </c>
      <c r="BC75" s="1256"/>
      <c r="BD75" s="1256"/>
      <c r="BE75" s="1256"/>
      <c r="BF75" s="1256"/>
      <c r="BG75" s="1256"/>
      <c r="BH75" s="1256"/>
      <c r="BI75" s="1256"/>
      <c r="BJ75" s="1256"/>
      <c r="BK75" s="1256"/>
      <c r="BL75" s="1256"/>
      <c r="BM75" s="1256"/>
      <c r="BN75" s="1256"/>
      <c r="BO75" s="1256"/>
      <c r="BP75" s="1253">
        <v>8</v>
      </c>
      <c r="BQ75" s="1253"/>
      <c r="BR75" s="1253"/>
      <c r="BS75" s="1253"/>
      <c r="BT75" s="1253"/>
      <c r="BU75" s="1253"/>
      <c r="BV75" s="1253"/>
      <c r="BW75" s="1253"/>
      <c r="BX75" s="1253">
        <v>8.4</v>
      </c>
      <c r="BY75" s="1253"/>
      <c r="BZ75" s="1253"/>
      <c r="CA75" s="1253"/>
      <c r="CB75" s="1253"/>
      <c r="CC75" s="1253"/>
      <c r="CD75" s="1253"/>
      <c r="CE75" s="1253"/>
      <c r="CF75" s="1253">
        <v>7.7</v>
      </c>
      <c r="CG75" s="1253"/>
      <c r="CH75" s="1253"/>
      <c r="CI75" s="1253"/>
      <c r="CJ75" s="1253"/>
      <c r="CK75" s="1253"/>
      <c r="CL75" s="1253"/>
      <c r="CM75" s="1253"/>
      <c r="CN75" s="1253">
        <v>7</v>
      </c>
      <c r="CO75" s="1253"/>
      <c r="CP75" s="1253"/>
      <c r="CQ75" s="1253"/>
      <c r="CR75" s="1253"/>
      <c r="CS75" s="1253"/>
      <c r="CT75" s="1253"/>
      <c r="CU75" s="1253"/>
      <c r="CV75" s="1253">
        <v>6.4</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568</v>
      </c>
      <c r="AO77" s="1258"/>
      <c r="AP77" s="1258"/>
      <c r="AQ77" s="1258"/>
      <c r="AR77" s="1258"/>
      <c r="AS77" s="1258"/>
      <c r="AT77" s="1258"/>
      <c r="AU77" s="1258"/>
      <c r="AV77" s="1258"/>
      <c r="AW77" s="1258"/>
      <c r="AX77" s="1258"/>
      <c r="AY77" s="1258"/>
      <c r="AZ77" s="1258"/>
      <c r="BA77" s="1258"/>
      <c r="BB77" s="1256" t="s">
        <v>566</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570</v>
      </c>
      <c r="BC79" s="1256"/>
      <c r="BD79" s="1256"/>
      <c r="BE79" s="1256"/>
      <c r="BF79" s="1256"/>
      <c r="BG79" s="1256"/>
      <c r="BH79" s="1256"/>
      <c r="BI79" s="1256"/>
      <c r="BJ79" s="1256"/>
      <c r="BK79" s="1256"/>
      <c r="BL79" s="1256"/>
      <c r="BM79" s="1256"/>
      <c r="BN79" s="1256"/>
      <c r="BO79" s="1256"/>
      <c r="BP79" s="1253">
        <v>7.4</v>
      </c>
      <c r="BQ79" s="1253"/>
      <c r="BR79" s="1253"/>
      <c r="BS79" s="1253"/>
      <c r="BT79" s="1253"/>
      <c r="BU79" s="1253"/>
      <c r="BV79" s="1253"/>
      <c r="BW79" s="1253"/>
      <c r="BX79" s="1253">
        <v>8</v>
      </c>
      <c r="BY79" s="1253"/>
      <c r="BZ79" s="1253"/>
      <c r="CA79" s="1253"/>
      <c r="CB79" s="1253"/>
      <c r="CC79" s="1253"/>
      <c r="CD79" s="1253"/>
      <c r="CE79" s="1253"/>
      <c r="CF79" s="1253">
        <v>7.5</v>
      </c>
      <c r="CG79" s="1253"/>
      <c r="CH79" s="1253"/>
      <c r="CI79" s="1253"/>
      <c r="CJ79" s="1253"/>
      <c r="CK79" s="1253"/>
      <c r="CL79" s="1253"/>
      <c r="CM79" s="1253"/>
      <c r="CN79" s="1253">
        <v>7.5</v>
      </c>
      <c r="CO79" s="1253"/>
      <c r="CP79" s="1253"/>
      <c r="CQ79" s="1253"/>
      <c r="CR79" s="1253"/>
      <c r="CS79" s="1253"/>
      <c r="CT79" s="1253"/>
      <c r="CU79" s="1253"/>
      <c r="CV79" s="1253">
        <v>7.7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NGUPNWFU7fb1YWAKEcaoIoUnlum7NRCUGj9UxzeAn8W0f4JRiybDWiD5OkD1JxuYZIvHejpDDvhp+wojiOZHnw==" saltValue="567Z+pctykUnym43jCjsc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D17F5-ACB5-4BF9-94DA-C45AD7B286D5}">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uhhFS6776x5Dlpanj1SqSeWWShbwdb2cHDnRHP+8yMz4kjx+2zGjzVSGYela6dH8iFA+qp7KQZ3KRkI0ulTjiQ==" saltValue="ZrFH8FYN2VXKLT2wMXea+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01052-3299-48DD-B2DC-A440012370E6}">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XumxY5/TLxffTielVsIsbow+APq4dnkWlLTCtbGhF9BtS2feAEyO//0kn8+xA5RcoaIA5W65xGRd2E2e+XqS6A==" saltValue="s46/cws80+FpapDW5J3b7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808605</v>
      </c>
      <c r="E3" s="156"/>
      <c r="F3" s="157">
        <v>316937</v>
      </c>
      <c r="G3" s="158"/>
      <c r="H3" s="159"/>
    </row>
    <row r="4" spans="1:8" x14ac:dyDescent="0.15">
      <c r="A4" s="160"/>
      <c r="B4" s="161"/>
      <c r="C4" s="162"/>
      <c r="D4" s="163">
        <v>179042</v>
      </c>
      <c r="E4" s="164"/>
      <c r="F4" s="165">
        <v>199150</v>
      </c>
      <c r="G4" s="166"/>
      <c r="H4" s="167"/>
    </row>
    <row r="5" spans="1:8" x14ac:dyDescent="0.15">
      <c r="A5" s="148" t="s">
        <v>520</v>
      </c>
      <c r="B5" s="153"/>
      <c r="C5" s="154"/>
      <c r="D5" s="155">
        <v>1136694</v>
      </c>
      <c r="E5" s="156"/>
      <c r="F5" s="157">
        <v>332350</v>
      </c>
      <c r="G5" s="158"/>
      <c r="H5" s="159"/>
    </row>
    <row r="6" spans="1:8" x14ac:dyDescent="0.15">
      <c r="A6" s="160"/>
      <c r="B6" s="161"/>
      <c r="C6" s="162"/>
      <c r="D6" s="163">
        <v>110207</v>
      </c>
      <c r="E6" s="164"/>
      <c r="F6" s="165">
        <v>200453</v>
      </c>
      <c r="G6" s="166"/>
      <c r="H6" s="167"/>
    </row>
    <row r="7" spans="1:8" x14ac:dyDescent="0.15">
      <c r="A7" s="148" t="s">
        <v>521</v>
      </c>
      <c r="B7" s="153"/>
      <c r="C7" s="154"/>
      <c r="D7" s="155">
        <v>418608</v>
      </c>
      <c r="E7" s="156"/>
      <c r="F7" s="157">
        <v>277467</v>
      </c>
      <c r="G7" s="158"/>
      <c r="H7" s="159"/>
    </row>
    <row r="8" spans="1:8" x14ac:dyDescent="0.15">
      <c r="A8" s="160"/>
      <c r="B8" s="161"/>
      <c r="C8" s="162"/>
      <c r="D8" s="163">
        <v>107037</v>
      </c>
      <c r="E8" s="164"/>
      <c r="F8" s="165">
        <v>128378</v>
      </c>
      <c r="G8" s="166"/>
      <c r="H8" s="167"/>
    </row>
    <row r="9" spans="1:8" x14ac:dyDescent="0.15">
      <c r="A9" s="148" t="s">
        <v>522</v>
      </c>
      <c r="B9" s="153"/>
      <c r="C9" s="154"/>
      <c r="D9" s="155">
        <v>465950</v>
      </c>
      <c r="E9" s="156"/>
      <c r="F9" s="157">
        <v>282256</v>
      </c>
      <c r="G9" s="158"/>
      <c r="H9" s="159"/>
    </row>
    <row r="10" spans="1:8" x14ac:dyDescent="0.15">
      <c r="A10" s="160"/>
      <c r="B10" s="161"/>
      <c r="C10" s="162"/>
      <c r="D10" s="163">
        <v>175623</v>
      </c>
      <c r="E10" s="164"/>
      <c r="F10" s="165">
        <v>145453</v>
      </c>
      <c r="G10" s="166"/>
      <c r="H10" s="167"/>
    </row>
    <row r="11" spans="1:8" x14ac:dyDescent="0.15">
      <c r="A11" s="148" t="s">
        <v>523</v>
      </c>
      <c r="B11" s="153"/>
      <c r="C11" s="154"/>
      <c r="D11" s="155">
        <v>500951</v>
      </c>
      <c r="E11" s="156"/>
      <c r="F11" s="157">
        <v>295341</v>
      </c>
      <c r="G11" s="158"/>
      <c r="H11" s="159"/>
    </row>
    <row r="12" spans="1:8" x14ac:dyDescent="0.15">
      <c r="A12" s="160"/>
      <c r="B12" s="161"/>
      <c r="C12" s="168"/>
      <c r="D12" s="163">
        <v>204175</v>
      </c>
      <c r="E12" s="164"/>
      <c r="F12" s="165">
        <v>137402</v>
      </c>
      <c r="G12" s="166"/>
      <c r="H12" s="167"/>
    </row>
    <row r="13" spans="1:8" x14ac:dyDescent="0.15">
      <c r="A13" s="148"/>
      <c r="B13" s="153"/>
      <c r="C13" s="169"/>
      <c r="D13" s="170">
        <v>666162</v>
      </c>
      <c r="E13" s="171"/>
      <c r="F13" s="172">
        <v>300870</v>
      </c>
      <c r="G13" s="173"/>
      <c r="H13" s="159"/>
    </row>
    <row r="14" spans="1:8" x14ac:dyDescent="0.15">
      <c r="A14" s="160"/>
      <c r="B14" s="161"/>
      <c r="C14" s="162"/>
      <c r="D14" s="163">
        <v>155217</v>
      </c>
      <c r="E14" s="164"/>
      <c r="F14" s="165">
        <v>162167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2.1</v>
      </c>
      <c r="C19" s="174">
        <f>ROUND(VALUE(SUBSTITUTE(実質収支比率等に係る経年分析!G$48,"▲","-")),2)</f>
        <v>5.48</v>
      </c>
      <c r="D19" s="174">
        <f>ROUND(VALUE(SUBSTITUTE(実質収支比率等に係る経年分析!H$48,"▲","-")),2)</f>
        <v>2.72</v>
      </c>
      <c r="E19" s="174">
        <f>ROUND(VALUE(SUBSTITUTE(実質収支比率等に係る経年分析!I$48,"▲","-")),2)</f>
        <v>16.649999999999999</v>
      </c>
      <c r="F19" s="174">
        <f>ROUND(VALUE(SUBSTITUTE(実質収支比率等に係る経年分析!J$48,"▲","-")),2)</f>
        <v>12.57</v>
      </c>
    </row>
    <row r="20" spans="1:11" x14ac:dyDescent="0.15">
      <c r="A20" s="174" t="s">
        <v>53</v>
      </c>
      <c r="B20" s="174">
        <f>ROUND(VALUE(SUBSTITUTE(実質収支比率等に係る経年分析!F$47,"▲","-")),2)</f>
        <v>68.66</v>
      </c>
      <c r="C20" s="174">
        <f>ROUND(VALUE(SUBSTITUTE(実質収支比率等に係る経年分析!G$47,"▲","-")),2)</f>
        <v>67.67</v>
      </c>
      <c r="D20" s="174">
        <f>ROUND(VALUE(SUBSTITUTE(実質収支比率等に係る経年分析!H$47,"▲","-")),2)</f>
        <v>55.98</v>
      </c>
      <c r="E20" s="174">
        <f>ROUND(VALUE(SUBSTITUTE(実質収支比率等に係る経年分析!I$47,"▲","-")),2)</f>
        <v>58.46</v>
      </c>
      <c r="F20" s="174">
        <f>ROUND(VALUE(SUBSTITUTE(実質収支比率等に係る経年分析!J$47,"▲","-")),2)</f>
        <v>55.64</v>
      </c>
    </row>
    <row r="21" spans="1:11" x14ac:dyDescent="0.15">
      <c r="A21" s="174" t="s">
        <v>54</v>
      </c>
      <c r="B21" s="174">
        <f>IF(ISNUMBER(VALUE(SUBSTITUTE(実質収支比率等に係る経年分析!F$49,"▲","-"))),ROUND(VALUE(SUBSTITUTE(実質収支比率等に係る経年分析!F$49,"▲","-")),2),NA())</f>
        <v>-7.5</v>
      </c>
      <c r="C21" s="174">
        <f>IF(ISNUMBER(VALUE(SUBSTITUTE(実質収支比率等に係る経年分析!G$49,"▲","-"))),ROUND(VALUE(SUBSTITUTE(実質収支比率等に係る経年分析!G$49,"▲","-")),2),NA())</f>
        <v>3.44</v>
      </c>
      <c r="D21" s="174">
        <f>IF(ISNUMBER(VALUE(SUBSTITUTE(実質収支比率等に係る経年分析!H$49,"▲","-"))),ROUND(VALUE(SUBSTITUTE(実質収支比率等に係る経年分析!H$49,"▲","-")),2),NA())</f>
        <v>-6.8</v>
      </c>
      <c r="E21" s="174">
        <f>IF(ISNUMBER(VALUE(SUBSTITUTE(実質収支比率等に係る経年分析!I$49,"▲","-"))),ROUND(VALUE(SUBSTITUTE(実質収支比率等に係る経年分析!I$49,"▲","-")),2),NA())</f>
        <v>13.88</v>
      </c>
      <c r="F21" s="174">
        <f>IF(ISNUMBER(VALUE(SUBSTITUTE(実質収支比率等に係る経年分析!J$49,"▲","-"))),ROUND(VALUE(SUBSTITUTE(実質収支比率等に係る経年分析!J$49,"▲","-")),2),NA())</f>
        <v>-3.27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1.81</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国民健康保険直営診療施設勘定特別会計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0.49</v>
      </c>
    </row>
    <row r="33" spans="1:16" x14ac:dyDescent="0.15">
      <c r="A33" s="175" t="str">
        <f>IF(連結実質赤字比率に係る赤字・黒字の構成分析!C$37="",NA(),連結実質赤字比率に係る赤字・黒字の構成分析!C$37)</f>
        <v>国民健康保険事業勘定特別会計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1.71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1.87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0.55000000000000004</v>
      </c>
    </row>
    <row r="34" spans="1:16" x14ac:dyDescent="0.15">
      <c r="A34" s="175" t="str">
        <f>IF(連結実質赤字比率に係る赤字・黒字の構成分析!C$36="",NA(),連結実質赤字比率に係る赤字・黒字の構成分析!C$36)</f>
        <v>介護保険事業勘定特別会計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2.2200000000000002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1.1000000000000001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1.06</v>
      </c>
    </row>
    <row r="35" spans="1:16" x14ac:dyDescent="0.15">
      <c r="A35" s="175" t="str">
        <f>IF(連結実質赤字比率に係る赤字・黒字の構成分析!C$35="",NA(),連結実質赤字比率に係る赤字・黒字の構成分析!C$35)</f>
        <v>農業集落排水事業</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#VALUE!</v>
      </c>
      <c r="G35" s="175" t="e">
        <f>IF(ROUND(VALUE(SUBSTITUTE(連結実質赤字比率に係る赤字・黒字の構成分析!H$35,"▲", "-")), 2) &gt;= 0, ABS(ROUND(VALUE(SUBSTITUTE(連結実質赤字比率に係る赤字・黒字の構成分析!H$35,"▲", "-")), 2)), NA())</f>
        <v>#VALUE!</v>
      </c>
      <c r="H35" s="175" t="e">
        <f>IF(ROUND(VALUE(SUBSTITUTE(連結実質赤字比率に係る赤字・黒字の構成分析!I$35,"▲", "-")), 2) &lt; 0, ABS(ROUND(VALUE(SUBSTITUTE(連結実質赤字比率に係る赤字・黒字の構成分析!I$35,"▲", "-")), 2)), NA())</f>
        <v>#VALUE!</v>
      </c>
      <c r="I35" s="175" t="e">
        <f>IF(ROUND(VALUE(SUBSTITUTE(連結実質赤字比率に係る赤字・黒字の構成分析!I$35,"▲", "-")), 2) &gt;= 0, ABS(ROUND(VALUE(SUBSTITUTE(連結実質赤字比率に係る赤字・黒字の構成分析!I$35,"▲", "-")), 2)), NA())</f>
        <v>#VALUE!</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8.09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5.48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2.72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16.649999999999999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12.57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237</v>
      </c>
      <c r="E42" s="176"/>
      <c r="F42" s="176"/>
      <c r="G42" s="176">
        <f>'実質公債費比率（分子）の構造'!L$52</f>
        <v>231</v>
      </c>
      <c r="H42" s="176"/>
      <c r="I42" s="176"/>
      <c r="J42" s="176">
        <f>'実質公債費比率（分子）の構造'!M$52</f>
        <v>238</v>
      </c>
      <c r="K42" s="176"/>
      <c r="L42" s="176"/>
      <c r="M42" s="176">
        <f>'実質公債費比率（分子）の構造'!N$52</f>
        <v>285</v>
      </c>
      <c r="N42" s="176"/>
      <c r="O42" s="176"/>
      <c r="P42" s="176">
        <f>'実質公債費比率（分子）の構造'!O$52</f>
        <v>340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7</v>
      </c>
      <c r="C45" s="176"/>
      <c r="D45" s="176"/>
      <c r="E45" s="176">
        <f>'実質公債費比率（分子）の構造'!L$49</f>
        <v>5</v>
      </c>
      <c r="F45" s="176"/>
      <c r="G45" s="176"/>
      <c r="H45" s="176">
        <f>'実質公債費比率（分子）の構造'!M$49</f>
        <v>6</v>
      </c>
      <c r="I45" s="176"/>
      <c r="J45" s="176"/>
      <c r="K45" s="176">
        <f>'実質公債費比率（分子）の構造'!N$49</f>
        <v>6</v>
      </c>
      <c r="L45" s="176"/>
      <c r="M45" s="176"/>
      <c r="N45" s="176">
        <f>'実質公債費比率（分子）の構造'!O$49</f>
        <v>7</v>
      </c>
      <c r="O45" s="176"/>
      <c r="P45" s="176"/>
    </row>
    <row r="46" spans="1:16" x14ac:dyDescent="0.15">
      <c r="A46" s="176" t="s">
        <v>64</v>
      </c>
      <c r="B46" s="176">
        <f>'実質公債費比率（分子）の構造'!K$48</f>
        <v>63</v>
      </c>
      <c r="C46" s="176"/>
      <c r="D46" s="176"/>
      <c r="E46" s="176">
        <f>'実質公債費比率（分子）の構造'!L$48</f>
        <v>63</v>
      </c>
      <c r="F46" s="176"/>
      <c r="G46" s="176"/>
      <c r="H46" s="176">
        <f>'実質公債費比率（分子）の構造'!M$48</f>
        <v>63</v>
      </c>
      <c r="I46" s="176"/>
      <c r="J46" s="176"/>
      <c r="K46" s="176">
        <f>'実質公債費比率（分子）の構造'!N$48</f>
        <v>63</v>
      </c>
      <c r="L46" s="176"/>
      <c r="M46" s="176"/>
      <c r="N46" s="176">
        <f>'実質公債費比率（分子）の構造'!O$48</f>
        <v>62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305</v>
      </c>
      <c r="C49" s="176"/>
      <c r="D49" s="176"/>
      <c r="E49" s="176">
        <f>'実質公債費比率（分子）の構造'!L$45</f>
        <v>287</v>
      </c>
      <c r="F49" s="176"/>
      <c r="G49" s="176"/>
      <c r="H49" s="176">
        <f>'実質公債費比率（分子）の構造'!M$45</f>
        <v>284</v>
      </c>
      <c r="I49" s="176"/>
      <c r="J49" s="176"/>
      <c r="K49" s="176">
        <f>'実質公債費比率（分子）の構造'!N$45</f>
        <v>337</v>
      </c>
      <c r="L49" s="176"/>
      <c r="M49" s="176"/>
      <c r="N49" s="176">
        <f>'実質公債費比率（分子）の構造'!O$45</f>
        <v>385</v>
      </c>
      <c r="O49" s="176"/>
      <c r="P49" s="176"/>
    </row>
    <row r="50" spans="1:16" x14ac:dyDescent="0.15">
      <c r="A50" s="176" t="s">
        <v>67</v>
      </c>
      <c r="B50" s="176" t="e">
        <f>NA()</f>
        <v>#N/A</v>
      </c>
      <c r="C50" s="176">
        <f>IF(ISNUMBER('実質公債費比率（分子）の構造'!K$53),'実質公債費比率（分子）の構造'!K$53,NA())</f>
        <v>138</v>
      </c>
      <c r="D50" s="176" t="e">
        <f>NA()</f>
        <v>#N/A</v>
      </c>
      <c r="E50" s="176" t="e">
        <f>NA()</f>
        <v>#N/A</v>
      </c>
      <c r="F50" s="176">
        <f>IF(ISNUMBER('実質公債費比率（分子）の構造'!L$53),'実質公債費比率（分子）の構造'!L$53,NA())</f>
        <v>124</v>
      </c>
      <c r="G50" s="176" t="e">
        <f>NA()</f>
        <v>#N/A</v>
      </c>
      <c r="H50" s="176" t="e">
        <f>NA()</f>
        <v>#N/A</v>
      </c>
      <c r="I50" s="176">
        <f>IF(ISNUMBER('実質公債費比率（分子）の構造'!M$53),'実質公債費比率（分子）の構造'!M$53,NA())</f>
        <v>115</v>
      </c>
      <c r="J50" s="176" t="e">
        <f>NA()</f>
        <v>#N/A</v>
      </c>
      <c r="K50" s="176" t="e">
        <f>NA()</f>
        <v>#N/A</v>
      </c>
      <c r="L50" s="176">
        <f>IF(ISNUMBER('実質公債費比率（分子）の構造'!N$53),'実質公債費比率（分子）の構造'!N$53,NA())</f>
        <v>121</v>
      </c>
      <c r="M50" s="176" t="e">
        <f>NA()</f>
        <v>#N/A</v>
      </c>
      <c r="N50" s="176" t="e">
        <f>NA()</f>
        <v>#N/A</v>
      </c>
      <c r="O50" s="176">
        <f>IF(ISNUMBER('実質公債費比率（分子）の構造'!O$53),'実質公債費比率（分子）の構造'!O$53,NA())</f>
        <v>114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2170</v>
      </c>
      <c r="E56" s="175"/>
      <c r="F56" s="175"/>
      <c r="G56" s="175">
        <f>'将来負担比率（分子）の構造'!J$52</f>
        <v>2574</v>
      </c>
      <c r="H56" s="175"/>
      <c r="I56" s="175"/>
      <c r="J56" s="175">
        <f>'将来負担比率（分子）の構造'!K$52</f>
        <v>2712</v>
      </c>
      <c r="K56" s="175"/>
      <c r="L56" s="175"/>
      <c r="M56" s="175">
        <f>'将来負担比率（分子）の構造'!L$52</f>
        <v>2627</v>
      </c>
      <c r="N56" s="175"/>
      <c r="O56" s="175"/>
      <c r="P56" s="175">
        <f>'将来負担比率（分子）の構造'!M$52</f>
        <v>2491</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3729</v>
      </c>
      <c r="E58" s="175"/>
      <c r="F58" s="175"/>
      <c r="G58" s="175">
        <f>'将来負担比率（分子）の構造'!J$50</f>
        <v>4736</v>
      </c>
      <c r="H58" s="175"/>
      <c r="I58" s="175"/>
      <c r="J58" s="175">
        <f>'将来負担比率（分子）の構造'!K$50</f>
        <v>5098</v>
      </c>
      <c r="K58" s="175"/>
      <c r="L58" s="175"/>
      <c r="M58" s="175">
        <f>'将来負担比率（分子）の構造'!L$50</f>
        <v>8560</v>
      </c>
      <c r="N58" s="175"/>
      <c r="O58" s="175"/>
      <c r="P58" s="175">
        <f>'将来負担比率（分子）の構造'!M$50</f>
        <v>9075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271</v>
      </c>
      <c r="C62" s="175"/>
      <c r="D62" s="175"/>
      <c r="E62" s="175">
        <f>'将来負担比率（分子）の構造'!J$45</f>
        <v>277</v>
      </c>
      <c r="F62" s="175"/>
      <c r="G62" s="175"/>
      <c r="H62" s="175">
        <f>'将来負担比率（分子）の構造'!K$45</f>
        <v>287</v>
      </c>
      <c r="I62" s="175"/>
      <c r="J62" s="175"/>
      <c r="K62" s="175">
        <f>'将来負担比率（分子）の構造'!L$45</f>
        <v>230</v>
      </c>
      <c r="L62" s="175"/>
      <c r="M62" s="175"/>
      <c r="N62" s="175">
        <f>'将来負担比率（分子）の構造'!M$45</f>
        <v>258</v>
      </c>
      <c r="O62" s="175"/>
      <c r="P62" s="175"/>
    </row>
    <row r="63" spans="1:16" x14ac:dyDescent="0.15">
      <c r="A63" s="175" t="s">
        <v>34</v>
      </c>
      <c r="B63" s="175">
        <f>'将来負担比率（分子）の構造'!I$44</f>
        <v>35</v>
      </c>
      <c r="C63" s="175"/>
      <c r="D63" s="175"/>
      <c r="E63" s="175">
        <f>'将来負担比率（分子）の構造'!J$44</f>
        <v>30</v>
      </c>
      <c r="F63" s="175"/>
      <c r="G63" s="175"/>
      <c r="H63" s="175">
        <f>'将来負担比率（分子）の構造'!K$44</f>
        <v>27</v>
      </c>
      <c r="I63" s="175"/>
      <c r="J63" s="175"/>
      <c r="K63" s="175">
        <f>'将来負担比率（分子）の構造'!L$44</f>
        <v>23</v>
      </c>
      <c r="L63" s="175"/>
      <c r="M63" s="175"/>
      <c r="N63" s="175">
        <f>'将来負担比率（分子）の構造'!M$44</f>
        <v>18</v>
      </c>
      <c r="O63" s="175"/>
      <c r="P63" s="175"/>
    </row>
    <row r="64" spans="1:16" x14ac:dyDescent="0.15">
      <c r="A64" s="175" t="s">
        <v>33</v>
      </c>
      <c r="B64" s="175">
        <f>'将来負担比率（分子）の構造'!I$43</f>
        <v>520</v>
      </c>
      <c r="C64" s="175"/>
      <c r="D64" s="175"/>
      <c r="E64" s="175">
        <f>'将来負担比率（分子）の構造'!J$43</f>
        <v>467</v>
      </c>
      <c r="F64" s="175"/>
      <c r="G64" s="175"/>
      <c r="H64" s="175">
        <f>'将来負担比率（分子）の構造'!K$43</f>
        <v>413</v>
      </c>
      <c r="I64" s="175"/>
      <c r="J64" s="175"/>
      <c r="K64" s="175">
        <f>'将来負担比率（分子）の構造'!L$43</f>
        <v>358</v>
      </c>
      <c r="L64" s="175"/>
      <c r="M64" s="175"/>
      <c r="N64" s="175">
        <f>'将来負担比率（分子）の構造'!M$43</f>
        <v>302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1874</v>
      </c>
      <c r="C66" s="175"/>
      <c r="D66" s="175"/>
      <c r="E66" s="175">
        <f>'将来負担比率（分子）の構造'!J$41</f>
        <v>2448</v>
      </c>
      <c r="F66" s="175"/>
      <c r="G66" s="175"/>
      <c r="H66" s="175">
        <f>'将来負担比率（分子）の構造'!K$41</f>
        <v>2510</v>
      </c>
      <c r="I66" s="175"/>
      <c r="J66" s="175"/>
      <c r="K66" s="175">
        <f>'将来負担比率（分子）の構造'!L$41</f>
        <v>2399</v>
      </c>
      <c r="L66" s="175"/>
      <c r="M66" s="175"/>
      <c r="N66" s="175">
        <f>'将来負担比率（分子）の構造'!M$41</f>
        <v>2347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1164</v>
      </c>
      <c r="C72" s="179">
        <f>基金残高に係る経年分析!G55</f>
        <v>1193</v>
      </c>
      <c r="D72" s="179">
        <f>基金残高に係る経年分析!H55</f>
        <v>1194</v>
      </c>
    </row>
    <row r="73" spans="1:16" x14ac:dyDescent="0.15">
      <c r="A73" s="178" t="s">
        <v>74</v>
      </c>
      <c r="B73" s="179">
        <f>基金残高に係る経年分析!F56</f>
        <v>9</v>
      </c>
      <c r="C73" s="179">
        <f>基金残高に係る経年分析!G56</f>
        <v>9</v>
      </c>
      <c r="D73" s="179">
        <f>基金残高に係る経年分析!H56</f>
        <v>9</v>
      </c>
    </row>
    <row r="74" spans="1:16" x14ac:dyDescent="0.15">
      <c r="A74" s="178" t="s">
        <v>75</v>
      </c>
      <c r="B74" s="179">
        <f>基金残高に係る経年分析!F57</f>
        <v>4461</v>
      </c>
      <c r="C74" s="179">
        <f>基金残高に係る経年分析!G57</f>
        <v>7581</v>
      </c>
      <c r="D74" s="179">
        <f>基金残高に係る経年分析!H57</f>
        <v>8197</v>
      </c>
    </row>
  </sheetData>
  <sheetProtection algorithmName="SHA-512" hashValue="EPtar3P/hbFKqgiSazVnImI+Qz4LNE7MS+6LJin7wejKKR4JgIegNScVx4/tc6JzK/MxB8syUMZfoUKRg0HpoA==" saltValue="QNFR5FMOZuevKotH4svk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491821</v>
      </c>
      <c r="S5" s="649"/>
      <c r="T5" s="649"/>
      <c r="U5" s="649"/>
      <c r="V5" s="649"/>
      <c r="W5" s="649"/>
      <c r="X5" s="649"/>
      <c r="Y5" s="650"/>
      <c r="Z5" s="651">
        <v>8.8000000000000007</v>
      </c>
      <c r="AA5" s="651"/>
      <c r="AB5" s="651"/>
      <c r="AC5" s="651"/>
      <c r="AD5" s="652">
        <v>491821</v>
      </c>
      <c r="AE5" s="652"/>
      <c r="AF5" s="652"/>
      <c r="AG5" s="652"/>
      <c r="AH5" s="652"/>
      <c r="AI5" s="652"/>
      <c r="AJ5" s="652"/>
      <c r="AK5" s="652"/>
      <c r="AL5" s="653">
        <v>22.9</v>
      </c>
      <c r="AM5" s="654"/>
      <c r="AN5" s="654"/>
      <c r="AO5" s="655"/>
      <c r="AP5" s="645" t="s">
        <v>217</v>
      </c>
      <c r="AQ5" s="646"/>
      <c r="AR5" s="646"/>
      <c r="AS5" s="646"/>
      <c r="AT5" s="646"/>
      <c r="AU5" s="646"/>
      <c r="AV5" s="646"/>
      <c r="AW5" s="646"/>
      <c r="AX5" s="646"/>
      <c r="AY5" s="646"/>
      <c r="AZ5" s="646"/>
      <c r="BA5" s="646"/>
      <c r="BB5" s="646"/>
      <c r="BC5" s="646"/>
      <c r="BD5" s="646"/>
      <c r="BE5" s="646"/>
      <c r="BF5" s="647"/>
      <c r="BG5" s="659">
        <v>491821</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43611</v>
      </c>
      <c r="S6" s="660"/>
      <c r="T6" s="660"/>
      <c r="U6" s="660"/>
      <c r="V6" s="660"/>
      <c r="W6" s="660"/>
      <c r="X6" s="660"/>
      <c r="Y6" s="661"/>
      <c r="Z6" s="662">
        <v>0.8</v>
      </c>
      <c r="AA6" s="662"/>
      <c r="AB6" s="662"/>
      <c r="AC6" s="662"/>
      <c r="AD6" s="663">
        <v>43611</v>
      </c>
      <c r="AE6" s="663"/>
      <c r="AF6" s="663"/>
      <c r="AG6" s="663"/>
      <c r="AH6" s="663"/>
      <c r="AI6" s="663"/>
      <c r="AJ6" s="663"/>
      <c r="AK6" s="663"/>
      <c r="AL6" s="664">
        <v>2</v>
      </c>
      <c r="AM6" s="665"/>
      <c r="AN6" s="665"/>
      <c r="AO6" s="666"/>
      <c r="AP6" s="656" t="s">
        <v>222</v>
      </c>
      <c r="AQ6" s="657"/>
      <c r="AR6" s="657"/>
      <c r="AS6" s="657"/>
      <c r="AT6" s="657"/>
      <c r="AU6" s="657"/>
      <c r="AV6" s="657"/>
      <c r="AW6" s="657"/>
      <c r="AX6" s="657"/>
      <c r="AY6" s="657"/>
      <c r="AZ6" s="657"/>
      <c r="BA6" s="657"/>
      <c r="BB6" s="657"/>
      <c r="BC6" s="657"/>
      <c r="BD6" s="657"/>
      <c r="BE6" s="657"/>
      <c r="BF6" s="658"/>
      <c r="BG6" s="659">
        <v>491821</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55812</v>
      </c>
      <c r="CS6" s="660"/>
      <c r="CT6" s="660"/>
      <c r="CU6" s="660"/>
      <c r="CV6" s="660"/>
      <c r="CW6" s="660"/>
      <c r="CX6" s="660"/>
      <c r="CY6" s="661"/>
      <c r="CZ6" s="653">
        <v>1.1000000000000001</v>
      </c>
      <c r="DA6" s="654"/>
      <c r="DB6" s="654"/>
      <c r="DC6" s="670"/>
      <c r="DD6" s="668" t="s">
        <v>122</v>
      </c>
      <c r="DE6" s="660"/>
      <c r="DF6" s="660"/>
      <c r="DG6" s="660"/>
      <c r="DH6" s="660"/>
      <c r="DI6" s="660"/>
      <c r="DJ6" s="660"/>
      <c r="DK6" s="660"/>
      <c r="DL6" s="660"/>
      <c r="DM6" s="660"/>
      <c r="DN6" s="660"/>
      <c r="DO6" s="660"/>
      <c r="DP6" s="661"/>
      <c r="DQ6" s="668">
        <v>55812</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107</v>
      </c>
      <c r="S7" s="660"/>
      <c r="T7" s="660"/>
      <c r="U7" s="660"/>
      <c r="V7" s="660"/>
      <c r="W7" s="660"/>
      <c r="X7" s="660"/>
      <c r="Y7" s="661"/>
      <c r="Z7" s="662">
        <v>0</v>
      </c>
      <c r="AA7" s="662"/>
      <c r="AB7" s="662"/>
      <c r="AC7" s="662"/>
      <c r="AD7" s="663">
        <v>107</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115773</v>
      </c>
      <c r="BH7" s="660"/>
      <c r="BI7" s="660"/>
      <c r="BJ7" s="660"/>
      <c r="BK7" s="660"/>
      <c r="BL7" s="660"/>
      <c r="BM7" s="660"/>
      <c r="BN7" s="661"/>
      <c r="BO7" s="662">
        <v>23.5</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953204</v>
      </c>
      <c r="CS7" s="660"/>
      <c r="CT7" s="660"/>
      <c r="CU7" s="660"/>
      <c r="CV7" s="660"/>
      <c r="CW7" s="660"/>
      <c r="CX7" s="660"/>
      <c r="CY7" s="661"/>
      <c r="CZ7" s="662">
        <v>18.7</v>
      </c>
      <c r="DA7" s="662"/>
      <c r="DB7" s="662"/>
      <c r="DC7" s="662"/>
      <c r="DD7" s="668">
        <v>64068</v>
      </c>
      <c r="DE7" s="660"/>
      <c r="DF7" s="660"/>
      <c r="DG7" s="660"/>
      <c r="DH7" s="660"/>
      <c r="DI7" s="660"/>
      <c r="DJ7" s="660"/>
      <c r="DK7" s="660"/>
      <c r="DL7" s="660"/>
      <c r="DM7" s="660"/>
      <c r="DN7" s="660"/>
      <c r="DO7" s="660"/>
      <c r="DP7" s="661"/>
      <c r="DQ7" s="668">
        <v>751336</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1442</v>
      </c>
      <c r="S8" s="660"/>
      <c r="T8" s="660"/>
      <c r="U8" s="660"/>
      <c r="V8" s="660"/>
      <c r="W8" s="660"/>
      <c r="X8" s="660"/>
      <c r="Y8" s="661"/>
      <c r="Z8" s="662">
        <v>0</v>
      </c>
      <c r="AA8" s="662"/>
      <c r="AB8" s="662"/>
      <c r="AC8" s="662"/>
      <c r="AD8" s="663">
        <v>1442</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3757</v>
      </c>
      <c r="BH8" s="660"/>
      <c r="BI8" s="660"/>
      <c r="BJ8" s="660"/>
      <c r="BK8" s="660"/>
      <c r="BL8" s="660"/>
      <c r="BM8" s="660"/>
      <c r="BN8" s="661"/>
      <c r="BO8" s="662">
        <v>0.8</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514068</v>
      </c>
      <c r="CS8" s="660"/>
      <c r="CT8" s="660"/>
      <c r="CU8" s="660"/>
      <c r="CV8" s="660"/>
      <c r="CW8" s="660"/>
      <c r="CX8" s="660"/>
      <c r="CY8" s="661"/>
      <c r="CZ8" s="662">
        <v>10.1</v>
      </c>
      <c r="DA8" s="662"/>
      <c r="DB8" s="662"/>
      <c r="DC8" s="662"/>
      <c r="DD8" s="668">
        <v>485</v>
      </c>
      <c r="DE8" s="660"/>
      <c r="DF8" s="660"/>
      <c r="DG8" s="660"/>
      <c r="DH8" s="660"/>
      <c r="DI8" s="660"/>
      <c r="DJ8" s="660"/>
      <c r="DK8" s="660"/>
      <c r="DL8" s="660"/>
      <c r="DM8" s="660"/>
      <c r="DN8" s="660"/>
      <c r="DO8" s="660"/>
      <c r="DP8" s="661"/>
      <c r="DQ8" s="668">
        <v>397047</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1562</v>
      </c>
      <c r="S9" s="660"/>
      <c r="T9" s="660"/>
      <c r="U9" s="660"/>
      <c r="V9" s="660"/>
      <c r="W9" s="660"/>
      <c r="X9" s="660"/>
      <c r="Y9" s="661"/>
      <c r="Z9" s="662">
        <v>0</v>
      </c>
      <c r="AA9" s="662"/>
      <c r="AB9" s="662"/>
      <c r="AC9" s="662"/>
      <c r="AD9" s="663">
        <v>1562</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95902</v>
      </c>
      <c r="BH9" s="660"/>
      <c r="BI9" s="660"/>
      <c r="BJ9" s="660"/>
      <c r="BK9" s="660"/>
      <c r="BL9" s="660"/>
      <c r="BM9" s="660"/>
      <c r="BN9" s="661"/>
      <c r="BO9" s="662">
        <v>19.5</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155018</v>
      </c>
      <c r="CS9" s="660"/>
      <c r="CT9" s="660"/>
      <c r="CU9" s="660"/>
      <c r="CV9" s="660"/>
      <c r="CW9" s="660"/>
      <c r="CX9" s="660"/>
      <c r="CY9" s="661"/>
      <c r="CZ9" s="662">
        <v>3</v>
      </c>
      <c r="DA9" s="662"/>
      <c r="DB9" s="662"/>
      <c r="DC9" s="662"/>
      <c r="DD9" s="668">
        <v>3660</v>
      </c>
      <c r="DE9" s="660"/>
      <c r="DF9" s="660"/>
      <c r="DG9" s="660"/>
      <c r="DH9" s="660"/>
      <c r="DI9" s="660"/>
      <c r="DJ9" s="660"/>
      <c r="DK9" s="660"/>
      <c r="DL9" s="660"/>
      <c r="DM9" s="660"/>
      <c r="DN9" s="660"/>
      <c r="DO9" s="660"/>
      <c r="DP9" s="661"/>
      <c r="DQ9" s="668">
        <v>147961</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9361</v>
      </c>
      <c r="BH10" s="660"/>
      <c r="BI10" s="660"/>
      <c r="BJ10" s="660"/>
      <c r="BK10" s="660"/>
      <c r="BL10" s="660"/>
      <c r="BM10" s="660"/>
      <c r="BN10" s="661"/>
      <c r="BO10" s="662">
        <v>1.9</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12239</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3</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61255</v>
      </c>
      <c r="S11" s="660"/>
      <c r="T11" s="660"/>
      <c r="U11" s="660"/>
      <c r="V11" s="660"/>
      <c r="W11" s="660"/>
      <c r="X11" s="660"/>
      <c r="Y11" s="661"/>
      <c r="Z11" s="664">
        <v>1.1000000000000001</v>
      </c>
      <c r="AA11" s="665"/>
      <c r="AB11" s="665"/>
      <c r="AC11" s="671"/>
      <c r="AD11" s="668">
        <v>61255</v>
      </c>
      <c r="AE11" s="660"/>
      <c r="AF11" s="660"/>
      <c r="AG11" s="660"/>
      <c r="AH11" s="660"/>
      <c r="AI11" s="660"/>
      <c r="AJ11" s="660"/>
      <c r="AK11" s="661"/>
      <c r="AL11" s="664">
        <v>2.9</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6753</v>
      </c>
      <c r="BH11" s="660"/>
      <c r="BI11" s="660"/>
      <c r="BJ11" s="660"/>
      <c r="BK11" s="660"/>
      <c r="BL11" s="660"/>
      <c r="BM11" s="660"/>
      <c r="BN11" s="661"/>
      <c r="BO11" s="662">
        <v>1.4</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1498892</v>
      </c>
      <c r="CS11" s="660"/>
      <c r="CT11" s="660"/>
      <c r="CU11" s="660"/>
      <c r="CV11" s="660"/>
      <c r="CW11" s="660"/>
      <c r="CX11" s="660"/>
      <c r="CY11" s="661"/>
      <c r="CZ11" s="662">
        <v>29.4</v>
      </c>
      <c r="DA11" s="662"/>
      <c r="DB11" s="662"/>
      <c r="DC11" s="662"/>
      <c r="DD11" s="668">
        <v>747907</v>
      </c>
      <c r="DE11" s="660"/>
      <c r="DF11" s="660"/>
      <c r="DG11" s="660"/>
      <c r="DH11" s="660"/>
      <c r="DI11" s="660"/>
      <c r="DJ11" s="660"/>
      <c r="DK11" s="660"/>
      <c r="DL11" s="660"/>
      <c r="DM11" s="660"/>
      <c r="DN11" s="660"/>
      <c r="DO11" s="660"/>
      <c r="DP11" s="661"/>
      <c r="DQ11" s="668">
        <v>311823</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349693</v>
      </c>
      <c r="BH12" s="660"/>
      <c r="BI12" s="660"/>
      <c r="BJ12" s="660"/>
      <c r="BK12" s="660"/>
      <c r="BL12" s="660"/>
      <c r="BM12" s="660"/>
      <c r="BN12" s="661"/>
      <c r="BO12" s="662">
        <v>71.099999999999994</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272812</v>
      </c>
      <c r="CS12" s="660"/>
      <c r="CT12" s="660"/>
      <c r="CU12" s="660"/>
      <c r="CV12" s="660"/>
      <c r="CW12" s="660"/>
      <c r="CX12" s="660"/>
      <c r="CY12" s="661"/>
      <c r="CZ12" s="662">
        <v>5.4</v>
      </c>
      <c r="DA12" s="662"/>
      <c r="DB12" s="662"/>
      <c r="DC12" s="662"/>
      <c r="DD12" s="668">
        <v>39776</v>
      </c>
      <c r="DE12" s="660"/>
      <c r="DF12" s="660"/>
      <c r="DG12" s="660"/>
      <c r="DH12" s="660"/>
      <c r="DI12" s="660"/>
      <c r="DJ12" s="660"/>
      <c r="DK12" s="660"/>
      <c r="DL12" s="660"/>
      <c r="DM12" s="660"/>
      <c r="DN12" s="660"/>
      <c r="DO12" s="660"/>
      <c r="DP12" s="661"/>
      <c r="DQ12" s="668">
        <v>201319</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338490</v>
      </c>
      <c r="BH13" s="660"/>
      <c r="BI13" s="660"/>
      <c r="BJ13" s="660"/>
      <c r="BK13" s="660"/>
      <c r="BL13" s="660"/>
      <c r="BM13" s="660"/>
      <c r="BN13" s="661"/>
      <c r="BO13" s="662">
        <v>68.8</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597501</v>
      </c>
      <c r="CS13" s="660"/>
      <c r="CT13" s="660"/>
      <c r="CU13" s="660"/>
      <c r="CV13" s="660"/>
      <c r="CW13" s="660"/>
      <c r="CX13" s="660"/>
      <c r="CY13" s="661"/>
      <c r="CZ13" s="662">
        <v>11.7</v>
      </c>
      <c r="DA13" s="662"/>
      <c r="DB13" s="662"/>
      <c r="DC13" s="662"/>
      <c r="DD13" s="668">
        <v>169719</v>
      </c>
      <c r="DE13" s="660"/>
      <c r="DF13" s="660"/>
      <c r="DG13" s="660"/>
      <c r="DH13" s="660"/>
      <c r="DI13" s="660"/>
      <c r="DJ13" s="660"/>
      <c r="DK13" s="660"/>
      <c r="DL13" s="660"/>
      <c r="DM13" s="660"/>
      <c r="DN13" s="660"/>
      <c r="DO13" s="660"/>
      <c r="DP13" s="661"/>
      <c r="DQ13" s="668">
        <v>362885</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364</v>
      </c>
      <c r="S14" s="660"/>
      <c r="T14" s="660"/>
      <c r="U14" s="660"/>
      <c r="V14" s="660"/>
      <c r="W14" s="660"/>
      <c r="X14" s="660"/>
      <c r="Y14" s="661"/>
      <c r="Z14" s="662">
        <v>0</v>
      </c>
      <c r="AA14" s="662"/>
      <c r="AB14" s="662"/>
      <c r="AC14" s="662"/>
      <c r="AD14" s="663">
        <v>364</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10891</v>
      </c>
      <c r="BH14" s="660"/>
      <c r="BI14" s="660"/>
      <c r="BJ14" s="660"/>
      <c r="BK14" s="660"/>
      <c r="BL14" s="660"/>
      <c r="BM14" s="660"/>
      <c r="BN14" s="661"/>
      <c r="BO14" s="662">
        <v>2.2000000000000002</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228774</v>
      </c>
      <c r="CS14" s="660"/>
      <c r="CT14" s="660"/>
      <c r="CU14" s="660"/>
      <c r="CV14" s="660"/>
      <c r="CW14" s="660"/>
      <c r="CX14" s="660"/>
      <c r="CY14" s="661"/>
      <c r="CZ14" s="662">
        <v>4.5</v>
      </c>
      <c r="DA14" s="662"/>
      <c r="DB14" s="662"/>
      <c r="DC14" s="662"/>
      <c r="DD14" s="668">
        <v>112346</v>
      </c>
      <c r="DE14" s="660"/>
      <c r="DF14" s="660"/>
      <c r="DG14" s="660"/>
      <c r="DH14" s="660"/>
      <c r="DI14" s="660"/>
      <c r="DJ14" s="660"/>
      <c r="DK14" s="660"/>
      <c r="DL14" s="660"/>
      <c r="DM14" s="660"/>
      <c r="DN14" s="660"/>
      <c r="DO14" s="660"/>
      <c r="DP14" s="661"/>
      <c r="DQ14" s="668">
        <v>117577</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15453</v>
      </c>
      <c r="BH15" s="660"/>
      <c r="BI15" s="660"/>
      <c r="BJ15" s="660"/>
      <c r="BK15" s="660"/>
      <c r="BL15" s="660"/>
      <c r="BM15" s="660"/>
      <c r="BN15" s="661"/>
      <c r="BO15" s="662">
        <v>3.1</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275955</v>
      </c>
      <c r="CS15" s="660"/>
      <c r="CT15" s="660"/>
      <c r="CU15" s="660"/>
      <c r="CV15" s="660"/>
      <c r="CW15" s="660"/>
      <c r="CX15" s="660"/>
      <c r="CY15" s="661"/>
      <c r="CZ15" s="662">
        <v>5.4</v>
      </c>
      <c r="DA15" s="662"/>
      <c r="DB15" s="662"/>
      <c r="DC15" s="662"/>
      <c r="DD15" s="668">
        <v>6713</v>
      </c>
      <c r="DE15" s="660"/>
      <c r="DF15" s="660"/>
      <c r="DG15" s="660"/>
      <c r="DH15" s="660"/>
      <c r="DI15" s="660"/>
      <c r="DJ15" s="660"/>
      <c r="DK15" s="660"/>
      <c r="DL15" s="660"/>
      <c r="DM15" s="660"/>
      <c r="DN15" s="660"/>
      <c r="DO15" s="660"/>
      <c r="DP15" s="661"/>
      <c r="DQ15" s="668">
        <v>256651</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2676</v>
      </c>
      <c r="S16" s="660"/>
      <c r="T16" s="660"/>
      <c r="U16" s="660"/>
      <c r="V16" s="660"/>
      <c r="W16" s="660"/>
      <c r="X16" s="660"/>
      <c r="Y16" s="661"/>
      <c r="Z16" s="662">
        <v>0</v>
      </c>
      <c r="AA16" s="662"/>
      <c r="AB16" s="662"/>
      <c r="AC16" s="662"/>
      <c r="AD16" s="663">
        <v>2676</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v>11</v>
      </c>
      <c r="BH16" s="660"/>
      <c r="BI16" s="660"/>
      <c r="BJ16" s="660"/>
      <c r="BK16" s="660"/>
      <c r="BL16" s="660"/>
      <c r="BM16" s="660"/>
      <c r="BN16" s="661"/>
      <c r="BO16" s="662">
        <v>0</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145852</v>
      </c>
      <c r="CS16" s="660"/>
      <c r="CT16" s="660"/>
      <c r="CU16" s="660"/>
      <c r="CV16" s="660"/>
      <c r="CW16" s="660"/>
      <c r="CX16" s="660"/>
      <c r="CY16" s="661"/>
      <c r="CZ16" s="662">
        <v>2.9</v>
      </c>
      <c r="DA16" s="662"/>
      <c r="DB16" s="662"/>
      <c r="DC16" s="662"/>
      <c r="DD16" s="668" t="s">
        <v>122</v>
      </c>
      <c r="DE16" s="660"/>
      <c r="DF16" s="660"/>
      <c r="DG16" s="660"/>
      <c r="DH16" s="660"/>
      <c r="DI16" s="660"/>
      <c r="DJ16" s="660"/>
      <c r="DK16" s="660"/>
      <c r="DL16" s="660"/>
      <c r="DM16" s="660"/>
      <c r="DN16" s="660"/>
      <c r="DO16" s="660"/>
      <c r="DP16" s="661"/>
      <c r="DQ16" s="668">
        <v>1288</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6143</v>
      </c>
      <c r="S17" s="660"/>
      <c r="T17" s="660"/>
      <c r="U17" s="660"/>
      <c r="V17" s="660"/>
      <c r="W17" s="660"/>
      <c r="X17" s="660"/>
      <c r="Y17" s="661"/>
      <c r="Z17" s="662">
        <v>0.1</v>
      </c>
      <c r="AA17" s="662"/>
      <c r="AB17" s="662"/>
      <c r="AC17" s="662"/>
      <c r="AD17" s="663">
        <v>6143</v>
      </c>
      <c r="AE17" s="663"/>
      <c r="AF17" s="663"/>
      <c r="AG17" s="663"/>
      <c r="AH17" s="663"/>
      <c r="AI17" s="663"/>
      <c r="AJ17" s="663"/>
      <c r="AK17" s="663"/>
      <c r="AL17" s="664">
        <v>0.3</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385221</v>
      </c>
      <c r="CS17" s="660"/>
      <c r="CT17" s="660"/>
      <c r="CU17" s="660"/>
      <c r="CV17" s="660"/>
      <c r="CW17" s="660"/>
      <c r="CX17" s="660"/>
      <c r="CY17" s="661"/>
      <c r="CZ17" s="662">
        <v>7.6</v>
      </c>
      <c r="DA17" s="662"/>
      <c r="DB17" s="662"/>
      <c r="DC17" s="662"/>
      <c r="DD17" s="668" t="s">
        <v>122</v>
      </c>
      <c r="DE17" s="660"/>
      <c r="DF17" s="660"/>
      <c r="DG17" s="660"/>
      <c r="DH17" s="660"/>
      <c r="DI17" s="660"/>
      <c r="DJ17" s="660"/>
      <c r="DK17" s="660"/>
      <c r="DL17" s="660"/>
      <c r="DM17" s="660"/>
      <c r="DN17" s="660"/>
      <c r="DO17" s="660"/>
      <c r="DP17" s="661"/>
      <c r="DQ17" s="668">
        <v>385221</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688</v>
      </c>
      <c r="S18" s="660"/>
      <c r="T18" s="660"/>
      <c r="U18" s="660"/>
      <c r="V18" s="660"/>
      <c r="W18" s="660"/>
      <c r="X18" s="660"/>
      <c r="Y18" s="661"/>
      <c r="Z18" s="662">
        <v>0</v>
      </c>
      <c r="AA18" s="662"/>
      <c r="AB18" s="662"/>
      <c r="AC18" s="662"/>
      <c r="AD18" s="663">
        <v>688</v>
      </c>
      <c r="AE18" s="663"/>
      <c r="AF18" s="663"/>
      <c r="AG18" s="663"/>
      <c r="AH18" s="663"/>
      <c r="AI18" s="663"/>
      <c r="AJ18" s="663"/>
      <c r="AK18" s="663"/>
      <c r="AL18" s="664">
        <v>0</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688</v>
      </c>
      <c r="S19" s="660"/>
      <c r="T19" s="660"/>
      <c r="U19" s="660"/>
      <c r="V19" s="660"/>
      <c r="W19" s="660"/>
      <c r="X19" s="660"/>
      <c r="Y19" s="661"/>
      <c r="Z19" s="662">
        <v>0</v>
      </c>
      <c r="AA19" s="662"/>
      <c r="AB19" s="662"/>
      <c r="AC19" s="662"/>
      <c r="AD19" s="663">
        <v>688</v>
      </c>
      <c r="AE19" s="663"/>
      <c r="AF19" s="663"/>
      <c r="AG19" s="663"/>
      <c r="AH19" s="663"/>
      <c r="AI19" s="663"/>
      <c r="AJ19" s="663"/>
      <c r="AK19" s="663"/>
      <c r="AL19" s="664">
        <v>0</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5095348</v>
      </c>
      <c r="CS20" s="660"/>
      <c r="CT20" s="660"/>
      <c r="CU20" s="660"/>
      <c r="CV20" s="660"/>
      <c r="CW20" s="660"/>
      <c r="CX20" s="660"/>
      <c r="CY20" s="661"/>
      <c r="CZ20" s="662">
        <v>100</v>
      </c>
      <c r="DA20" s="662"/>
      <c r="DB20" s="662"/>
      <c r="DC20" s="662"/>
      <c r="DD20" s="668">
        <v>1144674</v>
      </c>
      <c r="DE20" s="660"/>
      <c r="DF20" s="660"/>
      <c r="DG20" s="660"/>
      <c r="DH20" s="660"/>
      <c r="DI20" s="660"/>
      <c r="DJ20" s="660"/>
      <c r="DK20" s="660"/>
      <c r="DL20" s="660"/>
      <c r="DM20" s="660"/>
      <c r="DN20" s="660"/>
      <c r="DO20" s="660"/>
      <c r="DP20" s="661"/>
      <c r="DQ20" s="668">
        <v>2988923</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1944787</v>
      </c>
      <c r="S21" s="660"/>
      <c r="T21" s="660"/>
      <c r="U21" s="660"/>
      <c r="V21" s="660"/>
      <c r="W21" s="660"/>
      <c r="X21" s="660"/>
      <c r="Y21" s="661"/>
      <c r="Z21" s="662">
        <v>35</v>
      </c>
      <c r="AA21" s="662"/>
      <c r="AB21" s="662"/>
      <c r="AC21" s="662"/>
      <c r="AD21" s="663">
        <v>1449019</v>
      </c>
      <c r="AE21" s="663"/>
      <c r="AF21" s="663"/>
      <c r="AG21" s="663"/>
      <c r="AH21" s="663"/>
      <c r="AI21" s="663"/>
      <c r="AJ21" s="663"/>
      <c r="AK21" s="663"/>
      <c r="AL21" s="664">
        <v>67.599999999999994</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1449019</v>
      </c>
      <c r="S22" s="660"/>
      <c r="T22" s="660"/>
      <c r="U22" s="660"/>
      <c r="V22" s="660"/>
      <c r="W22" s="660"/>
      <c r="X22" s="660"/>
      <c r="Y22" s="661"/>
      <c r="Z22" s="662">
        <v>26.1</v>
      </c>
      <c r="AA22" s="662"/>
      <c r="AB22" s="662"/>
      <c r="AC22" s="662"/>
      <c r="AD22" s="663">
        <v>1449019</v>
      </c>
      <c r="AE22" s="663"/>
      <c r="AF22" s="663"/>
      <c r="AG22" s="663"/>
      <c r="AH22" s="663"/>
      <c r="AI22" s="663"/>
      <c r="AJ22" s="663"/>
      <c r="AK22" s="663"/>
      <c r="AL22" s="664">
        <v>67.599999999999994</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129898</v>
      </c>
      <c r="S23" s="660"/>
      <c r="T23" s="660"/>
      <c r="U23" s="660"/>
      <c r="V23" s="660"/>
      <c r="W23" s="660"/>
      <c r="X23" s="660"/>
      <c r="Y23" s="661"/>
      <c r="Z23" s="662">
        <v>2.2999999999999998</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v>365870</v>
      </c>
      <c r="S24" s="660"/>
      <c r="T24" s="660"/>
      <c r="U24" s="660"/>
      <c r="V24" s="660"/>
      <c r="W24" s="660"/>
      <c r="X24" s="660"/>
      <c r="Y24" s="661"/>
      <c r="Z24" s="662">
        <v>6.6</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1090725</v>
      </c>
      <c r="CS24" s="649"/>
      <c r="CT24" s="649"/>
      <c r="CU24" s="649"/>
      <c r="CV24" s="649"/>
      <c r="CW24" s="649"/>
      <c r="CX24" s="649"/>
      <c r="CY24" s="650"/>
      <c r="CZ24" s="653">
        <v>21.4</v>
      </c>
      <c r="DA24" s="654"/>
      <c r="DB24" s="654"/>
      <c r="DC24" s="670"/>
      <c r="DD24" s="693">
        <v>1003008</v>
      </c>
      <c r="DE24" s="649"/>
      <c r="DF24" s="649"/>
      <c r="DG24" s="649"/>
      <c r="DH24" s="649"/>
      <c r="DI24" s="649"/>
      <c r="DJ24" s="649"/>
      <c r="DK24" s="650"/>
      <c r="DL24" s="693">
        <v>926133</v>
      </c>
      <c r="DM24" s="649"/>
      <c r="DN24" s="649"/>
      <c r="DO24" s="649"/>
      <c r="DP24" s="649"/>
      <c r="DQ24" s="649"/>
      <c r="DR24" s="649"/>
      <c r="DS24" s="649"/>
      <c r="DT24" s="649"/>
      <c r="DU24" s="649"/>
      <c r="DV24" s="650"/>
      <c r="DW24" s="653">
        <v>43</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2554456</v>
      </c>
      <c r="S25" s="660"/>
      <c r="T25" s="660"/>
      <c r="U25" s="660"/>
      <c r="V25" s="660"/>
      <c r="W25" s="660"/>
      <c r="X25" s="660"/>
      <c r="Y25" s="661"/>
      <c r="Z25" s="662">
        <v>45.9</v>
      </c>
      <c r="AA25" s="662"/>
      <c r="AB25" s="662"/>
      <c r="AC25" s="662"/>
      <c r="AD25" s="663">
        <v>2058688</v>
      </c>
      <c r="AE25" s="663"/>
      <c r="AF25" s="663"/>
      <c r="AG25" s="663"/>
      <c r="AH25" s="663"/>
      <c r="AI25" s="663"/>
      <c r="AJ25" s="663"/>
      <c r="AK25" s="663"/>
      <c r="AL25" s="664">
        <v>96</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546529</v>
      </c>
      <c r="CS25" s="689"/>
      <c r="CT25" s="689"/>
      <c r="CU25" s="689"/>
      <c r="CV25" s="689"/>
      <c r="CW25" s="689"/>
      <c r="CX25" s="689"/>
      <c r="CY25" s="690"/>
      <c r="CZ25" s="664">
        <v>10.7</v>
      </c>
      <c r="DA25" s="691"/>
      <c r="DB25" s="691"/>
      <c r="DC25" s="694"/>
      <c r="DD25" s="668">
        <v>536812</v>
      </c>
      <c r="DE25" s="689"/>
      <c r="DF25" s="689"/>
      <c r="DG25" s="689"/>
      <c r="DH25" s="689"/>
      <c r="DI25" s="689"/>
      <c r="DJ25" s="689"/>
      <c r="DK25" s="690"/>
      <c r="DL25" s="668">
        <v>510242</v>
      </c>
      <c r="DM25" s="689"/>
      <c r="DN25" s="689"/>
      <c r="DO25" s="689"/>
      <c r="DP25" s="689"/>
      <c r="DQ25" s="689"/>
      <c r="DR25" s="689"/>
      <c r="DS25" s="689"/>
      <c r="DT25" s="689"/>
      <c r="DU25" s="689"/>
      <c r="DV25" s="690"/>
      <c r="DW25" s="664">
        <v>23.7</v>
      </c>
      <c r="DX25" s="691"/>
      <c r="DY25" s="691"/>
      <c r="DZ25" s="691"/>
      <c r="EA25" s="691"/>
      <c r="EB25" s="691"/>
      <c r="EC25" s="692"/>
    </row>
    <row r="26" spans="2:133" ht="11.25" customHeight="1" x14ac:dyDescent="0.15">
      <c r="B26" s="656" t="s">
        <v>284</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333539</v>
      </c>
      <c r="CS26" s="660"/>
      <c r="CT26" s="660"/>
      <c r="CU26" s="660"/>
      <c r="CV26" s="660"/>
      <c r="CW26" s="660"/>
      <c r="CX26" s="660"/>
      <c r="CY26" s="661"/>
      <c r="CZ26" s="664">
        <v>6.5</v>
      </c>
      <c r="DA26" s="691"/>
      <c r="DB26" s="691"/>
      <c r="DC26" s="694"/>
      <c r="DD26" s="668">
        <v>326471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1"/>
      <c r="DY26" s="691"/>
      <c r="DZ26" s="691"/>
      <c r="EA26" s="691"/>
      <c r="EB26" s="691"/>
      <c r="EC26" s="692"/>
    </row>
    <row r="27" spans="2:133" ht="11.25" customHeight="1" x14ac:dyDescent="0.15">
      <c r="B27" s="656" t="s">
        <v>287</v>
      </c>
      <c r="C27" s="657"/>
      <c r="D27" s="657"/>
      <c r="E27" s="657"/>
      <c r="F27" s="657"/>
      <c r="G27" s="657"/>
      <c r="H27" s="657"/>
      <c r="I27" s="657"/>
      <c r="J27" s="657"/>
      <c r="K27" s="657"/>
      <c r="L27" s="657"/>
      <c r="M27" s="657"/>
      <c r="N27" s="657"/>
      <c r="O27" s="657"/>
      <c r="P27" s="657"/>
      <c r="Q27" s="658"/>
      <c r="R27" s="659">
        <v>5682</v>
      </c>
      <c r="S27" s="660"/>
      <c r="T27" s="660"/>
      <c r="U27" s="660"/>
      <c r="V27" s="660"/>
      <c r="W27" s="660"/>
      <c r="X27" s="660"/>
      <c r="Y27" s="661"/>
      <c r="Z27" s="662">
        <v>0.1</v>
      </c>
      <c r="AA27" s="662"/>
      <c r="AB27" s="662"/>
      <c r="AC27" s="662"/>
      <c r="AD27" s="663">
        <v>4025</v>
      </c>
      <c r="AE27" s="663"/>
      <c r="AF27" s="663"/>
      <c r="AG27" s="663"/>
      <c r="AH27" s="663"/>
      <c r="AI27" s="663"/>
      <c r="AJ27" s="663"/>
      <c r="AK27" s="663"/>
      <c r="AL27" s="664">
        <v>0.2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491821</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158975</v>
      </c>
      <c r="CS27" s="689"/>
      <c r="CT27" s="689"/>
      <c r="CU27" s="689"/>
      <c r="CV27" s="689"/>
      <c r="CW27" s="689"/>
      <c r="CX27" s="689"/>
      <c r="CY27" s="690"/>
      <c r="CZ27" s="664">
        <v>3.1</v>
      </c>
      <c r="DA27" s="691"/>
      <c r="DB27" s="691"/>
      <c r="DC27" s="694"/>
      <c r="DD27" s="668">
        <v>80975</v>
      </c>
      <c r="DE27" s="689"/>
      <c r="DF27" s="689"/>
      <c r="DG27" s="689"/>
      <c r="DH27" s="689"/>
      <c r="DI27" s="689"/>
      <c r="DJ27" s="689"/>
      <c r="DK27" s="690"/>
      <c r="DL27" s="668">
        <v>30670</v>
      </c>
      <c r="DM27" s="689"/>
      <c r="DN27" s="689"/>
      <c r="DO27" s="689"/>
      <c r="DP27" s="689"/>
      <c r="DQ27" s="689"/>
      <c r="DR27" s="689"/>
      <c r="DS27" s="689"/>
      <c r="DT27" s="689"/>
      <c r="DU27" s="689"/>
      <c r="DV27" s="690"/>
      <c r="DW27" s="664">
        <v>1.4</v>
      </c>
      <c r="DX27" s="691"/>
      <c r="DY27" s="691"/>
      <c r="DZ27" s="691"/>
      <c r="EA27" s="691"/>
      <c r="EB27" s="691"/>
      <c r="EC27" s="692"/>
    </row>
    <row r="28" spans="2:133" ht="11.25" customHeight="1" x14ac:dyDescent="0.15">
      <c r="B28" s="656" t="s">
        <v>290</v>
      </c>
      <c r="C28" s="657"/>
      <c r="D28" s="657"/>
      <c r="E28" s="657"/>
      <c r="F28" s="657"/>
      <c r="G28" s="657"/>
      <c r="H28" s="657"/>
      <c r="I28" s="657"/>
      <c r="J28" s="657"/>
      <c r="K28" s="657"/>
      <c r="L28" s="657"/>
      <c r="M28" s="657"/>
      <c r="N28" s="657"/>
      <c r="O28" s="657"/>
      <c r="P28" s="657"/>
      <c r="Q28" s="658"/>
      <c r="R28" s="659">
        <v>45427</v>
      </c>
      <c r="S28" s="660"/>
      <c r="T28" s="660"/>
      <c r="U28" s="660"/>
      <c r="V28" s="660"/>
      <c r="W28" s="660"/>
      <c r="X28" s="660"/>
      <c r="Y28" s="661"/>
      <c r="Z28" s="662">
        <v>0.8</v>
      </c>
      <c r="AA28" s="662"/>
      <c r="AB28" s="662"/>
      <c r="AC28" s="662"/>
      <c r="AD28" s="663">
        <v>4107</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385221</v>
      </c>
      <c r="CS28" s="660"/>
      <c r="CT28" s="660"/>
      <c r="CU28" s="660"/>
      <c r="CV28" s="660"/>
      <c r="CW28" s="660"/>
      <c r="CX28" s="660"/>
      <c r="CY28" s="661"/>
      <c r="CZ28" s="664">
        <v>7.6</v>
      </c>
      <c r="DA28" s="691"/>
      <c r="DB28" s="691"/>
      <c r="DC28" s="694"/>
      <c r="DD28" s="668">
        <v>385221</v>
      </c>
      <c r="DE28" s="660"/>
      <c r="DF28" s="660"/>
      <c r="DG28" s="660"/>
      <c r="DH28" s="660"/>
      <c r="DI28" s="660"/>
      <c r="DJ28" s="660"/>
      <c r="DK28" s="661"/>
      <c r="DL28" s="668">
        <v>385221</v>
      </c>
      <c r="DM28" s="660"/>
      <c r="DN28" s="660"/>
      <c r="DO28" s="660"/>
      <c r="DP28" s="660"/>
      <c r="DQ28" s="660"/>
      <c r="DR28" s="660"/>
      <c r="DS28" s="660"/>
      <c r="DT28" s="660"/>
      <c r="DU28" s="660"/>
      <c r="DV28" s="661"/>
      <c r="DW28" s="664">
        <v>17.899999999999999</v>
      </c>
      <c r="DX28" s="691"/>
      <c r="DY28" s="691"/>
      <c r="DZ28" s="691"/>
      <c r="EA28" s="691"/>
      <c r="EB28" s="691"/>
      <c r="EC28" s="692"/>
    </row>
    <row r="29" spans="2:133" ht="11.25" customHeight="1" x14ac:dyDescent="0.15">
      <c r="B29" s="656" t="s">
        <v>292</v>
      </c>
      <c r="C29" s="657"/>
      <c r="D29" s="657"/>
      <c r="E29" s="657"/>
      <c r="F29" s="657"/>
      <c r="G29" s="657"/>
      <c r="H29" s="657"/>
      <c r="I29" s="657"/>
      <c r="J29" s="657"/>
      <c r="K29" s="657"/>
      <c r="L29" s="657"/>
      <c r="M29" s="657"/>
      <c r="N29" s="657"/>
      <c r="O29" s="657"/>
      <c r="P29" s="657"/>
      <c r="Q29" s="658"/>
      <c r="R29" s="659">
        <v>2988</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293</v>
      </c>
      <c r="CE29" s="698"/>
      <c r="CF29" s="656" t="s">
        <v>66</v>
      </c>
      <c r="CG29" s="657"/>
      <c r="CH29" s="657"/>
      <c r="CI29" s="657"/>
      <c r="CJ29" s="657"/>
      <c r="CK29" s="657"/>
      <c r="CL29" s="657"/>
      <c r="CM29" s="657"/>
      <c r="CN29" s="657"/>
      <c r="CO29" s="657"/>
      <c r="CP29" s="657"/>
      <c r="CQ29" s="658"/>
      <c r="CR29" s="659">
        <v>385221</v>
      </c>
      <c r="CS29" s="689"/>
      <c r="CT29" s="689"/>
      <c r="CU29" s="689"/>
      <c r="CV29" s="689"/>
      <c r="CW29" s="689"/>
      <c r="CX29" s="689"/>
      <c r="CY29" s="690"/>
      <c r="CZ29" s="664">
        <v>7.6</v>
      </c>
      <c r="DA29" s="691"/>
      <c r="DB29" s="691"/>
      <c r="DC29" s="694"/>
      <c r="DD29" s="668">
        <v>385221</v>
      </c>
      <c r="DE29" s="689"/>
      <c r="DF29" s="689"/>
      <c r="DG29" s="689"/>
      <c r="DH29" s="689"/>
      <c r="DI29" s="689"/>
      <c r="DJ29" s="689"/>
      <c r="DK29" s="690"/>
      <c r="DL29" s="668">
        <v>385221</v>
      </c>
      <c r="DM29" s="689"/>
      <c r="DN29" s="689"/>
      <c r="DO29" s="689"/>
      <c r="DP29" s="689"/>
      <c r="DQ29" s="689"/>
      <c r="DR29" s="689"/>
      <c r="DS29" s="689"/>
      <c r="DT29" s="689"/>
      <c r="DU29" s="689"/>
      <c r="DV29" s="690"/>
      <c r="DW29" s="664">
        <v>17.899999999999999</v>
      </c>
      <c r="DX29" s="691"/>
      <c r="DY29" s="691"/>
      <c r="DZ29" s="691"/>
      <c r="EA29" s="691"/>
      <c r="EB29" s="691"/>
      <c r="EC29" s="692"/>
    </row>
    <row r="30" spans="2:133" ht="11.25" customHeight="1" x14ac:dyDescent="0.15">
      <c r="B30" s="656" t="s">
        <v>294</v>
      </c>
      <c r="C30" s="657"/>
      <c r="D30" s="657"/>
      <c r="E30" s="657"/>
      <c r="F30" s="657"/>
      <c r="G30" s="657"/>
      <c r="H30" s="657"/>
      <c r="I30" s="657"/>
      <c r="J30" s="657"/>
      <c r="K30" s="657"/>
      <c r="L30" s="657"/>
      <c r="M30" s="657"/>
      <c r="N30" s="657"/>
      <c r="O30" s="657"/>
      <c r="P30" s="657"/>
      <c r="Q30" s="658"/>
      <c r="R30" s="659">
        <v>507125</v>
      </c>
      <c r="S30" s="660"/>
      <c r="T30" s="660"/>
      <c r="U30" s="660"/>
      <c r="V30" s="660"/>
      <c r="W30" s="660"/>
      <c r="X30" s="660"/>
      <c r="Y30" s="661"/>
      <c r="Z30" s="662">
        <v>9.1</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695"/>
      <c r="BI30" s="695"/>
      <c r="BJ30" s="695"/>
      <c r="BK30" s="695"/>
      <c r="BL30" s="695"/>
      <c r="BM30" s="695"/>
      <c r="BN30" s="695"/>
      <c r="BO30" s="695"/>
      <c r="BP30" s="695"/>
      <c r="BQ30" s="696"/>
      <c r="BR30" s="641" t="s">
        <v>296</v>
      </c>
      <c r="BS30" s="695"/>
      <c r="BT30" s="695"/>
      <c r="BU30" s="695"/>
      <c r="BV30" s="695"/>
      <c r="BW30" s="695"/>
      <c r="BX30" s="695"/>
      <c r="BY30" s="695"/>
      <c r="BZ30" s="695"/>
      <c r="CA30" s="695"/>
      <c r="CB30" s="696"/>
      <c r="CD30" s="699"/>
      <c r="CE30" s="700"/>
      <c r="CF30" s="656" t="s">
        <v>297</v>
      </c>
      <c r="CG30" s="657"/>
      <c r="CH30" s="657"/>
      <c r="CI30" s="657"/>
      <c r="CJ30" s="657"/>
      <c r="CK30" s="657"/>
      <c r="CL30" s="657"/>
      <c r="CM30" s="657"/>
      <c r="CN30" s="657"/>
      <c r="CO30" s="657"/>
      <c r="CP30" s="657"/>
      <c r="CQ30" s="658"/>
      <c r="CR30" s="659">
        <v>381109</v>
      </c>
      <c r="CS30" s="660"/>
      <c r="CT30" s="660"/>
      <c r="CU30" s="660"/>
      <c r="CV30" s="660"/>
      <c r="CW30" s="660"/>
      <c r="CX30" s="660"/>
      <c r="CY30" s="661"/>
      <c r="CZ30" s="664">
        <v>7.5</v>
      </c>
      <c r="DA30" s="691"/>
      <c r="DB30" s="691"/>
      <c r="DC30" s="694"/>
      <c r="DD30" s="668">
        <v>381109</v>
      </c>
      <c r="DE30" s="660"/>
      <c r="DF30" s="660"/>
      <c r="DG30" s="660"/>
      <c r="DH30" s="660"/>
      <c r="DI30" s="660"/>
      <c r="DJ30" s="660"/>
      <c r="DK30" s="661"/>
      <c r="DL30" s="668">
        <v>381109</v>
      </c>
      <c r="DM30" s="660"/>
      <c r="DN30" s="660"/>
      <c r="DO30" s="660"/>
      <c r="DP30" s="660"/>
      <c r="DQ30" s="660"/>
      <c r="DR30" s="660"/>
      <c r="DS30" s="660"/>
      <c r="DT30" s="660"/>
      <c r="DU30" s="660"/>
      <c r="DV30" s="661"/>
      <c r="DW30" s="664">
        <v>17.7</v>
      </c>
      <c r="DX30" s="691"/>
      <c r="DY30" s="691"/>
      <c r="DZ30" s="691"/>
      <c r="EA30" s="691"/>
      <c r="EB30" s="691"/>
      <c r="EC30" s="692"/>
    </row>
    <row r="31" spans="2:133" ht="11.25" customHeight="1" x14ac:dyDescent="0.15">
      <c r="B31" s="672" t="s">
        <v>298</v>
      </c>
      <c r="C31" s="673"/>
      <c r="D31" s="673"/>
      <c r="E31" s="673"/>
      <c r="F31" s="673"/>
      <c r="G31" s="673"/>
      <c r="H31" s="673"/>
      <c r="I31" s="673"/>
      <c r="J31" s="673"/>
      <c r="K31" s="673"/>
      <c r="L31" s="673"/>
      <c r="M31" s="673"/>
      <c r="N31" s="673"/>
      <c r="O31" s="673"/>
      <c r="P31" s="673"/>
      <c r="Q31" s="674"/>
      <c r="R31" s="659">
        <v>10833</v>
      </c>
      <c r="S31" s="660"/>
      <c r="T31" s="660"/>
      <c r="U31" s="660"/>
      <c r="V31" s="660"/>
      <c r="W31" s="660"/>
      <c r="X31" s="660"/>
      <c r="Y31" s="661"/>
      <c r="Z31" s="662">
        <v>0.2</v>
      </c>
      <c r="AA31" s="662"/>
      <c r="AB31" s="662"/>
      <c r="AC31" s="662"/>
      <c r="AD31" s="663">
        <v>10833</v>
      </c>
      <c r="AE31" s="663"/>
      <c r="AF31" s="663"/>
      <c r="AG31" s="663"/>
      <c r="AH31" s="663"/>
      <c r="AI31" s="663"/>
      <c r="AJ31" s="663"/>
      <c r="AK31" s="663"/>
      <c r="AL31" s="664">
        <v>0.5</v>
      </c>
      <c r="AM31" s="665"/>
      <c r="AN31" s="665"/>
      <c r="AO31" s="666"/>
      <c r="AP31" s="707" t="s">
        <v>299</v>
      </c>
      <c r="AQ31" s="708"/>
      <c r="AR31" s="708"/>
      <c r="AS31" s="708"/>
      <c r="AT31" s="713" t="s">
        <v>300</v>
      </c>
      <c r="AU31" s="218"/>
      <c r="AV31" s="218"/>
      <c r="AW31" s="218"/>
      <c r="AX31" s="645" t="s">
        <v>178</v>
      </c>
      <c r="AY31" s="646"/>
      <c r="AZ31" s="646"/>
      <c r="BA31" s="646"/>
      <c r="BB31" s="646"/>
      <c r="BC31" s="646"/>
      <c r="BD31" s="646"/>
      <c r="BE31" s="646"/>
      <c r="BF31" s="647"/>
      <c r="BG31" s="706">
        <v>99</v>
      </c>
      <c r="BH31" s="703"/>
      <c r="BI31" s="703"/>
      <c r="BJ31" s="703"/>
      <c r="BK31" s="703"/>
      <c r="BL31" s="703"/>
      <c r="BM31" s="654">
        <v>96.8</v>
      </c>
      <c r="BN31" s="703"/>
      <c r="BO31" s="703"/>
      <c r="BP31" s="703"/>
      <c r="BQ31" s="704"/>
      <c r="BR31" s="706">
        <v>98.9</v>
      </c>
      <c r="BS31" s="703"/>
      <c r="BT31" s="703"/>
      <c r="BU31" s="703"/>
      <c r="BV31" s="703"/>
      <c r="BW31" s="703"/>
      <c r="BX31" s="654">
        <v>96.5</v>
      </c>
      <c r="BY31" s="703"/>
      <c r="BZ31" s="703"/>
      <c r="CA31" s="703"/>
      <c r="CB31" s="704"/>
      <c r="CD31" s="699"/>
      <c r="CE31" s="700"/>
      <c r="CF31" s="656" t="s">
        <v>301</v>
      </c>
      <c r="CG31" s="657"/>
      <c r="CH31" s="657"/>
      <c r="CI31" s="657"/>
      <c r="CJ31" s="657"/>
      <c r="CK31" s="657"/>
      <c r="CL31" s="657"/>
      <c r="CM31" s="657"/>
      <c r="CN31" s="657"/>
      <c r="CO31" s="657"/>
      <c r="CP31" s="657"/>
      <c r="CQ31" s="658"/>
      <c r="CR31" s="659">
        <v>4112</v>
      </c>
      <c r="CS31" s="689"/>
      <c r="CT31" s="689"/>
      <c r="CU31" s="689"/>
      <c r="CV31" s="689"/>
      <c r="CW31" s="689"/>
      <c r="CX31" s="689"/>
      <c r="CY31" s="690"/>
      <c r="CZ31" s="664">
        <v>0.1</v>
      </c>
      <c r="DA31" s="691"/>
      <c r="DB31" s="691"/>
      <c r="DC31" s="694"/>
      <c r="DD31" s="668">
        <v>4112</v>
      </c>
      <c r="DE31" s="689"/>
      <c r="DF31" s="689"/>
      <c r="DG31" s="689"/>
      <c r="DH31" s="689"/>
      <c r="DI31" s="689"/>
      <c r="DJ31" s="689"/>
      <c r="DK31" s="690"/>
      <c r="DL31" s="668">
        <v>4112</v>
      </c>
      <c r="DM31" s="689"/>
      <c r="DN31" s="689"/>
      <c r="DO31" s="689"/>
      <c r="DP31" s="689"/>
      <c r="DQ31" s="689"/>
      <c r="DR31" s="689"/>
      <c r="DS31" s="689"/>
      <c r="DT31" s="689"/>
      <c r="DU31" s="689"/>
      <c r="DV31" s="690"/>
      <c r="DW31" s="664">
        <v>0.2</v>
      </c>
      <c r="DX31" s="691"/>
      <c r="DY31" s="691"/>
      <c r="DZ31" s="691"/>
      <c r="EA31" s="691"/>
      <c r="EB31" s="691"/>
      <c r="EC31" s="692"/>
    </row>
    <row r="32" spans="2:133" ht="11.25" customHeight="1" x14ac:dyDescent="0.15">
      <c r="B32" s="656" t="s">
        <v>302</v>
      </c>
      <c r="C32" s="657"/>
      <c r="D32" s="657"/>
      <c r="E32" s="657"/>
      <c r="F32" s="657"/>
      <c r="G32" s="657"/>
      <c r="H32" s="657"/>
      <c r="I32" s="657"/>
      <c r="J32" s="657"/>
      <c r="K32" s="657"/>
      <c r="L32" s="657"/>
      <c r="M32" s="657"/>
      <c r="N32" s="657"/>
      <c r="O32" s="657"/>
      <c r="P32" s="657"/>
      <c r="Q32" s="658"/>
      <c r="R32" s="659">
        <v>782939</v>
      </c>
      <c r="S32" s="660"/>
      <c r="T32" s="660"/>
      <c r="U32" s="660"/>
      <c r="V32" s="660"/>
      <c r="W32" s="660"/>
      <c r="X32" s="660"/>
      <c r="Y32" s="661"/>
      <c r="Z32" s="662">
        <v>14.1</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303</v>
      </c>
      <c r="AX32" s="656" t="s">
        <v>304</v>
      </c>
      <c r="AY32" s="657"/>
      <c r="AZ32" s="657"/>
      <c r="BA32" s="657"/>
      <c r="BB32" s="657"/>
      <c r="BC32" s="657"/>
      <c r="BD32" s="657"/>
      <c r="BE32" s="657"/>
      <c r="BF32" s="658"/>
      <c r="BG32" s="716">
        <v>98.3</v>
      </c>
      <c r="BH32" s="689"/>
      <c r="BI32" s="689"/>
      <c r="BJ32" s="689"/>
      <c r="BK32" s="689"/>
      <c r="BL32" s="689"/>
      <c r="BM32" s="665">
        <v>91.8</v>
      </c>
      <c r="BN32" s="689"/>
      <c r="BO32" s="689"/>
      <c r="BP32" s="689"/>
      <c r="BQ32" s="705"/>
      <c r="BR32" s="716">
        <v>95.7</v>
      </c>
      <c r="BS32" s="689"/>
      <c r="BT32" s="689"/>
      <c r="BU32" s="689"/>
      <c r="BV32" s="689"/>
      <c r="BW32" s="689"/>
      <c r="BX32" s="665">
        <v>88.3</v>
      </c>
      <c r="BY32" s="689"/>
      <c r="BZ32" s="689"/>
      <c r="CA32" s="689"/>
      <c r="CB32" s="705"/>
      <c r="CD32" s="701"/>
      <c r="CE32" s="702"/>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1"/>
      <c r="DB32" s="691"/>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1"/>
      <c r="DY32" s="691"/>
      <c r="DZ32" s="691"/>
      <c r="EA32" s="691"/>
      <c r="EB32" s="691"/>
      <c r="EC32" s="692"/>
    </row>
    <row r="33" spans="2:133" ht="11.25" customHeight="1" x14ac:dyDescent="0.15">
      <c r="B33" s="656" t="s">
        <v>306</v>
      </c>
      <c r="C33" s="657"/>
      <c r="D33" s="657"/>
      <c r="E33" s="657"/>
      <c r="F33" s="657"/>
      <c r="G33" s="657"/>
      <c r="H33" s="657"/>
      <c r="I33" s="657"/>
      <c r="J33" s="657"/>
      <c r="K33" s="657"/>
      <c r="L33" s="657"/>
      <c r="M33" s="657"/>
      <c r="N33" s="657"/>
      <c r="O33" s="657"/>
      <c r="P33" s="657"/>
      <c r="Q33" s="658"/>
      <c r="R33" s="659">
        <v>148999</v>
      </c>
      <c r="S33" s="660"/>
      <c r="T33" s="660"/>
      <c r="U33" s="660"/>
      <c r="V33" s="660"/>
      <c r="W33" s="660"/>
      <c r="X33" s="660"/>
      <c r="Y33" s="661"/>
      <c r="Z33" s="662">
        <v>2.7</v>
      </c>
      <c r="AA33" s="662"/>
      <c r="AB33" s="662"/>
      <c r="AC33" s="662"/>
      <c r="AD33" s="663">
        <v>66096</v>
      </c>
      <c r="AE33" s="663"/>
      <c r="AF33" s="663"/>
      <c r="AG33" s="663"/>
      <c r="AH33" s="663"/>
      <c r="AI33" s="663"/>
      <c r="AJ33" s="663"/>
      <c r="AK33" s="663"/>
      <c r="AL33" s="664">
        <v>3.1</v>
      </c>
      <c r="AM33" s="665"/>
      <c r="AN33" s="665"/>
      <c r="AO33" s="666"/>
      <c r="AP33" s="711"/>
      <c r="AQ33" s="712"/>
      <c r="AR33" s="712"/>
      <c r="AS33" s="712"/>
      <c r="AT33" s="715"/>
      <c r="AU33" s="219"/>
      <c r="AV33" s="219"/>
      <c r="AW33" s="219"/>
      <c r="AX33" s="680" t="s">
        <v>307</v>
      </c>
      <c r="AY33" s="681"/>
      <c r="AZ33" s="681"/>
      <c r="BA33" s="681"/>
      <c r="BB33" s="681"/>
      <c r="BC33" s="681"/>
      <c r="BD33" s="681"/>
      <c r="BE33" s="681"/>
      <c r="BF33" s="682"/>
      <c r="BG33" s="717">
        <v>99.1</v>
      </c>
      <c r="BH33" s="718"/>
      <c r="BI33" s="718"/>
      <c r="BJ33" s="718"/>
      <c r="BK33" s="718"/>
      <c r="BL33" s="718"/>
      <c r="BM33" s="719">
        <v>98.5</v>
      </c>
      <c r="BN33" s="718"/>
      <c r="BO33" s="718"/>
      <c r="BP33" s="718"/>
      <c r="BQ33" s="720"/>
      <c r="BR33" s="717">
        <v>99.9</v>
      </c>
      <c r="BS33" s="718"/>
      <c r="BT33" s="718"/>
      <c r="BU33" s="718"/>
      <c r="BV33" s="718"/>
      <c r="BW33" s="718"/>
      <c r="BX33" s="719">
        <v>99.3</v>
      </c>
      <c r="BY33" s="718"/>
      <c r="BZ33" s="718"/>
      <c r="CA33" s="718"/>
      <c r="CB33" s="720"/>
      <c r="CD33" s="656" t="s">
        <v>308</v>
      </c>
      <c r="CE33" s="657"/>
      <c r="CF33" s="657"/>
      <c r="CG33" s="657"/>
      <c r="CH33" s="657"/>
      <c r="CI33" s="657"/>
      <c r="CJ33" s="657"/>
      <c r="CK33" s="657"/>
      <c r="CL33" s="657"/>
      <c r="CM33" s="657"/>
      <c r="CN33" s="657"/>
      <c r="CO33" s="657"/>
      <c r="CP33" s="657"/>
      <c r="CQ33" s="658"/>
      <c r="CR33" s="659">
        <v>2714097</v>
      </c>
      <c r="CS33" s="689"/>
      <c r="CT33" s="689"/>
      <c r="CU33" s="689"/>
      <c r="CV33" s="689"/>
      <c r="CW33" s="689"/>
      <c r="CX33" s="689"/>
      <c r="CY33" s="690"/>
      <c r="CZ33" s="664">
        <v>53.3</v>
      </c>
      <c r="DA33" s="691"/>
      <c r="DB33" s="691"/>
      <c r="DC33" s="694"/>
      <c r="DD33" s="668">
        <v>1760368</v>
      </c>
      <c r="DE33" s="689"/>
      <c r="DF33" s="689"/>
      <c r="DG33" s="689"/>
      <c r="DH33" s="689"/>
      <c r="DI33" s="689"/>
      <c r="DJ33" s="689"/>
      <c r="DK33" s="690"/>
      <c r="DL33" s="668">
        <v>1032483</v>
      </c>
      <c r="DM33" s="689"/>
      <c r="DN33" s="689"/>
      <c r="DO33" s="689"/>
      <c r="DP33" s="689"/>
      <c r="DQ33" s="689"/>
      <c r="DR33" s="689"/>
      <c r="DS33" s="689"/>
      <c r="DT33" s="689"/>
      <c r="DU33" s="689"/>
      <c r="DV33" s="690"/>
      <c r="DW33" s="664">
        <v>47.9</v>
      </c>
      <c r="DX33" s="691"/>
      <c r="DY33" s="691"/>
      <c r="DZ33" s="691"/>
      <c r="EA33" s="691"/>
      <c r="EB33" s="691"/>
      <c r="EC33" s="692"/>
    </row>
    <row r="34" spans="2:133" ht="11.25" customHeight="1" x14ac:dyDescent="0.15">
      <c r="B34" s="656" t="s">
        <v>309</v>
      </c>
      <c r="C34" s="657"/>
      <c r="D34" s="657"/>
      <c r="E34" s="657"/>
      <c r="F34" s="657"/>
      <c r="G34" s="657"/>
      <c r="H34" s="657"/>
      <c r="I34" s="657"/>
      <c r="J34" s="657"/>
      <c r="K34" s="657"/>
      <c r="L34" s="657"/>
      <c r="M34" s="657"/>
      <c r="N34" s="657"/>
      <c r="O34" s="657"/>
      <c r="P34" s="657"/>
      <c r="Q34" s="658"/>
      <c r="R34" s="659">
        <v>15121</v>
      </c>
      <c r="S34" s="660"/>
      <c r="T34" s="660"/>
      <c r="U34" s="660"/>
      <c r="V34" s="660"/>
      <c r="W34" s="660"/>
      <c r="X34" s="660"/>
      <c r="Y34" s="661"/>
      <c r="Z34" s="662">
        <v>0.3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848888</v>
      </c>
      <c r="CS34" s="660"/>
      <c r="CT34" s="660"/>
      <c r="CU34" s="660"/>
      <c r="CV34" s="660"/>
      <c r="CW34" s="660"/>
      <c r="CX34" s="660"/>
      <c r="CY34" s="661"/>
      <c r="CZ34" s="664">
        <v>16.7</v>
      </c>
      <c r="DA34" s="691"/>
      <c r="DB34" s="691"/>
      <c r="DC34" s="694"/>
      <c r="DD34" s="668">
        <v>648073</v>
      </c>
      <c r="DE34" s="660"/>
      <c r="DF34" s="660"/>
      <c r="DG34" s="660"/>
      <c r="DH34" s="660"/>
      <c r="DI34" s="660"/>
      <c r="DJ34" s="660"/>
      <c r="DK34" s="661"/>
      <c r="DL34" s="668">
        <v>460494</v>
      </c>
      <c r="DM34" s="660"/>
      <c r="DN34" s="660"/>
      <c r="DO34" s="660"/>
      <c r="DP34" s="660"/>
      <c r="DQ34" s="660"/>
      <c r="DR34" s="660"/>
      <c r="DS34" s="660"/>
      <c r="DT34" s="660"/>
      <c r="DU34" s="660"/>
      <c r="DV34" s="661"/>
      <c r="DW34" s="664">
        <v>21.4</v>
      </c>
      <c r="DX34" s="691"/>
      <c r="DY34" s="691"/>
      <c r="DZ34" s="691"/>
      <c r="EA34" s="691"/>
      <c r="EB34" s="691"/>
      <c r="EC34" s="692"/>
    </row>
    <row r="35" spans="2:133" ht="11.25" customHeight="1" x14ac:dyDescent="0.15">
      <c r="B35" s="656" t="s">
        <v>311</v>
      </c>
      <c r="C35" s="657"/>
      <c r="D35" s="657"/>
      <c r="E35" s="657"/>
      <c r="F35" s="657"/>
      <c r="G35" s="657"/>
      <c r="H35" s="657"/>
      <c r="I35" s="657"/>
      <c r="J35" s="657"/>
      <c r="K35" s="657"/>
      <c r="L35" s="657"/>
      <c r="M35" s="657"/>
      <c r="N35" s="657"/>
      <c r="O35" s="657"/>
      <c r="P35" s="657"/>
      <c r="Q35" s="658"/>
      <c r="R35" s="659">
        <v>252341</v>
      </c>
      <c r="S35" s="660"/>
      <c r="T35" s="660"/>
      <c r="U35" s="660"/>
      <c r="V35" s="660"/>
      <c r="W35" s="660"/>
      <c r="X35" s="660"/>
      <c r="Y35" s="661"/>
      <c r="Z35" s="662">
        <v>4.5</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101816</v>
      </c>
      <c r="CS35" s="689"/>
      <c r="CT35" s="689"/>
      <c r="CU35" s="689"/>
      <c r="CV35" s="689"/>
      <c r="CW35" s="689"/>
      <c r="CX35" s="689"/>
      <c r="CY35" s="690"/>
      <c r="CZ35" s="664">
        <v>2</v>
      </c>
      <c r="DA35" s="691"/>
      <c r="DB35" s="691"/>
      <c r="DC35" s="694"/>
      <c r="DD35" s="668">
        <v>100563</v>
      </c>
      <c r="DE35" s="689"/>
      <c r="DF35" s="689"/>
      <c r="DG35" s="689"/>
      <c r="DH35" s="689"/>
      <c r="DI35" s="689"/>
      <c r="DJ35" s="689"/>
      <c r="DK35" s="690"/>
      <c r="DL35" s="668">
        <v>88087</v>
      </c>
      <c r="DM35" s="689"/>
      <c r="DN35" s="689"/>
      <c r="DO35" s="689"/>
      <c r="DP35" s="689"/>
      <c r="DQ35" s="689"/>
      <c r="DR35" s="689"/>
      <c r="DS35" s="689"/>
      <c r="DT35" s="689"/>
      <c r="DU35" s="689"/>
      <c r="DV35" s="690"/>
      <c r="DW35" s="664">
        <v>4.0999999999999996</v>
      </c>
      <c r="DX35" s="691"/>
      <c r="DY35" s="691"/>
      <c r="DZ35" s="691"/>
      <c r="EA35" s="691"/>
      <c r="EB35" s="691"/>
      <c r="EC35" s="692"/>
    </row>
    <row r="36" spans="2:133" ht="11.25" customHeight="1" x14ac:dyDescent="0.15">
      <c r="B36" s="656" t="s">
        <v>315</v>
      </c>
      <c r="C36" s="657"/>
      <c r="D36" s="657"/>
      <c r="E36" s="657"/>
      <c r="F36" s="657"/>
      <c r="G36" s="657"/>
      <c r="H36" s="657"/>
      <c r="I36" s="657"/>
      <c r="J36" s="657"/>
      <c r="K36" s="657"/>
      <c r="L36" s="657"/>
      <c r="M36" s="657"/>
      <c r="N36" s="657"/>
      <c r="O36" s="657"/>
      <c r="P36" s="657"/>
      <c r="Q36" s="658"/>
      <c r="R36" s="659">
        <v>483813</v>
      </c>
      <c r="S36" s="660"/>
      <c r="T36" s="660"/>
      <c r="U36" s="660"/>
      <c r="V36" s="660"/>
      <c r="W36" s="660"/>
      <c r="X36" s="660"/>
      <c r="Y36" s="661"/>
      <c r="Z36" s="662">
        <v>8.6999999999999993</v>
      </c>
      <c r="AA36" s="662"/>
      <c r="AB36" s="662"/>
      <c r="AC36" s="662"/>
      <c r="AD36" s="663" t="s">
        <v>122</v>
      </c>
      <c r="AE36" s="663"/>
      <c r="AF36" s="663"/>
      <c r="AG36" s="663"/>
      <c r="AH36" s="663"/>
      <c r="AI36" s="663"/>
      <c r="AJ36" s="663"/>
      <c r="AK36" s="663"/>
      <c r="AL36" s="664" t="s">
        <v>122</v>
      </c>
      <c r="AM36" s="665"/>
      <c r="AN36" s="665"/>
      <c r="AO36" s="666"/>
      <c r="AP36" s="222"/>
      <c r="AQ36" s="721" t="s">
        <v>316</v>
      </c>
      <c r="AR36" s="722"/>
      <c r="AS36" s="722"/>
      <c r="AT36" s="722"/>
      <c r="AU36" s="722"/>
      <c r="AV36" s="722"/>
      <c r="AW36" s="722"/>
      <c r="AX36" s="722"/>
      <c r="AY36" s="723"/>
      <c r="AZ36" s="648">
        <v>460471</v>
      </c>
      <c r="BA36" s="649"/>
      <c r="BB36" s="649"/>
      <c r="BC36" s="649"/>
      <c r="BD36" s="649"/>
      <c r="BE36" s="649"/>
      <c r="BF36" s="724"/>
      <c r="BG36" s="645" t="s">
        <v>317</v>
      </c>
      <c r="BH36" s="646"/>
      <c r="BI36" s="646"/>
      <c r="BJ36" s="646"/>
      <c r="BK36" s="646"/>
      <c r="BL36" s="646"/>
      <c r="BM36" s="646"/>
      <c r="BN36" s="646"/>
      <c r="BO36" s="646"/>
      <c r="BP36" s="646"/>
      <c r="BQ36" s="646"/>
      <c r="BR36" s="646"/>
      <c r="BS36" s="646"/>
      <c r="BT36" s="646"/>
      <c r="BU36" s="647"/>
      <c r="BV36" s="648">
        <v>11894</v>
      </c>
      <c r="BW36" s="649"/>
      <c r="BX36" s="649"/>
      <c r="BY36" s="649"/>
      <c r="BZ36" s="649"/>
      <c r="CA36" s="649"/>
      <c r="CB36" s="724"/>
      <c r="CD36" s="656" t="s">
        <v>318</v>
      </c>
      <c r="CE36" s="657"/>
      <c r="CF36" s="657"/>
      <c r="CG36" s="657"/>
      <c r="CH36" s="657"/>
      <c r="CI36" s="657"/>
      <c r="CJ36" s="657"/>
      <c r="CK36" s="657"/>
      <c r="CL36" s="657"/>
      <c r="CM36" s="657"/>
      <c r="CN36" s="657"/>
      <c r="CO36" s="657"/>
      <c r="CP36" s="657"/>
      <c r="CQ36" s="658"/>
      <c r="CR36" s="659">
        <v>581644</v>
      </c>
      <c r="CS36" s="660"/>
      <c r="CT36" s="660"/>
      <c r="CU36" s="660"/>
      <c r="CV36" s="660"/>
      <c r="CW36" s="660"/>
      <c r="CX36" s="660"/>
      <c r="CY36" s="661"/>
      <c r="CZ36" s="664">
        <v>11.4</v>
      </c>
      <c r="DA36" s="691"/>
      <c r="DB36" s="691"/>
      <c r="DC36" s="694"/>
      <c r="DD36" s="668">
        <v>480092</v>
      </c>
      <c r="DE36" s="660"/>
      <c r="DF36" s="660"/>
      <c r="DG36" s="660"/>
      <c r="DH36" s="660"/>
      <c r="DI36" s="660"/>
      <c r="DJ36" s="660"/>
      <c r="DK36" s="661"/>
      <c r="DL36" s="668">
        <v>308143</v>
      </c>
      <c r="DM36" s="660"/>
      <c r="DN36" s="660"/>
      <c r="DO36" s="660"/>
      <c r="DP36" s="660"/>
      <c r="DQ36" s="660"/>
      <c r="DR36" s="660"/>
      <c r="DS36" s="660"/>
      <c r="DT36" s="660"/>
      <c r="DU36" s="660"/>
      <c r="DV36" s="661"/>
      <c r="DW36" s="664">
        <v>14.3</v>
      </c>
      <c r="DX36" s="691"/>
      <c r="DY36" s="691"/>
      <c r="DZ36" s="691"/>
      <c r="EA36" s="691"/>
      <c r="EB36" s="691"/>
      <c r="EC36" s="692"/>
    </row>
    <row r="37" spans="2:133" ht="11.25" customHeight="1" x14ac:dyDescent="0.15">
      <c r="B37" s="656" t="s">
        <v>319</v>
      </c>
      <c r="C37" s="657"/>
      <c r="D37" s="657"/>
      <c r="E37" s="657"/>
      <c r="F37" s="657"/>
      <c r="G37" s="657"/>
      <c r="H37" s="657"/>
      <c r="I37" s="657"/>
      <c r="J37" s="657"/>
      <c r="K37" s="657"/>
      <c r="L37" s="657"/>
      <c r="M37" s="657"/>
      <c r="N37" s="657"/>
      <c r="O37" s="657"/>
      <c r="P37" s="657"/>
      <c r="Q37" s="658"/>
      <c r="R37" s="659">
        <v>421511</v>
      </c>
      <c r="S37" s="660"/>
      <c r="T37" s="660"/>
      <c r="U37" s="660"/>
      <c r="V37" s="660"/>
      <c r="W37" s="660"/>
      <c r="X37" s="660"/>
      <c r="Y37" s="661"/>
      <c r="Z37" s="662">
        <v>7.6</v>
      </c>
      <c r="AA37" s="662"/>
      <c r="AB37" s="662"/>
      <c r="AC37" s="662"/>
      <c r="AD37" s="663">
        <v>1346</v>
      </c>
      <c r="AE37" s="663"/>
      <c r="AF37" s="663"/>
      <c r="AG37" s="663"/>
      <c r="AH37" s="663"/>
      <c r="AI37" s="663"/>
      <c r="AJ37" s="663"/>
      <c r="AK37" s="663"/>
      <c r="AL37" s="664">
        <v>0.1</v>
      </c>
      <c r="AM37" s="665"/>
      <c r="AN37" s="665"/>
      <c r="AO37" s="666"/>
      <c r="AQ37" s="725" t="s">
        <v>320</v>
      </c>
      <c r="AR37" s="726"/>
      <c r="AS37" s="726"/>
      <c r="AT37" s="726"/>
      <c r="AU37" s="726"/>
      <c r="AV37" s="726"/>
      <c r="AW37" s="726"/>
      <c r="AX37" s="726"/>
      <c r="AY37" s="727"/>
      <c r="AZ37" s="659">
        <v>240000</v>
      </c>
      <c r="BA37" s="660"/>
      <c r="BB37" s="660"/>
      <c r="BC37" s="660"/>
      <c r="BD37" s="689"/>
      <c r="BE37" s="689"/>
      <c r="BF37" s="705"/>
      <c r="BG37" s="656" t="s">
        <v>321</v>
      </c>
      <c r="BH37" s="657"/>
      <c r="BI37" s="657"/>
      <c r="BJ37" s="657"/>
      <c r="BK37" s="657"/>
      <c r="BL37" s="657"/>
      <c r="BM37" s="657"/>
      <c r="BN37" s="657"/>
      <c r="BO37" s="657"/>
      <c r="BP37" s="657"/>
      <c r="BQ37" s="657"/>
      <c r="BR37" s="657"/>
      <c r="BS37" s="657"/>
      <c r="BT37" s="657"/>
      <c r="BU37" s="658"/>
      <c r="BV37" s="659">
        <v>24582</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150670</v>
      </c>
      <c r="CS37" s="689"/>
      <c r="CT37" s="689"/>
      <c r="CU37" s="689"/>
      <c r="CV37" s="689"/>
      <c r="CW37" s="689"/>
      <c r="CX37" s="689"/>
      <c r="CY37" s="690"/>
      <c r="CZ37" s="664">
        <v>3</v>
      </c>
      <c r="DA37" s="691"/>
      <c r="DB37" s="691"/>
      <c r="DC37" s="694"/>
      <c r="DD37" s="668">
        <v>150670</v>
      </c>
      <c r="DE37" s="689"/>
      <c r="DF37" s="689"/>
      <c r="DG37" s="689"/>
      <c r="DH37" s="689"/>
      <c r="DI37" s="689"/>
      <c r="DJ37" s="689"/>
      <c r="DK37" s="690"/>
      <c r="DL37" s="668">
        <v>150670</v>
      </c>
      <c r="DM37" s="689"/>
      <c r="DN37" s="689"/>
      <c r="DO37" s="689"/>
      <c r="DP37" s="689"/>
      <c r="DQ37" s="689"/>
      <c r="DR37" s="689"/>
      <c r="DS37" s="689"/>
      <c r="DT37" s="689"/>
      <c r="DU37" s="689"/>
      <c r="DV37" s="690"/>
      <c r="DW37" s="664">
        <v>7</v>
      </c>
      <c r="DX37" s="691"/>
      <c r="DY37" s="691"/>
      <c r="DZ37" s="691"/>
      <c r="EA37" s="691"/>
      <c r="EB37" s="691"/>
      <c r="EC37" s="692"/>
    </row>
    <row r="38" spans="2:133" ht="11.25" customHeight="1" x14ac:dyDescent="0.15">
      <c r="B38" s="656" t="s">
        <v>323</v>
      </c>
      <c r="C38" s="657"/>
      <c r="D38" s="657"/>
      <c r="E38" s="657"/>
      <c r="F38" s="657"/>
      <c r="G38" s="657"/>
      <c r="H38" s="657"/>
      <c r="I38" s="657"/>
      <c r="J38" s="657"/>
      <c r="K38" s="657"/>
      <c r="L38" s="657"/>
      <c r="M38" s="657"/>
      <c r="N38" s="657"/>
      <c r="O38" s="657"/>
      <c r="P38" s="657"/>
      <c r="Q38" s="658"/>
      <c r="R38" s="659">
        <v>328567</v>
      </c>
      <c r="S38" s="660"/>
      <c r="T38" s="660"/>
      <c r="U38" s="660"/>
      <c r="V38" s="660"/>
      <c r="W38" s="660"/>
      <c r="X38" s="660"/>
      <c r="Y38" s="661"/>
      <c r="Z38" s="662">
        <v>5.9</v>
      </c>
      <c r="AA38" s="662"/>
      <c r="AB38" s="662"/>
      <c r="AC38" s="662"/>
      <c r="AD38" s="663" t="s">
        <v>122</v>
      </c>
      <c r="AE38" s="663"/>
      <c r="AF38" s="663"/>
      <c r="AG38" s="663"/>
      <c r="AH38" s="663"/>
      <c r="AI38" s="663"/>
      <c r="AJ38" s="663"/>
      <c r="AK38" s="663"/>
      <c r="AL38" s="664" t="s">
        <v>122</v>
      </c>
      <c r="AM38" s="665"/>
      <c r="AN38" s="665"/>
      <c r="AO38" s="666"/>
      <c r="AQ38" s="725" t="s">
        <v>324</v>
      </c>
      <c r="AR38" s="726"/>
      <c r="AS38" s="726"/>
      <c r="AT38" s="726"/>
      <c r="AU38" s="726"/>
      <c r="AV38" s="726"/>
      <c r="AW38" s="726"/>
      <c r="AX38" s="726"/>
      <c r="AY38" s="727"/>
      <c r="AZ38" s="659">
        <v>3121</v>
      </c>
      <c r="BA38" s="660"/>
      <c r="BB38" s="660"/>
      <c r="BC38" s="660"/>
      <c r="BD38" s="689"/>
      <c r="BE38" s="689"/>
      <c r="BF38" s="705"/>
      <c r="BG38" s="656" t="s">
        <v>325</v>
      </c>
      <c r="BH38" s="657"/>
      <c r="BI38" s="657"/>
      <c r="BJ38" s="657"/>
      <c r="BK38" s="657"/>
      <c r="BL38" s="657"/>
      <c r="BM38" s="657"/>
      <c r="BN38" s="657"/>
      <c r="BO38" s="657"/>
      <c r="BP38" s="657"/>
      <c r="BQ38" s="657"/>
      <c r="BR38" s="657"/>
      <c r="BS38" s="657"/>
      <c r="BT38" s="657"/>
      <c r="BU38" s="658"/>
      <c r="BV38" s="659">
        <v>403</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217350</v>
      </c>
      <c r="CS38" s="660"/>
      <c r="CT38" s="660"/>
      <c r="CU38" s="660"/>
      <c r="CV38" s="660"/>
      <c r="CW38" s="660"/>
      <c r="CX38" s="660"/>
      <c r="CY38" s="661"/>
      <c r="CZ38" s="664">
        <v>4.3</v>
      </c>
      <c r="DA38" s="691"/>
      <c r="DB38" s="691"/>
      <c r="DC38" s="694"/>
      <c r="DD38" s="668">
        <v>188085</v>
      </c>
      <c r="DE38" s="660"/>
      <c r="DF38" s="660"/>
      <c r="DG38" s="660"/>
      <c r="DH38" s="660"/>
      <c r="DI38" s="660"/>
      <c r="DJ38" s="660"/>
      <c r="DK38" s="661"/>
      <c r="DL38" s="668">
        <v>175345</v>
      </c>
      <c r="DM38" s="660"/>
      <c r="DN38" s="660"/>
      <c r="DO38" s="660"/>
      <c r="DP38" s="660"/>
      <c r="DQ38" s="660"/>
      <c r="DR38" s="660"/>
      <c r="DS38" s="660"/>
      <c r="DT38" s="660"/>
      <c r="DU38" s="660"/>
      <c r="DV38" s="661"/>
      <c r="DW38" s="664">
        <v>8.1</v>
      </c>
      <c r="DX38" s="691"/>
      <c r="DY38" s="691"/>
      <c r="DZ38" s="691"/>
      <c r="EA38" s="691"/>
      <c r="EB38" s="691"/>
      <c r="EC38" s="692"/>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5" t="s">
        <v>328</v>
      </c>
      <c r="AR39" s="726"/>
      <c r="AS39" s="726"/>
      <c r="AT39" s="726"/>
      <c r="AU39" s="726"/>
      <c r="AV39" s="726"/>
      <c r="AW39" s="726"/>
      <c r="AX39" s="726"/>
      <c r="AY39" s="727"/>
      <c r="AZ39" s="659" t="s">
        <v>122</v>
      </c>
      <c r="BA39" s="660"/>
      <c r="BB39" s="660"/>
      <c r="BC39" s="660"/>
      <c r="BD39" s="689"/>
      <c r="BE39" s="689"/>
      <c r="BF39" s="705"/>
      <c r="BG39" s="656" t="s">
        <v>329</v>
      </c>
      <c r="BH39" s="657"/>
      <c r="BI39" s="657"/>
      <c r="BJ39" s="657"/>
      <c r="BK39" s="657"/>
      <c r="BL39" s="657"/>
      <c r="BM39" s="657"/>
      <c r="BN39" s="657"/>
      <c r="BO39" s="657"/>
      <c r="BP39" s="657"/>
      <c r="BQ39" s="657"/>
      <c r="BR39" s="657"/>
      <c r="BS39" s="657"/>
      <c r="BT39" s="657"/>
      <c r="BU39" s="658"/>
      <c r="BV39" s="659">
        <v>604</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833985</v>
      </c>
      <c r="CS39" s="689"/>
      <c r="CT39" s="689"/>
      <c r="CU39" s="689"/>
      <c r="CV39" s="689"/>
      <c r="CW39" s="689"/>
      <c r="CX39" s="689"/>
      <c r="CY39" s="690"/>
      <c r="CZ39" s="664">
        <v>16.399999999999999</v>
      </c>
      <c r="DA39" s="691"/>
      <c r="DB39" s="691"/>
      <c r="DC39" s="694"/>
      <c r="DD39" s="668">
        <v>213141</v>
      </c>
      <c r="DE39" s="689"/>
      <c r="DF39" s="689"/>
      <c r="DG39" s="689"/>
      <c r="DH39" s="689"/>
      <c r="DI39" s="689"/>
      <c r="DJ39" s="689"/>
      <c r="DK39" s="690"/>
      <c r="DL39" s="668" t="s">
        <v>122</v>
      </c>
      <c r="DM39" s="689"/>
      <c r="DN39" s="689"/>
      <c r="DO39" s="689"/>
      <c r="DP39" s="689"/>
      <c r="DQ39" s="689"/>
      <c r="DR39" s="689"/>
      <c r="DS39" s="689"/>
      <c r="DT39" s="689"/>
      <c r="DU39" s="689"/>
      <c r="DV39" s="690"/>
      <c r="DW39" s="664" t="s">
        <v>122</v>
      </c>
      <c r="DX39" s="691"/>
      <c r="DY39" s="691"/>
      <c r="DZ39" s="691"/>
      <c r="EA39" s="691"/>
      <c r="EB39" s="691"/>
      <c r="EC39" s="692"/>
    </row>
    <row r="40" spans="2:133" ht="11.25" customHeight="1" x14ac:dyDescent="0.15">
      <c r="B40" s="656" t="s">
        <v>331</v>
      </c>
      <c r="C40" s="657"/>
      <c r="D40" s="657"/>
      <c r="E40" s="657"/>
      <c r="F40" s="657"/>
      <c r="G40" s="657"/>
      <c r="H40" s="657"/>
      <c r="I40" s="657"/>
      <c r="J40" s="657"/>
      <c r="K40" s="657"/>
      <c r="L40" s="657"/>
      <c r="M40" s="657"/>
      <c r="N40" s="657"/>
      <c r="O40" s="657"/>
      <c r="P40" s="657"/>
      <c r="Q40" s="658"/>
      <c r="R40" s="659">
        <v>10467</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5" t="s">
        <v>332</v>
      </c>
      <c r="AR40" s="726"/>
      <c r="AS40" s="726"/>
      <c r="AT40" s="726"/>
      <c r="AU40" s="726"/>
      <c r="AV40" s="726"/>
      <c r="AW40" s="726"/>
      <c r="AX40" s="726"/>
      <c r="AY40" s="727"/>
      <c r="AZ40" s="659" t="s">
        <v>122</v>
      </c>
      <c r="BA40" s="660"/>
      <c r="BB40" s="660"/>
      <c r="BC40" s="660"/>
      <c r="BD40" s="689"/>
      <c r="BE40" s="689"/>
      <c r="BF40" s="705"/>
      <c r="BG40" s="709" t="s">
        <v>333</v>
      </c>
      <c r="BH40" s="710"/>
      <c r="BI40" s="710"/>
      <c r="BJ40" s="710"/>
      <c r="BK40" s="710"/>
      <c r="BL40" s="223"/>
      <c r="BM40" s="657" t="s">
        <v>334</v>
      </c>
      <c r="BN40" s="657"/>
      <c r="BO40" s="657"/>
      <c r="BP40" s="657"/>
      <c r="BQ40" s="657"/>
      <c r="BR40" s="657"/>
      <c r="BS40" s="657"/>
      <c r="BT40" s="657"/>
      <c r="BU40" s="658"/>
      <c r="BV40" s="659">
        <v>50</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130414</v>
      </c>
      <c r="CS40" s="660"/>
      <c r="CT40" s="660"/>
      <c r="CU40" s="660"/>
      <c r="CV40" s="660"/>
      <c r="CW40" s="660"/>
      <c r="CX40" s="660"/>
      <c r="CY40" s="661"/>
      <c r="CZ40" s="664">
        <v>2.6</v>
      </c>
      <c r="DA40" s="691"/>
      <c r="DB40" s="691"/>
      <c r="DC40" s="694"/>
      <c r="DD40" s="668">
        <v>130414</v>
      </c>
      <c r="DE40" s="660"/>
      <c r="DF40" s="660"/>
      <c r="DG40" s="660"/>
      <c r="DH40" s="660"/>
      <c r="DI40" s="660"/>
      <c r="DJ40" s="660"/>
      <c r="DK40" s="661"/>
      <c r="DL40" s="668">
        <v>414</v>
      </c>
      <c r="DM40" s="660"/>
      <c r="DN40" s="660"/>
      <c r="DO40" s="660"/>
      <c r="DP40" s="660"/>
      <c r="DQ40" s="660"/>
      <c r="DR40" s="660"/>
      <c r="DS40" s="660"/>
      <c r="DT40" s="660"/>
      <c r="DU40" s="660"/>
      <c r="DV40" s="661"/>
      <c r="DW40" s="664">
        <v>0</v>
      </c>
      <c r="DX40" s="691"/>
      <c r="DY40" s="691"/>
      <c r="DZ40" s="691"/>
      <c r="EA40" s="691"/>
      <c r="EB40" s="691"/>
      <c r="EC40" s="692"/>
    </row>
    <row r="41" spans="2:133" ht="11.25" customHeight="1" x14ac:dyDescent="0.15">
      <c r="B41" s="680" t="s">
        <v>336</v>
      </c>
      <c r="C41" s="681"/>
      <c r="D41" s="681"/>
      <c r="E41" s="681"/>
      <c r="F41" s="681"/>
      <c r="G41" s="681"/>
      <c r="H41" s="681"/>
      <c r="I41" s="681"/>
      <c r="J41" s="681"/>
      <c r="K41" s="681"/>
      <c r="L41" s="681"/>
      <c r="M41" s="681"/>
      <c r="N41" s="681"/>
      <c r="O41" s="681"/>
      <c r="P41" s="681"/>
      <c r="Q41" s="682"/>
      <c r="R41" s="734">
        <v>5559802</v>
      </c>
      <c r="S41" s="735"/>
      <c r="T41" s="735"/>
      <c r="U41" s="735"/>
      <c r="V41" s="735"/>
      <c r="W41" s="735"/>
      <c r="X41" s="735"/>
      <c r="Y41" s="736"/>
      <c r="Z41" s="737">
        <v>100</v>
      </c>
      <c r="AA41" s="737"/>
      <c r="AB41" s="737"/>
      <c r="AC41" s="737"/>
      <c r="AD41" s="738">
        <v>2145095</v>
      </c>
      <c r="AE41" s="738"/>
      <c r="AF41" s="738"/>
      <c r="AG41" s="738"/>
      <c r="AH41" s="738"/>
      <c r="AI41" s="738"/>
      <c r="AJ41" s="738"/>
      <c r="AK41" s="738"/>
      <c r="AL41" s="739">
        <v>100</v>
      </c>
      <c r="AM41" s="719"/>
      <c r="AN41" s="719"/>
      <c r="AO41" s="740"/>
      <c r="AQ41" s="725" t="s">
        <v>337</v>
      </c>
      <c r="AR41" s="726"/>
      <c r="AS41" s="726"/>
      <c r="AT41" s="726"/>
      <c r="AU41" s="726"/>
      <c r="AV41" s="726"/>
      <c r="AW41" s="726"/>
      <c r="AX41" s="726"/>
      <c r="AY41" s="727"/>
      <c r="AZ41" s="659">
        <v>77223</v>
      </c>
      <c r="BA41" s="660"/>
      <c r="BB41" s="660"/>
      <c r="BC41" s="660"/>
      <c r="BD41" s="689"/>
      <c r="BE41" s="689"/>
      <c r="BF41" s="705"/>
      <c r="BG41" s="709"/>
      <c r="BH41" s="710"/>
      <c r="BI41" s="710"/>
      <c r="BJ41" s="710"/>
      <c r="BK41" s="710"/>
      <c r="BL41" s="223"/>
      <c r="BM41" s="657" t="s">
        <v>338</v>
      </c>
      <c r="BN41" s="657"/>
      <c r="BO41" s="657"/>
      <c r="BP41" s="657"/>
      <c r="BQ41" s="657"/>
      <c r="BR41" s="657"/>
      <c r="BS41" s="657"/>
      <c r="BT41" s="657"/>
      <c r="BU41" s="658"/>
      <c r="BV41" s="659">
        <v>40</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89"/>
      <c r="CT41" s="689"/>
      <c r="CU41" s="689"/>
      <c r="CV41" s="689"/>
      <c r="CW41" s="689"/>
      <c r="CX41" s="689"/>
      <c r="CY41" s="690"/>
      <c r="CZ41" s="664" t="s">
        <v>122</v>
      </c>
      <c r="DA41" s="691"/>
      <c r="DB41" s="691"/>
      <c r="DC41" s="694"/>
      <c r="DD41" s="668" t="s">
        <v>122</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AQ42" s="741" t="s">
        <v>340</v>
      </c>
      <c r="AR42" s="742"/>
      <c r="AS42" s="742"/>
      <c r="AT42" s="742"/>
      <c r="AU42" s="742"/>
      <c r="AV42" s="742"/>
      <c r="AW42" s="742"/>
      <c r="AX42" s="742"/>
      <c r="AY42" s="743"/>
      <c r="AZ42" s="734">
        <v>140127</v>
      </c>
      <c r="BA42" s="735"/>
      <c r="BB42" s="735"/>
      <c r="BC42" s="735"/>
      <c r="BD42" s="718"/>
      <c r="BE42" s="718"/>
      <c r="BF42" s="720"/>
      <c r="BG42" s="711"/>
      <c r="BH42" s="712"/>
      <c r="BI42" s="712"/>
      <c r="BJ42" s="712"/>
      <c r="BK42" s="712"/>
      <c r="BL42" s="224"/>
      <c r="BM42" s="681" t="s">
        <v>341</v>
      </c>
      <c r="BN42" s="681"/>
      <c r="BO42" s="681"/>
      <c r="BP42" s="681"/>
      <c r="BQ42" s="681"/>
      <c r="BR42" s="681"/>
      <c r="BS42" s="681"/>
      <c r="BT42" s="681"/>
      <c r="BU42" s="682"/>
      <c r="BV42" s="734">
        <v>570</v>
      </c>
      <c r="BW42" s="735"/>
      <c r="BX42" s="735"/>
      <c r="BY42" s="735"/>
      <c r="BZ42" s="735"/>
      <c r="CA42" s="735"/>
      <c r="CB42" s="744"/>
      <c r="CD42" s="656" t="s">
        <v>342</v>
      </c>
      <c r="CE42" s="657"/>
      <c r="CF42" s="657"/>
      <c r="CG42" s="657"/>
      <c r="CH42" s="657"/>
      <c r="CI42" s="657"/>
      <c r="CJ42" s="657"/>
      <c r="CK42" s="657"/>
      <c r="CL42" s="657"/>
      <c r="CM42" s="657"/>
      <c r="CN42" s="657"/>
      <c r="CO42" s="657"/>
      <c r="CP42" s="657"/>
      <c r="CQ42" s="658"/>
      <c r="CR42" s="659">
        <v>1290526</v>
      </c>
      <c r="CS42" s="689"/>
      <c r="CT42" s="689"/>
      <c r="CU42" s="689"/>
      <c r="CV42" s="689"/>
      <c r="CW42" s="689"/>
      <c r="CX42" s="689"/>
      <c r="CY42" s="690"/>
      <c r="CZ42" s="664">
        <v>25.3</v>
      </c>
      <c r="DA42" s="691"/>
      <c r="DB42" s="691"/>
      <c r="DC42" s="694"/>
      <c r="DD42" s="668">
        <v>225547</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32884</v>
      </c>
      <c r="CS43" s="689"/>
      <c r="CT43" s="689"/>
      <c r="CU43" s="689"/>
      <c r="CV43" s="689"/>
      <c r="CW43" s="689"/>
      <c r="CX43" s="689"/>
      <c r="CY43" s="690"/>
      <c r="CZ43" s="664">
        <v>0.6</v>
      </c>
      <c r="DA43" s="691"/>
      <c r="DB43" s="691"/>
      <c r="DC43" s="694"/>
      <c r="DD43" s="668">
        <v>32884</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293</v>
      </c>
      <c r="CE44" s="698"/>
      <c r="CF44" s="656" t="s">
        <v>346</v>
      </c>
      <c r="CG44" s="657"/>
      <c r="CH44" s="657"/>
      <c r="CI44" s="657"/>
      <c r="CJ44" s="657"/>
      <c r="CK44" s="657"/>
      <c r="CL44" s="657"/>
      <c r="CM44" s="657"/>
      <c r="CN44" s="657"/>
      <c r="CO44" s="657"/>
      <c r="CP44" s="657"/>
      <c r="CQ44" s="658"/>
      <c r="CR44" s="659">
        <v>1144674</v>
      </c>
      <c r="CS44" s="660"/>
      <c r="CT44" s="660"/>
      <c r="CU44" s="660"/>
      <c r="CV44" s="660"/>
      <c r="CW44" s="660"/>
      <c r="CX44" s="660"/>
      <c r="CY44" s="661"/>
      <c r="CZ44" s="664">
        <v>22.5</v>
      </c>
      <c r="DA44" s="665"/>
      <c r="DB44" s="665"/>
      <c r="DC44" s="671"/>
      <c r="DD44" s="668">
        <v>224259</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348</v>
      </c>
      <c r="CG45" s="657"/>
      <c r="CH45" s="657"/>
      <c r="CI45" s="657"/>
      <c r="CJ45" s="657"/>
      <c r="CK45" s="657"/>
      <c r="CL45" s="657"/>
      <c r="CM45" s="657"/>
      <c r="CN45" s="657"/>
      <c r="CO45" s="657"/>
      <c r="CP45" s="657"/>
      <c r="CQ45" s="658"/>
      <c r="CR45" s="659">
        <v>652765</v>
      </c>
      <c r="CS45" s="689"/>
      <c r="CT45" s="689"/>
      <c r="CU45" s="689"/>
      <c r="CV45" s="689"/>
      <c r="CW45" s="689"/>
      <c r="CX45" s="689"/>
      <c r="CY45" s="690"/>
      <c r="CZ45" s="664">
        <v>12.8</v>
      </c>
      <c r="DA45" s="691"/>
      <c r="DB45" s="691"/>
      <c r="DC45" s="694"/>
      <c r="DD45" s="668">
        <v>65407</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25"/>
      <c r="CD46" s="699"/>
      <c r="CE46" s="700"/>
      <c r="CF46" s="656" t="s">
        <v>349</v>
      </c>
      <c r="CG46" s="657"/>
      <c r="CH46" s="657"/>
      <c r="CI46" s="657"/>
      <c r="CJ46" s="657"/>
      <c r="CK46" s="657"/>
      <c r="CL46" s="657"/>
      <c r="CM46" s="657"/>
      <c r="CN46" s="657"/>
      <c r="CO46" s="657"/>
      <c r="CP46" s="657"/>
      <c r="CQ46" s="658"/>
      <c r="CR46" s="659">
        <v>466539</v>
      </c>
      <c r="CS46" s="660"/>
      <c r="CT46" s="660"/>
      <c r="CU46" s="660"/>
      <c r="CV46" s="660"/>
      <c r="CW46" s="660"/>
      <c r="CX46" s="660"/>
      <c r="CY46" s="661"/>
      <c r="CZ46" s="664">
        <v>9.1999999999999993</v>
      </c>
      <c r="DA46" s="665"/>
      <c r="DB46" s="665"/>
      <c r="DC46" s="671"/>
      <c r="DD46" s="668">
        <v>133482</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25"/>
      <c r="CD47" s="699"/>
      <c r="CE47" s="700"/>
      <c r="CF47" s="656" t="s">
        <v>350</v>
      </c>
      <c r="CG47" s="657"/>
      <c r="CH47" s="657"/>
      <c r="CI47" s="657"/>
      <c r="CJ47" s="657"/>
      <c r="CK47" s="657"/>
      <c r="CL47" s="657"/>
      <c r="CM47" s="657"/>
      <c r="CN47" s="657"/>
      <c r="CO47" s="657"/>
      <c r="CP47" s="657"/>
      <c r="CQ47" s="658"/>
      <c r="CR47" s="659">
        <v>145852</v>
      </c>
      <c r="CS47" s="689"/>
      <c r="CT47" s="689"/>
      <c r="CU47" s="689"/>
      <c r="CV47" s="689"/>
      <c r="CW47" s="689"/>
      <c r="CX47" s="689"/>
      <c r="CY47" s="690"/>
      <c r="CZ47" s="664">
        <v>2.9</v>
      </c>
      <c r="DA47" s="691"/>
      <c r="DB47" s="691"/>
      <c r="DC47" s="694"/>
      <c r="DD47" s="668">
        <v>1288</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25"/>
      <c r="CD48" s="701"/>
      <c r="CE48" s="702"/>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25"/>
      <c r="CD49" s="680" t="s">
        <v>352</v>
      </c>
      <c r="CE49" s="681"/>
      <c r="CF49" s="681"/>
      <c r="CG49" s="681"/>
      <c r="CH49" s="681"/>
      <c r="CI49" s="681"/>
      <c r="CJ49" s="681"/>
      <c r="CK49" s="681"/>
      <c r="CL49" s="681"/>
      <c r="CM49" s="681"/>
      <c r="CN49" s="681"/>
      <c r="CO49" s="681"/>
      <c r="CP49" s="681"/>
      <c r="CQ49" s="682"/>
      <c r="CR49" s="734">
        <v>5095348</v>
      </c>
      <c r="CS49" s="718"/>
      <c r="CT49" s="718"/>
      <c r="CU49" s="718"/>
      <c r="CV49" s="718"/>
      <c r="CW49" s="718"/>
      <c r="CX49" s="718"/>
      <c r="CY49" s="747"/>
      <c r="CZ49" s="739">
        <v>100</v>
      </c>
      <c r="DA49" s="748"/>
      <c r="DB49" s="748"/>
      <c r="DC49" s="749"/>
      <c r="DD49" s="750">
        <v>2988923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teoTK/yvQNl4c7kYvhuM8Vzv7tEPFdU0d5EeSN9TY6yBhVP8Kdjw8XCoc+65ra9egARYq1Am1fNgCSDVG4LLQ==" saltValue="E0H/guMOtgF3rYlLo4cc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5560</v>
      </c>
      <c r="R7" s="789"/>
      <c r="S7" s="789"/>
      <c r="T7" s="789"/>
      <c r="U7" s="789"/>
      <c r="V7" s="789">
        <v>5095</v>
      </c>
      <c r="W7" s="789"/>
      <c r="X7" s="789"/>
      <c r="Y7" s="789"/>
      <c r="Z7" s="789"/>
      <c r="AA7" s="789">
        <v>465</v>
      </c>
      <c r="AB7" s="789"/>
      <c r="AC7" s="789"/>
      <c r="AD7" s="789"/>
      <c r="AE7" s="790"/>
      <c r="AF7" s="791">
        <v>270</v>
      </c>
      <c r="AG7" s="792"/>
      <c r="AH7" s="792"/>
      <c r="AI7" s="792"/>
      <c r="AJ7" s="793"/>
      <c r="AK7" s="794">
        <v>252</v>
      </c>
      <c r="AL7" s="795"/>
      <c r="AM7" s="795"/>
      <c r="AN7" s="795"/>
      <c r="AO7" s="795"/>
      <c r="AP7" s="795">
        <v>2347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5560</v>
      </c>
      <c r="R23" s="829"/>
      <c r="S23" s="829"/>
      <c r="T23" s="829"/>
      <c r="U23" s="829"/>
      <c r="V23" s="829">
        <v>5095</v>
      </c>
      <c r="W23" s="829"/>
      <c r="X23" s="829"/>
      <c r="Y23" s="829"/>
      <c r="Z23" s="829"/>
      <c r="AA23" s="829">
        <v>465</v>
      </c>
      <c r="AB23" s="829"/>
      <c r="AC23" s="829"/>
      <c r="AD23" s="829"/>
      <c r="AE23" s="830"/>
      <c r="AF23" s="831">
        <v>270</v>
      </c>
      <c r="AG23" s="829"/>
      <c r="AH23" s="829"/>
      <c r="AI23" s="829"/>
      <c r="AJ23" s="832"/>
      <c r="AK23" s="833"/>
      <c r="AL23" s="834"/>
      <c r="AM23" s="834"/>
      <c r="AN23" s="834"/>
      <c r="AO23" s="834"/>
      <c r="AP23" s="829">
        <v>2347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501</v>
      </c>
      <c r="R28" s="859"/>
      <c r="S28" s="859"/>
      <c r="T28" s="859"/>
      <c r="U28" s="859"/>
      <c r="V28" s="859">
        <v>489</v>
      </c>
      <c r="W28" s="859"/>
      <c r="X28" s="859"/>
      <c r="Y28" s="859"/>
      <c r="Z28" s="859"/>
      <c r="AA28" s="859">
        <v>12</v>
      </c>
      <c r="AB28" s="859"/>
      <c r="AC28" s="859"/>
      <c r="AD28" s="859"/>
      <c r="AE28" s="860"/>
      <c r="AF28" s="861">
        <v>12</v>
      </c>
      <c r="AG28" s="859"/>
      <c r="AH28" s="859"/>
      <c r="AI28" s="859"/>
      <c r="AJ28" s="862"/>
      <c r="AK28" s="863">
        <v>33</v>
      </c>
      <c r="AL28" s="864"/>
      <c r="AM28" s="864"/>
      <c r="AN28" s="864"/>
      <c r="AO28" s="864"/>
      <c r="AP28" s="864" t="s">
        <v>487</v>
      </c>
      <c r="AQ28" s="864"/>
      <c r="AR28" s="864"/>
      <c r="AS28" s="864"/>
      <c r="AT28" s="864"/>
      <c r="AU28" s="864" t="s">
        <v>487</v>
      </c>
      <c r="AV28" s="864"/>
      <c r="AW28" s="864"/>
      <c r="AX28" s="864"/>
      <c r="AY28" s="864"/>
      <c r="AZ28" s="865" t="s">
        <v>487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158</v>
      </c>
      <c r="R29" s="820"/>
      <c r="S29" s="820"/>
      <c r="T29" s="820"/>
      <c r="U29" s="820"/>
      <c r="V29" s="820">
        <v>147</v>
      </c>
      <c r="W29" s="820"/>
      <c r="X29" s="820"/>
      <c r="Y29" s="820"/>
      <c r="Z29" s="820"/>
      <c r="AA29" s="820">
        <v>11</v>
      </c>
      <c r="AB29" s="820"/>
      <c r="AC29" s="820"/>
      <c r="AD29" s="820"/>
      <c r="AE29" s="821"/>
      <c r="AF29" s="822">
        <v>11</v>
      </c>
      <c r="AG29" s="823"/>
      <c r="AH29" s="823"/>
      <c r="AI29" s="823"/>
      <c r="AJ29" s="824"/>
      <c r="AK29" s="870">
        <v>58</v>
      </c>
      <c r="AL29" s="866"/>
      <c r="AM29" s="866"/>
      <c r="AN29" s="866"/>
      <c r="AO29" s="866"/>
      <c r="AP29" s="866" t="s">
        <v>487</v>
      </c>
      <c r="AQ29" s="866"/>
      <c r="AR29" s="866"/>
      <c r="AS29" s="866"/>
      <c r="AT29" s="866"/>
      <c r="AU29" s="866" t="s">
        <v>487</v>
      </c>
      <c r="AV29" s="866"/>
      <c r="AW29" s="866"/>
      <c r="AX29" s="866"/>
      <c r="AY29" s="866"/>
      <c r="AZ29" s="867" t="s">
        <v>487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470</v>
      </c>
      <c r="R30" s="820"/>
      <c r="S30" s="820"/>
      <c r="T30" s="820"/>
      <c r="U30" s="820"/>
      <c r="V30" s="820">
        <v>447</v>
      </c>
      <c r="W30" s="820"/>
      <c r="X30" s="820"/>
      <c r="Y30" s="820"/>
      <c r="Z30" s="820"/>
      <c r="AA30" s="820">
        <v>23</v>
      </c>
      <c r="AB30" s="820"/>
      <c r="AC30" s="820"/>
      <c r="AD30" s="820"/>
      <c r="AE30" s="821"/>
      <c r="AF30" s="822">
        <v>23</v>
      </c>
      <c r="AG30" s="823"/>
      <c r="AH30" s="823"/>
      <c r="AI30" s="823"/>
      <c r="AJ30" s="824"/>
      <c r="AK30" s="870">
        <v>73</v>
      </c>
      <c r="AL30" s="866"/>
      <c r="AM30" s="866"/>
      <c r="AN30" s="866"/>
      <c r="AO30" s="866"/>
      <c r="AP30" s="866" t="s">
        <v>487</v>
      </c>
      <c r="AQ30" s="866"/>
      <c r="AR30" s="866"/>
      <c r="AS30" s="866"/>
      <c r="AT30" s="866"/>
      <c r="AU30" s="866" t="s">
        <v>487</v>
      </c>
      <c r="AV30" s="866"/>
      <c r="AW30" s="866"/>
      <c r="AX30" s="866"/>
      <c r="AY30" s="866"/>
      <c r="AZ30" s="867" t="s">
        <v>487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87</v>
      </c>
      <c r="R31" s="820"/>
      <c r="S31" s="820"/>
      <c r="T31" s="820"/>
      <c r="U31" s="820"/>
      <c r="V31" s="820">
        <v>87</v>
      </c>
      <c r="W31" s="820"/>
      <c r="X31" s="820"/>
      <c r="Y31" s="820"/>
      <c r="Z31" s="820"/>
      <c r="AA31" s="820">
        <v>0</v>
      </c>
      <c r="AB31" s="820"/>
      <c r="AC31" s="820"/>
      <c r="AD31" s="820"/>
      <c r="AE31" s="821"/>
      <c r="AF31" s="822">
        <v>0</v>
      </c>
      <c r="AG31" s="823"/>
      <c r="AH31" s="823"/>
      <c r="AI31" s="823"/>
      <c r="AJ31" s="824"/>
      <c r="AK31" s="870">
        <v>67</v>
      </c>
      <c r="AL31" s="866"/>
      <c r="AM31" s="866"/>
      <c r="AN31" s="866"/>
      <c r="AO31" s="866"/>
      <c r="AP31" s="866" t="s">
        <v>487</v>
      </c>
      <c r="AQ31" s="866"/>
      <c r="AR31" s="866"/>
      <c r="AS31" s="866"/>
      <c r="AT31" s="866"/>
      <c r="AU31" s="866" t="s">
        <v>487</v>
      </c>
      <c r="AV31" s="866"/>
      <c r="AW31" s="866"/>
      <c r="AX31" s="866"/>
      <c r="AY31" s="866"/>
      <c r="AZ31" s="867" t="s">
        <v>487</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199</v>
      </c>
      <c r="R32" s="820"/>
      <c r="S32" s="820"/>
      <c r="T32" s="820"/>
      <c r="U32" s="820"/>
      <c r="V32" s="820">
        <v>25</v>
      </c>
      <c r="W32" s="820"/>
      <c r="X32" s="820"/>
      <c r="Y32" s="820"/>
      <c r="Z32" s="820"/>
      <c r="AA32" s="820">
        <v>174</v>
      </c>
      <c r="AB32" s="820"/>
      <c r="AC32" s="820"/>
      <c r="AD32" s="820"/>
      <c r="AE32" s="821"/>
      <c r="AF32" s="822">
        <v>174</v>
      </c>
      <c r="AG32" s="823"/>
      <c r="AH32" s="823"/>
      <c r="AI32" s="823"/>
      <c r="AJ32" s="824"/>
      <c r="AK32" s="870">
        <v>240</v>
      </c>
      <c r="AL32" s="866"/>
      <c r="AM32" s="866"/>
      <c r="AN32" s="866"/>
      <c r="AO32" s="866"/>
      <c r="AP32" s="866">
        <v>302</v>
      </c>
      <c r="AQ32" s="866"/>
      <c r="AR32" s="866"/>
      <c r="AS32" s="866"/>
      <c r="AT32" s="866"/>
      <c r="AU32" s="866">
        <v>302</v>
      </c>
      <c r="AV32" s="866"/>
      <c r="AW32" s="866"/>
      <c r="AX32" s="866"/>
      <c r="AY32" s="866"/>
      <c r="AZ32" s="867" t="s">
        <v>487</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219</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552</v>
      </c>
      <c r="C68" s="906"/>
      <c r="D68" s="906"/>
      <c r="E68" s="906"/>
      <c r="F68" s="906"/>
      <c r="G68" s="906"/>
      <c r="H68" s="906"/>
      <c r="I68" s="906"/>
      <c r="J68" s="906"/>
      <c r="K68" s="906"/>
      <c r="L68" s="906"/>
      <c r="M68" s="906"/>
      <c r="N68" s="906"/>
      <c r="O68" s="906"/>
      <c r="P68" s="907"/>
      <c r="Q68" s="908">
        <v>4504</v>
      </c>
      <c r="R68" s="902"/>
      <c r="S68" s="902"/>
      <c r="T68" s="902"/>
      <c r="U68" s="902"/>
      <c r="V68" s="902">
        <v>4453</v>
      </c>
      <c r="W68" s="902"/>
      <c r="X68" s="902"/>
      <c r="Y68" s="902"/>
      <c r="Z68" s="902"/>
      <c r="AA68" s="902">
        <v>51</v>
      </c>
      <c r="AB68" s="902"/>
      <c r="AC68" s="902"/>
      <c r="AD68" s="902"/>
      <c r="AE68" s="902"/>
      <c r="AF68" s="902">
        <v>51</v>
      </c>
      <c r="AG68" s="902"/>
      <c r="AH68" s="902"/>
      <c r="AI68" s="902"/>
      <c r="AJ68" s="902"/>
      <c r="AK68" s="902" t="s">
        <v>487</v>
      </c>
      <c r="AL68" s="902"/>
      <c r="AM68" s="902"/>
      <c r="AN68" s="902"/>
      <c r="AO68" s="902"/>
      <c r="AP68" s="902">
        <v>214</v>
      </c>
      <c r="AQ68" s="902"/>
      <c r="AR68" s="902"/>
      <c r="AS68" s="902"/>
      <c r="AT68" s="902"/>
      <c r="AU68" s="902" t="s">
        <v>487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553</v>
      </c>
      <c r="C69" s="910"/>
      <c r="D69" s="910"/>
      <c r="E69" s="910"/>
      <c r="F69" s="910"/>
      <c r="G69" s="910"/>
      <c r="H69" s="910"/>
      <c r="I69" s="910"/>
      <c r="J69" s="910"/>
      <c r="K69" s="910"/>
      <c r="L69" s="910"/>
      <c r="M69" s="910"/>
      <c r="N69" s="910"/>
      <c r="O69" s="910"/>
      <c r="P69" s="911"/>
      <c r="Q69" s="912">
        <v>60</v>
      </c>
      <c r="R69" s="866"/>
      <c r="S69" s="866"/>
      <c r="T69" s="866"/>
      <c r="U69" s="866"/>
      <c r="V69" s="866">
        <v>60</v>
      </c>
      <c r="W69" s="866"/>
      <c r="X69" s="866"/>
      <c r="Y69" s="866"/>
      <c r="Z69" s="866"/>
      <c r="AA69" s="866">
        <v>0</v>
      </c>
      <c r="AB69" s="866"/>
      <c r="AC69" s="866"/>
      <c r="AD69" s="866"/>
      <c r="AE69" s="866"/>
      <c r="AF69" s="866">
        <v>0</v>
      </c>
      <c r="AG69" s="866"/>
      <c r="AH69" s="866"/>
      <c r="AI69" s="866"/>
      <c r="AJ69" s="866"/>
      <c r="AK69" s="866" t="s">
        <v>487</v>
      </c>
      <c r="AL69" s="866"/>
      <c r="AM69" s="866"/>
      <c r="AN69" s="866"/>
      <c r="AO69" s="866"/>
      <c r="AP69" s="866" t="s">
        <v>487</v>
      </c>
      <c r="AQ69" s="866"/>
      <c r="AR69" s="866"/>
      <c r="AS69" s="866"/>
      <c r="AT69" s="866"/>
      <c r="AU69" s="866" t="s">
        <v>487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554</v>
      </c>
      <c r="C70" s="910"/>
      <c r="D70" s="910"/>
      <c r="E70" s="910"/>
      <c r="F70" s="910"/>
      <c r="G70" s="910"/>
      <c r="H70" s="910"/>
      <c r="I70" s="910"/>
      <c r="J70" s="910"/>
      <c r="K70" s="910"/>
      <c r="L70" s="910"/>
      <c r="M70" s="910"/>
      <c r="N70" s="910"/>
      <c r="O70" s="910"/>
      <c r="P70" s="911"/>
      <c r="Q70" s="912">
        <v>2128</v>
      </c>
      <c r="R70" s="866"/>
      <c r="S70" s="866"/>
      <c r="T70" s="866"/>
      <c r="U70" s="866"/>
      <c r="V70" s="866">
        <v>2144</v>
      </c>
      <c r="W70" s="866"/>
      <c r="X70" s="866"/>
      <c r="Y70" s="866"/>
      <c r="Z70" s="866"/>
      <c r="AA70" s="866">
        <v>-16</v>
      </c>
      <c r="AB70" s="866"/>
      <c r="AC70" s="866"/>
      <c r="AD70" s="866"/>
      <c r="AE70" s="866"/>
      <c r="AF70" s="866">
        <v>603</v>
      </c>
      <c r="AG70" s="866"/>
      <c r="AH70" s="866"/>
      <c r="AI70" s="866"/>
      <c r="AJ70" s="866"/>
      <c r="AK70" s="866" t="s">
        <v>487</v>
      </c>
      <c r="AL70" s="866"/>
      <c r="AM70" s="866"/>
      <c r="AN70" s="866"/>
      <c r="AO70" s="866"/>
      <c r="AP70" s="866">
        <v>431</v>
      </c>
      <c r="AQ70" s="866"/>
      <c r="AR70" s="866"/>
      <c r="AS70" s="866"/>
      <c r="AT70" s="866"/>
      <c r="AU70" s="866" t="s">
        <v>487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555</v>
      </c>
      <c r="C71" s="910"/>
      <c r="D71" s="910"/>
      <c r="E71" s="910"/>
      <c r="F71" s="910"/>
      <c r="G71" s="910"/>
      <c r="H71" s="910"/>
      <c r="I71" s="910"/>
      <c r="J71" s="910"/>
      <c r="K71" s="910"/>
      <c r="L71" s="910"/>
      <c r="M71" s="910"/>
      <c r="N71" s="910"/>
      <c r="O71" s="910"/>
      <c r="P71" s="911"/>
      <c r="Q71" s="912">
        <v>1280</v>
      </c>
      <c r="R71" s="866"/>
      <c r="S71" s="866"/>
      <c r="T71" s="866"/>
      <c r="U71" s="866"/>
      <c r="V71" s="866">
        <v>1222</v>
      </c>
      <c r="W71" s="866"/>
      <c r="X71" s="866"/>
      <c r="Y71" s="866"/>
      <c r="Z71" s="866"/>
      <c r="AA71" s="866">
        <v>58</v>
      </c>
      <c r="AB71" s="866"/>
      <c r="AC71" s="866"/>
      <c r="AD71" s="866"/>
      <c r="AE71" s="866"/>
      <c r="AF71" s="866">
        <v>58</v>
      </c>
      <c r="AG71" s="866"/>
      <c r="AH71" s="866"/>
      <c r="AI71" s="866"/>
      <c r="AJ71" s="866"/>
      <c r="AK71" s="866" t="s">
        <v>487</v>
      </c>
      <c r="AL71" s="866"/>
      <c r="AM71" s="866"/>
      <c r="AN71" s="866"/>
      <c r="AO71" s="866"/>
      <c r="AP71" s="866" t="s">
        <v>487</v>
      </c>
      <c r="AQ71" s="866"/>
      <c r="AR71" s="866"/>
      <c r="AS71" s="866"/>
      <c r="AT71" s="866"/>
      <c r="AU71" s="866" t="s">
        <v>487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556</v>
      </c>
      <c r="C72" s="910"/>
      <c r="D72" s="910"/>
      <c r="E72" s="910"/>
      <c r="F72" s="910"/>
      <c r="G72" s="910"/>
      <c r="H72" s="910"/>
      <c r="I72" s="910"/>
      <c r="J72" s="910"/>
      <c r="K72" s="910"/>
      <c r="L72" s="910"/>
      <c r="M72" s="910"/>
      <c r="N72" s="910"/>
      <c r="O72" s="910"/>
      <c r="P72" s="911"/>
      <c r="Q72" s="912">
        <v>261159</v>
      </c>
      <c r="R72" s="866"/>
      <c r="S72" s="866"/>
      <c r="T72" s="866"/>
      <c r="U72" s="866"/>
      <c r="V72" s="866">
        <v>254522</v>
      </c>
      <c r="W72" s="866"/>
      <c r="X72" s="866"/>
      <c r="Y72" s="866"/>
      <c r="Z72" s="866"/>
      <c r="AA72" s="866">
        <v>6637</v>
      </c>
      <c r="AB72" s="866"/>
      <c r="AC72" s="866"/>
      <c r="AD72" s="866"/>
      <c r="AE72" s="866"/>
      <c r="AF72" s="866">
        <v>6336</v>
      </c>
      <c r="AG72" s="866"/>
      <c r="AH72" s="866"/>
      <c r="AI72" s="866"/>
      <c r="AJ72" s="866"/>
      <c r="AK72" s="866">
        <v>983</v>
      </c>
      <c r="AL72" s="866"/>
      <c r="AM72" s="866"/>
      <c r="AN72" s="866"/>
      <c r="AO72" s="866"/>
      <c r="AP72" s="866" t="s">
        <v>487</v>
      </c>
      <c r="AQ72" s="866"/>
      <c r="AR72" s="866"/>
      <c r="AS72" s="866"/>
      <c r="AT72" s="866"/>
      <c r="AU72" s="866" t="s">
        <v>487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557</v>
      </c>
      <c r="C73" s="910"/>
      <c r="D73" s="910"/>
      <c r="E73" s="910"/>
      <c r="F73" s="910"/>
      <c r="G73" s="910"/>
      <c r="H73" s="910"/>
      <c r="I73" s="910"/>
      <c r="J73" s="910"/>
      <c r="K73" s="910"/>
      <c r="L73" s="910"/>
      <c r="M73" s="910"/>
      <c r="N73" s="910"/>
      <c r="O73" s="910"/>
      <c r="P73" s="911"/>
      <c r="Q73" s="912">
        <v>7299</v>
      </c>
      <c r="R73" s="866"/>
      <c r="S73" s="866"/>
      <c r="T73" s="866"/>
      <c r="U73" s="866"/>
      <c r="V73" s="866">
        <v>4954</v>
      </c>
      <c r="W73" s="866"/>
      <c r="X73" s="866"/>
      <c r="Y73" s="866"/>
      <c r="Z73" s="866"/>
      <c r="AA73" s="866">
        <v>2345</v>
      </c>
      <c r="AB73" s="866"/>
      <c r="AC73" s="866"/>
      <c r="AD73" s="866"/>
      <c r="AE73" s="866"/>
      <c r="AF73" s="866">
        <v>0</v>
      </c>
      <c r="AG73" s="866"/>
      <c r="AH73" s="866"/>
      <c r="AI73" s="866"/>
      <c r="AJ73" s="866"/>
      <c r="AK73" s="866">
        <v>14</v>
      </c>
      <c r="AL73" s="866"/>
      <c r="AM73" s="866"/>
      <c r="AN73" s="866"/>
      <c r="AO73" s="866"/>
      <c r="AP73" s="866" t="s">
        <v>487</v>
      </c>
      <c r="AQ73" s="866"/>
      <c r="AR73" s="866"/>
      <c r="AS73" s="866"/>
      <c r="AT73" s="866"/>
      <c r="AU73" s="866" t="s">
        <v>487</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558</v>
      </c>
      <c r="C74" s="910"/>
      <c r="D74" s="910"/>
      <c r="E74" s="910"/>
      <c r="F74" s="910"/>
      <c r="G74" s="910"/>
      <c r="H74" s="910"/>
      <c r="I74" s="910"/>
      <c r="J74" s="910"/>
      <c r="K74" s="910"/>
      <c r="L74" s="910"/>
      <c r="M74" s="910"/>
      <c r="N74" s="910"/>
      <c r="O74" s="910"/>
      <c r="P74" s="911"/>
      <c r="Q74" s="912">
        <v>1438</v>
      </c>
      <c r="R74" s="866"/>
      <c r="S74" s="866"/>
      <c r="T74" s="866"/>
      <c r="U74" s="866"/>
      <c r="V74" s="866">
        <v>1437</v>
      </c>
      <c r="W74" s="866"/>
      <c r="X74" s="866"/>
      <c r="Y74" s="866"/>
      <c r="Z74" s="866"/>
      <c r="AA74" s="866">
        <v>1</v>
      </c>
      <c r="AB74" s="866"/>
      <c r="AC74" s="866"/>
      <c r="AD74" s="866"/>
      <c r="AE74" s="866"/>
      <c r="AF74" s="866">
        <v>0</v>
      </c>
      <c r="AG74" s="866"/>
      <c r="AH74" s="866"/>
      <c r="AI74" s="866"/>
      <c r="AJ74" s="866"/>
      <c r="AK74" s="866" t="s">
        <v>487</v>
      </c>
      <c r="AL74" s="866"/>
      <c r="AM74" s="866"/>
      <c r="AN74" s="866"/>
      <c r="AO74" s="866"/>
      <c r="AP74" s="866" t="s">
        <v>487</v>
      </c>
      <c r="AQ74" s="866"/>
      <c r="AR74" s="866"/>
      <c r="AS74" s="866"/>
      <c r="AT74" s="866"/>
      <c r="AU74" s="866" t="s">
        <v>487</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559</v>
      </c>
      <c r="C75" s="910"/>
      <c r="D75" s="910"/>
      <c r="E75" s="910"/>
      <c r="F75" s="910"/>
      <c r="G75" s="910"/>
      <c r="H75" s="910"/>
      <c r="I75" s="910"/>
      <c r="J75" s="910"/>
      <c r="K75" s="910"/>
      <c r="L75" s="910"/>
      <c r="M75" s="910"/>
      <c r="N75" s="910"/>
      <c r="O75" s="910"/>
      <c r="P75" s="911"/>
      <c r="Q75" s="913">
        <v>1</v>
      </c>
      <c r="R75" s="914"/>
      <c r="S75" s="914"/>
      <c r="T75" s="914"/>
      <c r="U75" s="870"/>
      <c r="V75" s="915">
        <v>0</v>
      </c>
      <c r="W75" s="914"/>
      <c r="X75" s="914"/>
      <c r="Y75" s="914"/>
      <c r="Z75" s="870"/>
      <c r="AA75" s="915">
        <v>1</v>
      </c>
      <c r="AB75" s="914"/>
      <c r="AC75" s="914"/>
      <c r="AD75" s="914"/>
      <c r="AE75" s="870"/>
      <c r="AF75" s="915">
        <v>0</v>
      </c>
      <c r="AG75" s="914"/>
      <c r="AH75" s="914"/>
      <c r="AI75" s="914"/>
      <c r="AJ75" s="870"/>
      <c r="AK75" s="915" t="s">
        <v>487</v>
      </c>
      <c r="AL75" s="914"/>
      <c r="AM75" s="914"/>
      <c r="AN75" s="914"/>
      <c r="AO75" s="870"/>
      <c r="AP75" s="915" t="s">
        <v>487</v>
      </c>
      <c r="AQ75" s="914"/>
      <c r="AR75" s="914"/>
      <c r="AS75" s="914"/>
      <c r="AT75" s="870"/>
      <c r="AU75" s="915" t="s">
        <v>487</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560</v>
      </c>
      <c r="C76" s="910"/>
      <c r="D76" s="910"/>
      <c r="E76" s="910"/>
      <c r="F76" s="910"/>
      <c r="G76" s="910"/>
      <c r="H76" s="910"/>
      <c r="I76" s="910"/>
      <c r="J76" s="910"/>
      <c r="K76" s="910"/>
      <c r="L76" s="910"/>
      <c r="M76" s="910"/>
      <c r="N76" s="910"/>
      <c r="O76" s="910"/>
      <c r="P76" s="911"/>
      <c r="Q76" s="913">
        <v>49</v>
      </c>
      <c r="R76" s="914"/>
      <c r="S76" s="914"/>
      <c r="T76" s="914"/>
      <c r="U76" s="870"/>
      <c r="V76" s="915">
        <v>27</v>
      </c>
      <c r="W76" s="914"/>
      <c r="X76" s="914"/>
      <c r="Y76" s="914"/>
      <c r="Z76" s="870"/>
      <c r="AA76" s="915">
        <v>22</v>
      </c>
      <c r="AB76" s="914"/>
      <c r="AC76" s="914"/>
      <c r="AD76" s="914"/>
      <c r="AE76" s="870"/>
      <c r="AF76" s="915">
        <v>0</v>
      </c>
      <c r="AG76" s="914"/>
      <c r="AH76" s="914"/>
      <c r="AI76" s="914"/>
      <c r="AJ76" s="870"/>
      <c r="AK76" s="915" t="s">
        <v>487</v>
      </c>
      <c r="AL76" s="914"/>
      <c r="AM76" s="914"/>
      <c r="AN76" s="914"/>
      <c r="AO76" s="870"/>
      <c r="AP76" s="915" t="s">
        <v>487</v>
      </c>
      <c r="AQ76" s="914"/>
      <c r="AR76" s="914"/>
      <c r="AS76" s="914"/>
      <c r="AT76" s="870"/>
      <c r="AU76" s="915" t="s">
        <v>487</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561</v>
      </c>
      <c r="C77" s="910"/>
      <c r="D77" s="910"/>
      <c r="E77" s="910"/>
      <c r="F77" s="910"/>
      <c r="G77" s="910"/>
      <c r="H77" s="910"/>
      <c r="I77" s="910"/>
      <c r="J77" s="910"/>
      <c r="K77" s="910"/>
      <c r="L77" s="910"/>
      <c r="M77" s="910"/>
      <c r="N77" s="910"/>
      <c r="O77" s="910"/>
      <c r="P77" s="911"/>
      <c r="Q77" s="913">
        <v>67</v>
      </c>
      <c r="R77" s="914"/>
      <c r="S77" s="914"/>
      <c r="T77" s="914"/>
      <c r="U77" s="870"/>
      <c r="V77" s="915">
        <v>66</v>
      </c>
      <c r="W77" s="914"/>
      <c r="X77" s="914"/>
      <c r="Y77" s="914"/>
      <c r="Z77" s="870"/>
      <c r="AA77" s="915">
        <v>1</v>
      </c>
      <c r="AB77" s="914"/>
      <c r="AC77" s="914"/>
      <c r="AD77" s="914"/>
      <c r="AE77" s="870"/>
      <c r="AF77" s="915">
        <v>0</v>
      </c>
      <c r="AG77" s="914"/>
      <c r="AH77" s="914"/>
      <c r="AI77" s="914"/>
      <c r="AJ77" s="870"/>
      <c r="AK77" s="915" t="s">
        <v>487</v>
      </c>
      <c r="AL77" s="914"/>
      <c r="AM77" s="914"/>
      <c r="AN77" s="914"/>
      <c r="AO77" s="870"/>
      <c r="AP77" s="915" t="s">
        <v>487</v>
      </c>
      <c r="AQ77" s="914"/>
      <c r="AR77" s="914"/>
      <c r="AS77" s="914"/>
      <c r="AT77" s="870"/>
      <c r="AU77" s="915" t="s">
        <v>487</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295</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295</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295</v>
      </c>
      <c r="DR109" s="929"/>
      <c r="DS109" s="929"/>
      <c r="DT109" s="929"/>
      <c r="DU109" s="930"/>
      <c r="DV109" s="928" t="s">
        <v>411</v>
      </c>
      <c r="DW109" s="929"/>
      <c r="DX109" s="929"/>
      <c r="DY109" s="929"/>
      <c r="DZ109" s="931"/>
    </row>
    <row r="110" spans="1:131" s="230" customFormat="1" ht="26.25" customHeight="1" x14ac:dyDescent="0.15">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283852</v>
      </c>
      <c r="AB110" s="936"/>
      <c r="AC110" s="936"/>
      <c r="AD110" s="936"/>
      <c r="AE110" s="937"/>
      <c r="AF110" s="938">
        <v>336611</v>
      </c>
      <c r="AG110" s="936"/>
      <c r="AH110" s="936"/>
      <c r="AI110" s="936"/>
      <c r="AJ110" s="937"/>
      <c r="AK110" s="938">
        <v>385221</v>
      </c>
      <c r="AL110" s="936"/>
      <c r="AM110" s="936"/>
      <c r="AN110" s="936"/>
      <c r="AO110" s="937"/>
      <c r="AP110" s="939">
        <v>21.3</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2510331</v>
      </c>
      <c r="BR110" s="967"/>
      <c r="BS110" s="967"/>
      <c r="BT110" s="967"/>
      <c r="BU110" s="967"/>
      <c r="BV110" s="967">
        <v>2399449</v>
      </c>
      <c r="BW110" s="967"/>
      <c r="BX110" s="967"/>
      <c r="BY110" s="967"/>
      <c r="BZ110" s="967"/>
      <c r="CA110" s="967">
        <v>2346907</v>
      </c>
      <c r="CB110" s="967"/>
      <c r="CC110" s="967"/>
      <c r="CD110" s="967"/>
      <c r="CE110" s="967"/>
      <c r="CF110" s="980">
        <v>130</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413359</v>
      </c>
      <c r="BR112" s="962"/>
      <c r="BS112" s="962"/>
      <c r="BT112" s="962"/>
      <c r="BU112" s="962"/>
      <c r="BV112" s="962">
        <v>358266</v>
      </c>
      <c r="BW112" s="962"/>
      <c r="BX112" s="962"/>
      <c r="BY112" s="962"/>
      <c r="BZ112" s="962"/>
      <c r="CA112" s="962">
        <v>302442</v>
      </c>
      <c r="CB112" s="962"/>
      <c r="CC112" s="962"/>
      <c r="CD112" s="962"/>
      <c r="CE112" s="962"/>
      <c r="CF112" s="956">
        <v>16.8</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62754</v>
      </c>
      <c r="AB113" s="974"/>
      <c r="AC113" s="974"/>
      <c r="AD113" s="974"/>
      <c r="AE113" s="975"/>
      <c r="AF113" s="976">
        <v>62754</v>
      </c>
      <c r="AG113" s="974"/>
      <c r="AH113" s="974"/>
      <c r="AI113" s="974"/>
      <c r="AJ113" s="975"/>
      <c r="AK113" s="976">
        <v>62314</v>
      </c>
      <c r="AL113" s="974"/>
      <c r="AM113" s="974"/>
      <c r="AN113" s="974"/>
      <c r="AO113" s="975"/>
      <c r="AP113" s="977">
        <v>3.5</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27281</v>
      </c>
      <c r="BR113" s="962"/>
      <c r="BS113" s="962"/>
      <c r="BT113" s="962"/>
      <c r="BU113" s="962"/>
      <c r="BV113" s="962">
        <v>22731</v>
      </c>
      <c r="BW113" s="962"/>
      <c r="BX113" s="962"/>
      <c r="BY113" s="962"/>
      <c r="BZ113" s="962"/>
      <c r="CA113" s="962">
        <v>17665</v>
      </c>
      <c r="CB113" s="962"/>
      <c r="CC113" s="962"/>
      <c r="CD113" s="962"/>
      <c r="CE113" s="962"/>
      <c r="CF113" s="956">
        <v>1</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5999</v>
      </c>
      <c r="AB114" s="995"/>
      <c r="AC114" s="995"/>
      <c r="AD114" s="995"/>
      <c r="AE114" s="996"/>
      <c r="AF114" s="997">
        <v>6042</v>
      </c>
      <c r="AG114" s="995"/>
      <c r="AH114" s="995"/>
      <c r="AI114" s="995"/>
      <c r="AJ114" s="996"/>
      <c r="AK114" s="997">
        <v>6536</v>
      </c>
      <c r="AL114" s="995"/>
      <c r="AM114" s="995"/>
      <c r="AN114" s="995"/>
      <c r="AO114" s="996"/>
      <c r="AP114" s="998">
        <v>0.4</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286586</v>
      </c>
      <c r="BR114" s="962"/>
      <c r="BS114" s="962"/>
      <c r="BT114" s="962"/>
      <c r="BU114" s="962"/>
      <c r="BV114" s="962">
        <v>229704</v>
      </c>
      <c r="BW114" s="962"/>
      <c r="BX114" s="962"/>
      <c r="BY114" s="962"/>
      <c r="BZ114" s="962"/>
      <c r="CA114" s="962">
        <v>257972</v>
      </c>
      <c r="CB114" s="962"/>
      <c r="CC114" s="962"/>
      <c r="CD114" s="962"/>
      <c r="CE114" s="962"/>
      <c r="CF114" s="956">
        <v>14.3</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352605</v>
      </c>
      <c r="AB117" s="1015"/>
      <c r="AC117" s="1015"/>
      <c r="AD117" s="1015"/>
      <c r="AE117" s="1016"/>
      <c r="AF117" s="1017">
        <v>405407</v>
      </c>
      <c r="AG117" s="1015"/>
      <c r="AH117" s="1015"/>
      <c r="AI117" s="1015"/>
      <c r="AJ117" s="1016"/>
      <c r="AK117" s="1017">
        <v>454071</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295</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3"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441</v>
      </c>
      <c r="BP119" s="1041"/>
      <c r="BQ119" s="1035">
        <v>3237557</v>
      </c>
      <c r="BR119" s="1036"/>
      <c r="BS119" s="1036"/>
      <c r="BT119" s="1036"/>
      <c r="BU119" s="1036"/>
      <c r="BV119" s="1036">
        <v>3010150</v>
      </c>
      <c r="BW119" s="1036"/>
      <c r="BX119" s="1036"/>
      <c r="BY119" s="1036"/>
      <c r="BZ119" s="1036"/>
      <c r="CA119" s="1036">
        <v>2924986</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4"/>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5098342</v>
      </c>
      <c r="BR120" s="967"/>
      <c r="BS120" s="967"/>
      <c r="BT120" s="967"/>
      <c r="BU120" s="967"/>
      <c r="BV120" s="967">
        <v>8560185</v>
      </c>
      <c r="BW120" s="967"/>
      <c r="BX120" s="967"/>
      <c r="BY120" s="967"/>
      <c r="BZ120" s="967"/>
      <c r="CA120" s="967">
        <v>9075016</v>
      </c>
      <c r="CB120" s="967"/>
      <c r="CC120" s="967"/>
      <c r="CD120" s="967"/>
      <c r="CE120" s="967"/>
      <c r="CF120" s="980">
        <v>502.8</v>
      </c>
      <c r="CG120" s="981"/>
      <c r="CH120" s="981"/>
      <c r="CI120" s="981"/>
      <c r="CJ120" s="981"/>
      <c r="CK120" s="1042" t="s">
        <v>445</v>
      </c>
      <c r="CL120" s="1043"/>
      <c r="CM120" s="1043"/>
      <c r="CN120" s="1043"/>
      <c r="CO120" s="1044"/>
      <c r="CP120" s="1050" t="s">
        <v>446</v>
      </c>
      <c r="CQ120" s="1051"/>
      <c r="CR120" s="1051"/>
      <c r="CS120" s="1051"/>
      <c r="CT120" s="1051"/>
      <c r="CU120" s="1051"/>
      <c r="CV120" s="1051"/>
      <c r="CW120" s="1051"/>
      <c r="CX120" s="1051"/>
      <c r="CY120" s="1051"/>
      <c r="CZ120" s="1051"/>
      <c r="DA120" s="1051"/>
      <c r="DB120" s="1051"/>
      <c r="DC120" s="1051"/>
      <c r="DD120" s="1051"/>
      <c r="DE120" s="1051"/>
      <c r="DF120" s="1052"/>
      <c r="DG120" s="966" t="s">
        <v>122</v>
      </c>
      <c r="DH120" s="967"/>
      <c r="DI120" s="967"/>
      <c r="DJ120" s="967"/>
      <c r="DK120" s="967"/>
      <c r="DL120" s="967" t="s">
        <v>122</v>
      </c>
      <c r="DM120" s="967"/>
      <c r="DN120" s="967"/>
      <c r="DO120" s="967"/>
      <c r="DP120" s="967"/>
      <c r="DQ120" s="967">
        <v>302442</v>
      </c>
      <c r="DR120" s="967"/>
      <c r="DS120" s="967"/>
      <c r="DT120" s="967"/>
      <c r="DU120" s="967"/>
      <c r="DV120" s="968">
        <v>16.8</v>
      </c>
      <c r="DW120" s="968"/>
      <c r="DX120" s="968"/>
      <c r="DY120" s="968"/>
      <c r="DZ120" s="969"/>
    </row>
    <row r="121" spans="1:130" s="230" customFormat="1" ht="26.25" customHeight="1" x14ac:dyDescent="0.15">
      <c r="A121" s="1094"/>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15">
      <c r="A122" s="1094"/>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2711911</v>
      </c>
      <c r="BR122" s="1036"/>
      <c r="BS122" s="1036"/>
      <c r="BT122" s="1036"/>
      <c r="BU122" s="1036"/>
      <c r="BV122" s="1036">
        <v>2627143</v>
      </c>
      <c r="BW122" s="1036"/>
      <c r="BX122" s="1036"/>
      <c r="BY122" s="1036"/>
      <c r="BZ122" s="1036"/>
      <c r="CA122" s="1036">
        <v>2490936</v>
      </c>
      <c r="CB122" s="1036"/>
      <c r="CC122" s="1036"/>
      <c r="CD122" s="1036"/>
      <c r="CE122" s="1036"/>
      <c r="CF122" s="1053">
        <v>138</v>
      </c>
      <c r="CG122" s="1054"/>
      <c r="CH122" s="1054"/>
      <c r="CI122" s="1054"/>
      <c r="CJ122" s="1054"/>
      <c r="CK122" s="1045"/>
      <c r="CL122" s="1046"/>
      <c r="CM122" s="1046"/>
      <c r="CN122" s="1046"/>
      <c r="CO122" s="1047"/>
      <c r="CP122" s="1055" t="s">
        <v>392</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4"/>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450</v>
      </c>
      <c r="BP123" s="1041"/>
      <c r="BQ123" s="1100">
        <v>7810253</v>
      </c>
      <c r="BR123" s="1067"/>
      <c r="BS123" s="1067"/>
      <c r="BT123" s="1067"/>
      <c r="BU123" s="1067"/>
      <c r="BV123" s="1067">
        <v>11187328</v>
      </c>
      <c r="BW123" s="1067"/>
      <c r="BX123" s="1067"/>
      <c r="BY123" s="1067"/>
      <c r="BZ123" s="1067"/>
      <c r="CA123" s="1067">
        <v>11565952</v>
      </c>
      <c r="CB123" s="1067"/>
      <c r="CC123" s="1067"/>
      <c r="CD123" s="1067"/>
      <c r="CE123" s="1067"/>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4"/>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6" t="s">
        <v>451</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v>413359</v>
      </c>
      <c r="DH124" s="1022"/>
      <c r="DI124" s="1022"/>
      <c r="DJ124" s="1022"/>
      <c r="DK124" s="1023"/>
      <c r="DL124" s="1021">
        <v>358266</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4"/>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4"/>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5"/>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8" t="s">
        <v>457</v>
      </c>
      <c r="AY127" s="1069"/>
      <c r="AZ127" s="1069"/>
      <c r="BA127" s="1069"/>
      <c r="BB127" s="1069"/>
      <c r="BC127" s="1069"/>
      <c r="BD127" s="1069"/>
      <c r="BE127" s="1070"/>
      <c r="BF127" s="1071" t="s">
        <v>458</v>
      </c>
      <c r="BG127" s="1069"/>
      <c r="BH127" s="1069"/>
      <c r="BI127" s="1069"/>
      <c r="BJ127" s="1069"/>
      <c r="BK127" s="1069"/>
      <c r="BL127" s="1070"/>
      <c r="BM127" s="1071" t="s">
        <v>459</v>
      </c>
      <c r="BN127" s="1069"/>
      <c r="BO127" s="1069"/>
      <c r="BP127" s="1069"/>
      <c r="BQ127" s="1069"/>
      <c r="BR127" s="1069"/>
      <c r="BS127" s="1070"/>
      <c r="BT127" s="1071" t="s">
        <v>460</v>
      </c>
      <c r="BU127" s="1069"/>
      <c r="BV127" s="1069"/>
      <c r="BW127" s="1069"/>
      <c r="BX127" s="1069"/>
      <c r="BY127" s="1069"/>
      <c r="BZ127" s="1092"/>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8" t="s">
        <v>462</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463</v>
      </c>
      <c r="X128" s="1080"/>
      <c r="Y128" s="1080"/>
      <c r="Z128" s="1081"/>
      <c r="AA128" s="1082" t="s">
        <v>122</v>
      </c>
      <c r="AB128" s="1083"/>
      <c r="AC128" s="1083"/>
      <c r="AD128" s="1083"/>
      <c r="AE128" s="1084"/>
      <c r="AF128" s="1085" t="s">
        <v>122</v>
      </c>
      <c r="AG128" s="1083"/>
      <c r="AH128" s="1083"/>
      <c r="AI128" s="1083"/>
      <c r="AJ128" s="1084"/>
      <c r="AK128" s="1085" t="s">
        <v>122</v>
      </c>
      <c r="AL128" s="1083"/>
      <c r="AM128" s="1083"/>
      <c r="AN128" s="1083"/>
      <c r="AO128" s="1084"/>
      <c r="AP128" s="1086"/>
      <c r="AQ128" s="1087"/>
      <c r="AR128" s="1087"/>
      <c r="AS128" s="1087"/>
      <c r="AT128" s="1088"/>
      <c r="AU128" s="232"/>
      <c r="AV128" s="232"/>
      <c r="AW128" s="232"/>
      <c r="AX128" s="932" t="s">
        <v>464</v>
      </c>
      <c r="AY128" s="933"/>
      <c r="AZ128" s="933"/>
      <c r="BA128" s="933"/>
      <c r="BB128" s="933"/>
      <c r="BC128" s="933"/>
      <c r="BD128" s="933"/>
      <c r="BE128" s="934"/>
      <c r="BF128" s="1089" t="s">
        <v>122</v>
      </c>
      <c r="BG128" s="1090"/>
      <c r="BH128" s="1090"/>
      <c r="BI128" s="1090"/>
      <c r="BJ128" s="1090"/>
      <c r="BK128" s="1090"/>
      <c r="BL128" s="1091"/>
      <c r="BM128" s="1089">
        <v>15</v>
      </c>
      <c r="BN128" s="1090"/>
      <c r="BO128" s="1090"/>
      <c r="BP128" s="1090"/>
      <c r="BQ128" s="1090"/>
      <c r="BR128" s="1090"/>
      <c r="BS128" s="1091"/>
      <c r="BT128" s="1089">
        <v>20</v>
      </c>
      <c r="BU128" s="1090"/>
      <c r="BV128" s="1090"/>
      <c r="BW128" s="1090"/>
      <c r="BX128" s="1090"/>
      <c r="BY128" s="1090"/>
      <c r="BZ128" s="1112"/>
      <c r="CA128" s="255"/>
      <c r="CB128" s="255"/>
      <c r="CC128" s="255"/>
      <c r="CD128" s="255"/>
      <c r="CE128" s="255"/>
      <c r="CF128" s="255"/>
      <c r="CG128" s="232"/>
      <c r="CH128" s="232"/>
      <c r="CI128" s="232"/>
      <c r="CJ128" s="254"/>
      <c r="CK128" s="1060"/>
      <c r="CL128" s="1061"/>
      <c r="CM128" s="1061"/>
      <c r="CN128" s="1061"/>
      <c r="CO128" s="1062"/>
      <c r="CP128" s="1072" t="s">
        <v>465</v>
      </c>
      <c r="CQ128" s="762"/>
      <c r="CR128" s="762"/>
      <c r="CS128" s="762"/>
      <c r="CT128" s="762"/>
      <c r="CU128" s="762"/>
      <c r="CV128" s="762"/>
      <c r="CW128" s="762"/>
      <c r="CX128" s="762"/>
      <c r="CY128" s="762"/>
      <c r="CZ128" s="762"/>
      <c r="DA128" s="762"/>
      <c r="DB128" s="762"/>
      <c r="DC128" s="762"/>
      <c r="DD128" s="762"/>
      <c r="DE128" s="762"/>
      <c r="DF128" s="1073"/>
      <c r="DG128" s="1074" t="s">
        <v>122</v>
      </c>
      <c r="DH128" s="1075"/>
      <c r="DI128" s="1075"/>
      <c r="DJ128" s="1075"/>
      <c r="DK128" s="1075"/>
      <c r="DL128" s="1075" t="s">
        <v>122</v>
      </c>
      <c r="DM128" s="1075"/>
      <c r="DN128" s="1075"/>
      <c r="DO128" s="1075"/>
      <c r="DP128" s="1075"/>
      <c r="DQ128" s="1075" t="s">
        <v>122</v>
      </c>
      <c r="DR128" s="1075"/>
      <c r="DS128" s="1075"/>
      <c r="DT128" s="1075"/>
      <c r="DU128" s="1075"/>
      <c r="DV128" s="1076" t="s">
        <v>122</v>
      </c>
      <c r="DW128" s="1076"/>
      <c r="DX128" s="1076"/>
      <c r="DY128" s="1076"/>
      <c r="DZ128" s="1077"/>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2080305</v>
      </c>
      <c r="AB129" s="995"/>
      <c r="AC129" s="995"/>
      <c r="AD129" s="995"/>
      <c r="AE129" s="996"/>
      <c r="AF129" s="997">
        <v>2041669</v>
      </c>
      <c r="AG129" s="995"/>
      <c r="AH129" s="995"/>
      <c r="AI129" s="995"/>
      <c r="AJ129" s="996"/>
      <c r="AK129" s="997">
        <v>2145075</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237736</v>
      </c>
      <c r="AB130" s="995"/>
      <c r="AC130" s="995"/>
      <c r="AD130" s="995"/>
      <c r="AE130" s="996"/>
      <c r="AF130" s="997">
        <v>284435</v>
      </c>
      <c r="AG130" s="995"/>
      <c r="AH130" s="995"/>
      <c r="AI130" s="995"/>
      <c r="AJ130" s="996"/>
      <c r="AK130" s="997">
        <v>340247</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6.4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1842569</v>
      </c>
      <c r="AB131" s="1022"/>
      <c r="AC131" s="1022"/>
      <c r="AD131" s="1022"/>
      <c r="AE131" s="1023"/>
      <c r="AF131" s="1021">
        <v>1757234</v>
      </c>
      <c r="AG131" s="1022"/>
      <c r="AH131" s="1022"/>
      <c r="AI131" s="1022"/>
      <c r="AJ131" s="1023"/>
      <c r="AK131" s="1021">
        <v>1804828</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3"/>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6.2341763050000001</v>
      </c>
      <c r="AB132" s="1133"/>
      <c r="AC132" s="1133"/>
      <c r="AD132" s="1133"/>
      <c r="AE132" s="1134"/>
      <c r="AF132" s="1135">
        <v>6.8842282810000004</v>
      </c>
      <c r="AG132" s="1133"/>
      <c r="AH132" s="1133"/>
      <c r="AI132" s="1133"/>
      <c r="AJ132" s="1134"/>
      <c r="AK132" s="1135">
        <v>6.3066397460000001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7.7</v>
      </c>
      <c r="AB133" s="1116"/>
      <c r="AC133" s="1116"/>
      <c r="AD133" s="1116"/>
      <c r="AE133" s="1117"/>
      <c r="AF133" s="1115">
        <v>7</v>
      </c>
      <c r="AG133" s="1116"/>
      <c r="AH133" s="1116"/>
      <c r="AI133" s="1116"/>
      <c r="AJ133" s="1117"/>
      <c r="AK133" s="1115">
        <v>6.4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ScOsQaCvztik5doAmDtvsY7hcslJINANdtSexAmwQ1IyET97b/udkxiKieRozgBKBe0yUBvX0hkUSRG6QBXjw==" saltValue="FrXXFasgUOHN+NNAa2TK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fXd4OMRsTnaOwaY/hDa9M6NMP8pKreI9MSQRS0mXgjpnO2ppmmwcshOreupborOmgmvPghvNKQYp0gtzgnw6tA==" saltValue="JofRLxdTmz1Zp+1hSlg6+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KMJZixrnQaVFLSZC2ujaHBRzttjKOVuvLU5jfsWeTXDYggvIDuKCU33fG/waz00BkqnlMJLgrVKJ16nf3E1Qw==" saltValue="a1W2tdFBVrb/nzAhcnk1K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546529</v>
      </c>
      <c r="AP9" s="281">
        <v>239181</v>
      </c>
      <c r="AQ9" s="282">
        <v>243450</v>
      </c>
      <c r="AR9" s="283">
        <v>-1.8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69931</v>
      </c>
      <c r="AP10" s="284">
        <v>30604</v>
      </c>
      <c r="AQ10" s="285">
        <v>36828</v>
      </c>
      <c r="AR10" s="286">
        <v>-16.899999999999999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t="s">
        <v>487</v>
      </c>
      <c r="AP11" s="284" t="s">
        <v>487</v>
      </c>
      <c r="AQ11" s="285">
        <v>2575</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t="s">
        <v>487</v>
      </c>
      <c r="AP13" s="284" t="s">
        <v>487</v>
      </c>
      <c r="AQ13" s="285">
        <v>11862</v>
      </c>
      <c r="AR13" s="286" t="s">
        <v>487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32884</v>
      </c>
      <c r="AP14" s="284">
        <v>14391</v>
      </c>
      <c r="AQ14" s="285">
        <v>4647</v>
      </c>
      <c r="AR14" s="286">
        <v>209.7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-39565</v>
      </c>
      <c r="AP15" s="284">
        <v>-17315</v>
      </c>
      <c r="AQ15" s="285">
        <v>-13358</v>
      </c>
      <c r="AR15" s="286">
        <v>29.6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609779</v>
      </c>
      <c r="AP16" s="284">
        <v>266862</v>
      </c>
      <c r="AQ16" s="285">
        <v>286004</v>
      </c>
      <c r="AR16" s="286">
        <v>-6.7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26.26</v>
      </c>
      <c r="AP21" s="298">
        <v>24.25</v>
      </c>
      <c r="AQ21" s="299">
        <v>2.0099999999999998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96.9</v>
      </c>
      <c r="AP22" s="303">
        <v>95.4</v>
      </c>
      <c r="AQ22" s="304">
        <v>1.5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385221</v>
      </c>
      <c r="AP32" s="312">
        <v>168587</v>
      </c>
      <c r="AQ32" s="313">
        <v>167387</v>
      </c>
      <c r="AR32" s="314">
        <v>0.7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487</v>
      </c>
      <c r="AP34" s="312" t="s">
        <v>487</v>
      </c>
      <c r="AQ34" s="313">
        <v>5</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62314</v>
      </c>
      <c r="AP35" s="312">
        <v>27271</v>
      </c>
      <c r="AQ35" s="313">
        <v>34589</v>
      </c>
      <c r="AR35" s="314">
        <v>-21.2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6536</v>
      </c>
      <c r="AP36" s="312">
        <v>2860</v>
      </c>
      <c r="AQ36" s="313">
        <v>2508</v>
      </c>
      <c r="AR36" s="314">
        <v>14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t="s">
        <v>487</v>
      </c>
      <c r="AP37" s="312" t="s">
        <v>487</v>
      </c>
      <c r="AQ37" s="313">
        <v>1525</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487</v>
      </c>
      <c r="AP38" s="315" t="s">
        <v>487</v>
      </c>
      <c r="AQ38" s="316">
        <v>44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t="s">
        <v>487</v>
      </c>
      <c r="AP39" s="312" t="s">
        <v>487</v>
      </c>
      <c r="AQ39" s="313">
        <v>-7489</v>
      </c>
      <c r="AR39" s="314" t="s">
        <v>487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-340247</v>
      </c>
      <c r="AP40" s="312">
        <v>-148905</v>
      </c>
      <c r="AQ40" s="313">
        <v>-138932</v>
      </c>
      <c r="AR40" s="314">
        <v>7.2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113824</v>
      </c>
      <c r="AP41" s="312">
        <v>49814</v>
      </c>
      <c r="AQ41" s="313">
        <v>59636</v>
      </c>
      <c r="AR41" s="314">
        <v>-16.5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2083776</v>
      </c>
      <c r="AN51" s="334">
        <v>808605</v>
      </c>
      <c r="AO51" s="335">
        <v>21.2</v>
      </c>
      <c r="AP51" s="336">
        <v>316937</v>
      </c>
      <c r="AQ51" s="337">
        <v>9.4</v>
      </c>
      <c r="AR51" s="338">
        <v>11.8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461392</v>
      </c>
      <c r="AN52" s="342">
        <v>179042</v>
      </c>
      <c r="AO52" s="343">
        <v>-17</v>
      </c>
      <c r="AP52" s="344">
        <v>199150</v>
      </c>
      <c r="AQ52" s="345">
        <v>27.5</v>
      </c>
      <c r="AR52" s="346">
        <v>-44.5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2867880</v>
      </c>
      <c r="AN53" s="334">
        <v>1136694</v>
      </c>
      <c r="AO53" s="335">
        <v>40.6</v>
      </c>
      <c r="AP53" s="336">
        <v>332350</v>
      </c>
      <c r="AQ53" s="337">
        <v>4.9000000000000004</v>
      </c>
      <c r="AR53" s="338">
        <v>35.700000000000003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278052</v>
      </c>
      <c r="AN54" s="342">
        <v>110207</v>
      </c>
      <c r="AO54" s="343">
        <v>-38.4</v>
      </c>
      <c r="AP54" s="344">
        <v>200453</v>
      </c>
      <c r="AQ54" s="345">
        <v>0.7</v>
      </c>
      <c r="AR54" s="346">
        <v>-39.1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1018054</v>
      </c>
      <c r="AN55" s="334">
        <v>418608</v>
      </c>
      <c r="AO55" s="335">
        <v>-63.2</v>
      </c>
      <c r="AP55" s="336">
        <v>277467</v>
      </c>
      <c r="AQ55" s="337">
        <v>-16.5</v>
      </c>
      <c r="AR55" s="338">
        <v>-46.7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260314</v>
      </c>
      <c r="AN56" s="342">
        <v>107037</v>
      </c>
      <c r="AO56" s="343">
        <v>-2.9</v>
      </c>
      <c r="AP56" s="344">
        <v>128378</v>
      </c>
      <c r="AQ56" s="345">
        <v>-36</v>
      </c>
      <c r="AR56" s="346">
        <v>33.1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1102438</v>
      </c>
      <c r="AN57" s="334">
        <v>465950</v>
      </c>
      <c r="AO57" s="335">
        <v>11.3</v>
      </c>
      <c r="AP57" s="336">
        <v>282256</v>
      </c>
      <c r="AQ57" s="337">
        <v>1.7</v>
      </c>
      <c r="AR57" s="338">
        <v>9.6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415525</v>
      </c>
      <c r="AN58" s="342">
        <v>175623</v>
      </c>
      <c r="AO58" s="343">
        <v>64.099999999999994</v>
      </c>
      <c r="AP58" s="344">
        <v>145453</v>
      </c>
      <c r="AQ58" s="345">
        <v>13.3</v>
      </c>
      <c r="AR58" s="346">
        <v>50.8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1144674</v>
      </c>
      <c r="AN59" s="334">
        <v>500951</v>
      </c>
      <c r="AO59" s="335">
        <v>7.5</v>
      </c>
      <c r="AP59" s="336">
        <v>295341</v>
      </c>
      <c r="AQ59" s="337">
        <v>4.5999999999999996</v>
      </c>
      <c r="AR59" s="338">
        <v>2.9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466539</v>
      </c>
      <c r="AN60" s="342">
        <v>204175</v>
      </c>
      <c r="AO60" s="343">
        <v>16.3</v>
      </c>
      <c r="AP60" s="344">
        <v>137402</v>
      </c>
      <c r="AQ60" s="345">
        <v>-5.5</v>
      </c>
      <c r="AR60" s="346">
        <v>21.8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1643364</v>
      </c>
      <c r="AN61" s="349">
        <v>666162</v>
      </c>
      <c r="AO61" s="350">
        <v>3.5</v>
      </c>
      <c r="AP61" s="351">
        <v>300870</v>
      </c>
      <c r="AQ61" s="352">
        <v>0.8</v>
      </c>
      <c r="AR61" s="338">
        <v>2.7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376364</v>
      </c>
      <c r="AN62" s="342">
        <v>155217</v>
      </c>
      <c r="AO62" s="343">
        <v>4.4000000000000004</v>
      </c>
      <c r="AP62" s="344">
        <v>162167</v>
      </c>
      <c r="AQ62" s="345">
        <v>0</v>
      </c>
      <c r="AR62" s="346">
        <v>4.4000000000000004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At5O/7YjMjDap2xnv2y/cUyvX7UIrYnef6EBBVkOuUbHASmetQF5MLY1T4IVkGpMa6lzxCKhnaV6MnhVsUO9w==" saltValue="g4foCiptOHfV7dd/ES3NA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eWtzIOxyMHa47dlSFzJHlTKjBdCaolJbI277w7If5Cs8MhhoF//9FMbabWP0dhf1uYEX5ANSWbO+JJqMHNkI/A==" saltValue="tnRhjJ+zDmx0NZLeNDDL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kTcZNwLhQdHFGBQCINEBsnV42WiDWKQPd2UM1NiPGwW8K6TbUV3g/l+UTYReSMRyn6CbGD9o4ODzCkt21gOBxw==" saltValue="c91oPyn++sW1r8AQ2DyJ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68.66</v>
      </c>
      <c r="G47" s="12">
        <v>67.67</v>
      </c>
      <c r="H47" s="12">
        <v>55.98</v>
      </c>
      <c r="I47" s="12">
        <v>58.46</v>
      </c>
      <c r="J47" s="13">
        <v>55.64</v>
      </c>
    </row>
    <row r="48" spans="2:10" ht="57.75" customHeight="1" x14ac:dyDescent="0.15">
      <c r="B48" s="14"/>
      <c r="C48" s="1177" t="s">
        <v>4</v>
      </c>
      <c r="D48" s="1177"/>
      <c r="E48" s="1178"/>
      <c r="F48" s="15">
        <v>2.1</v>
      </c>
      <c r="G48" s="16">
        <v>5.48</v>
      </c>
      <c r="H48" s="16">
        <v>2.72</v>
      </c>
      <c r="I48" s="16">
        <v>16.649999999999999</v>
      </c>
      <c r="J48" s="17">
        <v>12.57</v>
      </c>
    </row>
    <row r="49" spans="2:10" ht="57.75" customHeight="1" thickBot="1" x14ac:dyDescent="0.2">
      <c r="B49" s="18"/>
      <c r="C49" s="1179" t="s">
        <v>5</v>
      </c>
      <c r="D49" s="1179"/>
      <c r="E49" s="1180"/>
      <c r="F49" s="19" t="s">
        <v>531</v>
      </c>
      <c r="G49" s="20">
        <v>3.44</v>
      </c>
      <c r="H49" s="20" t="s">
        <v>532</v>
      </c>
      <c r="I49" s="20">
        <v>13.88</v>
      </c>
      <c r="J49" s="21" t="s">
        <v>533</v>
      </c>
    </row>
    <row r="50" spans="2:10" x14ac:dyDescent="0.15"/>
  </sheetData>
  <sheetProtection algorithmName="SHA-512" hashValue="aUa4CfQGER7nMISVMKIA59QQNeHSnxsQjbB9mNNOzvvLA1DtNo226FGqyXlRBnwFpAAvve5AuGmI76ySDI0fOw==" saltValue="92kzlOgZ8LruiZE7TXBR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田井 啓玄</cp:lastModifiedBy>
  <cp:lastPrinted>2025-03-14T06:19:13Z</cp:lastPrinted>
  <dcterms:created xsi:type="dcterms:W3CDTF">2025-02-19T01:04:23Z</dcterms:created>
  <dcterms:modified xsi:type="dcterms:W3CDTF">2025-09-03T05:39:48Z</dcterms:modified>
  <cp:category/>
</cp:coreProperties>
</file>