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fsv2.e-naraha.local\組織別\01総務課\財政係\01財政処理用\R07報告・処理・回答\済\Ａ5-0　一般\A5-0-28 財政公表\20250820_【分析欄記載依頼（95〆）】令和５年度財政状況資料集の作成について（2回目・地方公会計関係）\"/>
    </mc:Choice>
  </mc:AlternateContent>
  <xr:revisionPtr revIDLastSave="0" documentId="8_{F22F2423-9E6F-435B-A382-D4F9755C10F2}"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7" i="12"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W35" i="10"/>
  <c r="BW36" i="10" s="1"/>
  <c r="BW37" i="10" s="1"/>
  <c r="BW38" i="10" s="1"/>
  <c r="BW39" i="10" s="1"/>
  <c r="BW40" i="10" s="1"/>
  <c r="BW41" i="10" s="1"/>
  <c r="BW42" i="10" s="1"/>
  <c r="BE35" i="10"/>
  <c r="AM35" i="10"/>
  <c r="C35" i="10"/>
  <c r="CO34" i="10"/>
  <c r="BW34" i="10"/>
  <c r="U34" i="10"/>
  <c r="U35" i="10" s="1"/>
  <c r="U36" i="10" s="1"/>
  <c r="C34" i="10"/>
  <c r="AM34" i="10" s="1"/>
  <c r="BE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<sst xmlns="http://schemas.openxmlformats.org/spreadsheetml/2006/main" count="1164" uniqueCount="576">
  <si>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</si>
  <si>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</si>
  <si>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</si>
  <si>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</si>
  <si>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</si>
  <si>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</si>
  <si>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</si>
  <si>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</si>
  <si>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</si>
  <si>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</si>
  <si>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</si>
  <si>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</si>
  <si>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</si>
  <si>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</si>
  <si>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</si>
  <si>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</si>
  <si>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</si>
  <si>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</si>
  <si>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</si>
  <si>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</si>
  <si>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</si>
  <si>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</si>
  <si>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</si>
  <si>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</si>
  <si>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</si>
  <si>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</si>
  <si>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</si>
  <si>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</si>
  <si>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</si>
  <si>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</si>
  <si>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</si>
  <si>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</si>
  <si>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</si>
  <si>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</si>
  <si>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</si>
  <si>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</si>
  <si>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</si>
  <si>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</si>
  <si>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</si>
  <si>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</si>
  <si>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</si>
  <si>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</si>
  <si>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</si>
  <si>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</si>
  <si>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</si>
  <si>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</si>
  <si>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</si>
  <si>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</si>
  <si>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</si>
  <si>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</si>
  <si>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</si>
  <si>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</si>
  <si>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</si>
  <si>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</si>
  <si>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</si>
  <si>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</si>
  <si>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</si>
  <si>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</si>
  <si>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</si>
  <si>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</si>
  <si>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</si>
  <si>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</si>
  <si>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</si>
  <si>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</si>
  <si>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</si>
  <si>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</si>
  <si>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</si>
  <si>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</si>
  <si>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</si>
  <si>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</si>
  <si>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</si>
  <si>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</si>
  <si>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</si>
  <si>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</si>
  <si>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</si>
  <si>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</si>
  <si>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</si>
  <si>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</si>
  <si>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</si>
  <si>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</si>
  <si>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</si>
  <si>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</si>
  <si>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</si>
  <si>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</si>
  <si>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</si>
  <si>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</si>
  <si>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</si>
  <si>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</si>
  <si>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</si>
  <si>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</si>
  <si>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</si>
  <si>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</si>
  <si>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</si>
  <si>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</si>
  <si>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楢葉町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</si>
  <si>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</si>
  <si>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</si>
  <si>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</si>
  <si>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</si>
  <si>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</si>
  <si>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</si>
  <si>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</si>
  <si>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</si>
  <si>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</si>
  <si>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</si>
  <si>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</si>
  <si>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</si>
  <si>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</si>
  <si>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</si>
  <si>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</si>
  <si>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</si>
  <si>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</si>
  <si>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</si>
  <si>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</si>
  <si>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</si>
  <si>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</si>
  <si>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</si>
  <si>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280.5</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</si>
  <si>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</si>
  <si>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</si>
  <si>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</si>
  <si>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</si>
  <si>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</si>
  <si>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</si>
  <si>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</si>
  <si>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</si>
  <si>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</si>
  <si>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</si>
  <si>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</si>
  <si>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</si>
  <si>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</si>
  <si>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</si>
  <si>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</si>
  <si>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</si>
  <si>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</si>
  <si>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</si>
  <si>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</si>
  <si>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</si>
  <si>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</si>
  <si>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</si>
  <si>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</si>
  <si>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</si>
  <si>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6"/>
  </si>
  <si>
    <t>うち日本人(％)</t>
    <phoneticPr fontId="5"/>
  </si>
  <si>
    <t>-3.0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</si>
  <si>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</si>
  <si>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</si>
  <si>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</si>
  <si>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</si>
  <si>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</si>
  <si>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</si>
  <si>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</si>
  <si>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</si>
  <si>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</si>
  <si>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</si>
  <si>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</si>
  <si>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</si>
  <si>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</si>
  <si>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</si>
  <si>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</si>
  <si>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</si>
  <si>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</si>
  <si>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</si>
  <si>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</si>
  <si>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</si>
  <si>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</si>
  <si>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</si>
  <si>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</si>
  <si>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</si>
  <si>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</si>
  <si>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</si>
  <si>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</si>
  <si>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</si>
  <si>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</si>
  <si>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</si>
  <si>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</si>
  <si>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</si>
  <si>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</si>
  <si>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</si>
  <si>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</si>
  <si>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</si>
  <si>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</si>
  <si>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</si>
  <si>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</si>
  <si>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</si>
  <si>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</si>
  <si>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</si>
  <si>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</si>
  <si>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</si>
  <si>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</si>
  <si>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</si>
  <si>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</si>
  <si>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</si>
  <si>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</si>
  <si>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</si>
  <si>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</si>
  <si>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</si>
  <si>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</si>
  <si>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</si>
  <si>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</si>
  <si>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</si>
  <si>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</si>
  <si>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</si>
  <si>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</si>
  <si>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福島県楢葉町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</si>
  <si>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</si>
  <si>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</si>
  <si>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</si>
  <si>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</si>
  <si>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</si>
  <si>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</si>
  <si>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</si>
  <si>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</si>
  <si>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</si>
  <si>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</si>
  <si>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</si>
  <si>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</si>
  <si>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</si>
  <si>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</si>
  <si>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</si>
  <si>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</si>
  <si>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</si>
  <si>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</si>
  <si>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</si>
  <si>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</si>
  <si>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</si>
  <si>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</si>
  <si>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</si>
  <si>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</si>
  <si>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</si>
  <si>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</si>
  <si>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</si>
  <si>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</si>
  <si>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</si>
  <si>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</si>
  <si>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</si>
  <si>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</si>
  <si>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</si>
  <si>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</si>
  <si>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</si>
  <si>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</si>
  <si>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</si>
  <si>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</si>
  <si>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</si>
  <si>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</si>
  <si>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</si>
  <si>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</si>
  <si>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</si>
  <si>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</si>
  <si>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</si>
  <si>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</si>
  <si>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</si>
  <si>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</si>
  <si>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</si>
  <si>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</si>
  <si>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</si>
  <si>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</si>
  <si>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</si>
  <si>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</si>
  <si>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</si>
  <si>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</si>
  <si>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</si>
  <si>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</si>
  <si>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</si>
  <si>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</si>
  <si>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</si>
  <si>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</si>
  <si>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</si>
  <si>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</si>
  <si>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</si>
  <si>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</si>
  <si>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</si>
  <si>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</si>
  <si>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</si>
  <si>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</si>
  <si>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</si>
  <si>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</si>
  <si>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</si>
  <si>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</si>
  <si>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</si>
  <si>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</si>
  <si>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</si>
  <si>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</si>
  <si>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</si>
  <si>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</si>
  <si>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</si>
  <si>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</si>
  <si>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</si>
  <si>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</si>
  <si>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</si>
  <si>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</si>
  <si>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</si>
  <si>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</si>
  <si>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</si>
  <si>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</si>
  <si>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</si>
  <si>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</si>
  <si>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</si>
  <si>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</si>
  <si>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</si>
  <si>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</si>
  <si>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</si>
  <si>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</si>
  <si>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</si>
  <si>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</si>
  <si>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</si>
  <si>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</si>
  <si>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</si>
  <si>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</si>
  <si>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</si>
  <si>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</si>
  <si>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</si>
  <si>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</si>
  <si>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</si>
  <si>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</si>
  <si>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</si>
  <si>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</si>
  <si>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</si>
  <si>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</si>
  <si>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</si>
  <si>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</si>
  <si>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</si>
  <si>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</si>
  <si>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</si>
  <si>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</si>
  <si>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</si>
  <si>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</si>
  <si>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</si>
  <si>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</si>
  <si>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</si>
  <si>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</si>
  <si>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</si>
  <si>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</si>
  <si>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</si>
  <si>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</si>
  <si>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</si>
  <si>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</si>
  <si>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</si>
  <si>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</si>
  <si>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</si>
  <si>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</si>
  <si>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</si>
  <si>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</si>
  <si>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</si>
  <si>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</si>
  <si>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</si>
  <si>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</si>
  <si>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</si>
  <si>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</si>
  <si>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</si>
  <si>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</si>
  <si>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</si>
  <si>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</si>
  <si>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</si>
  <si>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</si>
  <si>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福島県楢葉町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</si>
  <si>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</si>
  <si>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</si>
  <si>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</si>
  <si>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</si>
  <si>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</si>
  <si>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</si>
  <si>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</si>
  <si>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</si>
  <si>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</si>
  <si>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</si>
  <si>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</si>
  <si>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</si>
  <si>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</si>
  <si>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</si>
  <si>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</si>
  <si>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</si>
  <si>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</si>
  <si>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</si>
  <si>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</si>
  <si>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</si>
  <si>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</si>
  <si>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</si>
  <si>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</si>
  <si>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</si>
  <si>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</si>
  <si>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</si>
  <si>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</si>
  <si>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</si>
  <si>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</si>
  <si>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</si>
  <si>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</si>
  <si>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</si>
  <si>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</si>
  <si>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</si>
  <si>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</si>
  <si>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</si>
  <si>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</si>
  <si>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</si>
  <si>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住宅用地造成事業特別会計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</si>
  <si>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</si>
  <si>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</si>
  <si>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</si>
  <si>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</si>
  <si>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</si>
  <si>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</si>
  <si>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</si>
  <si>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</si>
  <si>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</si>
  <si>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</si>
  <si>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</si>
  <si>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</si>
  <si>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</si>
  <si>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</si>
  <si>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</si>
  <si>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</si>
  <si>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</si>
  <si>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</si>
  <si>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</si>
  <si>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</si>
  <si>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</si>
  <si>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</si>
  <si>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</si>
  <si>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</si>
  <si>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</si>
  <si>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</si>
  <si>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</si>
  <si>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</si>
  <si>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</si>
  <si>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</si>
  <si>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</si>
  <si>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</si>
  <si>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</si>
  <si>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</si>
  <si>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</si>
  <si>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</si>
  <si>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</si>
  <si>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</si>
  <si>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</si>
  <si>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</si>
  <si>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</si>
  <si>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</si>
  <si>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</si>
  <si>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</si>
  <si>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</si>
  <si>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</si>
  <si>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</si>
  <si>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</si>
  <si>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</si>
  <si>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</si>
  <si>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</si>
  <si>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</si>
  <si>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</si>
  <si>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</si>
  <si>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</si>
  <si>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</si>
  <si>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</si>
  <si>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</si>
  <si>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</si>
  <si>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</si>
  <si>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</si>
  <si>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</si>
  <si>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</si>
  <si>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</si>
  <si>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</si>
  <si>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</si>
  <si>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</si>
  <si>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</si>
  <si>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</si>
  <si>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</si>
  <si>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</si>
  <si>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</si>
  <si>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</si>
  <si>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</si>
  <si>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</si>
  <si>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</si>
  <si>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</si>
  <si>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</si>
  <si>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</si>
  <si>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</si>
  <si>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</si>
  <si>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</si>
  <si>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</si>
  <si>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</si>
  <si>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</si>
  <si>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</si>
  <si>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</si>
  <si>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</si>
  <si>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</si>
  <si>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</si>
  <si>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</si>
  <si>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</si>
  <si>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</si>
  <si>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</si>
  <si>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</si>
  <si>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</si>
  <si>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</si>
  <si>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</si>
  <si>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</si>
  <si>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</si>
  <si>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</si>
  <si>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</si>
  <si>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</si>
  <si>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</si>
  <si>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</si>
  <si>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</si>
  <si>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</si>
  <si>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</si>
  <si>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</si>
  <si>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</si>
  <si>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</si>
  <si>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</si>
  <si>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</si>
  <si>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</si>
  <si>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</si>
  <si>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</si>
  <si>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</si>
  <si>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</si>
  <si>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</si>
  <si>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</si>
  <si>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</si>
  <si>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</si>
  <si>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</si>
  <si>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</si>
  <si>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</si>
  <si>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</si>
  <si>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</si>
  <si>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</si>
  <si>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</si>
  <si>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</si>
  <si>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</si>
  <si>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</si>
  <si>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</si>
  <si>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</si>
  <si>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</si>
  <si>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</si>
  <si>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7.62</t>
  </si>
  <si>
    <t>▲ 3.72</t>
  </si>
  <si>
    <t>▲ 5.13</t>
  </si>
  <si>
    <t>▲ 17.86</t>
  </si>
  <si>
    <t>一般会計</t>
  </si>
  <si>
    <t>介護保険特別会計</t>
  </si>
  <si>
    <t>国民健康保険特別会計</t>
  </si>
  <si>
    <t>住宅用地造成事業特別会計</t>
  </si>
  <si>
    <t>下水道事業会計</t>
  </si>
  <si>
    <t>後期高齢者医療特別会計</t>
  </si>
  <si>
    <t>その他会計（赤字）</t>
  </si>
  <si>
    <t>その他会計（黒字）</t>
  </si>
  <si>
    <t>R01</t>
    <phoneticPr fontId="5"/>
  </si>
  <si>
    <t>R02</t>
    <phoneticPr fontId="5"/>
  </si>
  <si>
    <t>R03</t>
    <phoneticPr fontId="5"/>
  </si>
  <si>
    <t>R04</t>
    <phoneticPr fontId="5"/>
  </si>
  <si>
    <t>R05</t>
    <phoneticPr fontId="5"/>
  </si>
  <si>
    <t>福島県市町村総合事務組合
一般会計</t>
    <rPh sb="0" eb="3">
      <t>フクシマケン</t>
    </rPh>
    <rPh sb="3" eb="8">
      <t>シチョウソンソウゴウ</t>
    </rPh>
    <rPh sb="8" eb="12">
      <t>ジムクミアイ</t>
    </rPh>
    <rPh sb="13" eb="17">
      <t>イッパンカイケイ</t>
    </rPh>
    <phoneticPr fontId="2"/>
  </si>
  <si>
    <t>福島県市町村総合事務組合
消防補償等特別会計</t>
    <rPh sb="0" eb="3">
      <t>フクシマケン</t>
    </rPh>
    <rPh sb="3" eb="8">
      <t>シチョウソンソウゴウ</t>
    </rPh>
    <rPh sb="8" eb="12">
      <t>ジムクミアイ</t>
    </rPh>
    <rPh sb="13" eb="18">
      <t>ショウボウホショウトウ</t>
    </rPh>
    <rPh sb="18" eb="22">
      <t>トクベツカイケイ</t>
    </rPh>
    <phoneticPr fontId="2"/>
  </si>
  <si>
    <t>福島県市町村総合事務組合
消防賞じゅつ金特別会計</t>
    <rPh sb="0" eb="3">
      <t>フクシマケン</t>
    </rPh>
    <rPh sb="3" eb="8">
      <t>シチョウソンソウゴウ</t>
    </rPh>
    <rPh sb="8" eb="12">
      <t>ジムクミアイ</t>
    </rPh>
    <rPh sb="13" eb="15">
      <t>ショウボウ</t>
    </rPh>
    <rPh sb="15" eb="16">
      <t>ショウ</t>
    </rPh>
    <rPh sb="19" eb="20">
      <t>キン</t>
    </rPh>
    <rPh sb="20" eb="24">
      <t>トクベツカイケイ</t>
    </rPh>
    <phoneticPr fontId="2"/>
  </si>
  <si>
    <t>福島県市町村総合事務組合
非常勤職員公務災害補償特別会計</t>
    <rPh sb="0" eb="8">
      <t>フクシマケンシチョウソンソウゴウ</t>
    </rPh>
    <rPh sb="8" eb="12">
      <t>ジムクミアイ</t>
    </rPh>
    <rPh sb="13" eb="16">
      <t>ヒジョウキン</t>
    </rPh>
    <rPh sb="16" eb="18">
      <t>ショクイン</t>
    </rPh>
    <rPh sb="18" eb="22">
      <t>コウムサイガイ</t>
    </rPh>
    <rPh sb="22" eb="24">
      <t>ホショウ</t>
    </rPh>
    <rPh sb="24" eb="28">
      <t>トクベツカイケイ</t>
    </rPh>
    <phoneticPr fontId="2"/>
  </si>
  <si>
    <t>福島県市町村総合事務組合
自治会館管理特別会計</t>
    <rPh sb="0" eb="12">
      <t>フクシマケンシチョウソンソウゴウジムクミアイ</t>
    </rPh>
    <rPh sb="13" eb="17">
      <t>ジチカイカン</t>
    </rPh>
    <rPh sb="17" eb="21">
      <t>カンリトクベツ</t>
    </rPh>
    <rPh sb="21" eb="23">
      <t>カイケイ</t>
    </rPh>
    <phoneticPr fontId="2"/>
  </si>
  <si>
    <t>双葉地方広域市町村圏組合
一般会計</t>
    <rPh sb="0" eb="6">
      <t>フタバチホウコウイキ</t>
    </rPh>
    <rPh sb="6" eb="12">
      <t>シチョウソンケンクミアイ</t>
    </rPh>
    <rPh sb="13" eb="17">
      <t>イッパンカイケイ</t>
    </rPh>
    <phoneticPr fontId="2"/>
  </si>
  <si>
    <t>双葉地方広域市町村圏組合
下水道事業特別会計</t>
    <rPh sb="0" eb="6">
      <t>フタバチホウコウイキ</t>
    </rPh>
    <rPh sb="6" eb="12">
      <t>シチョウソンケンクミアイ</t>
    </rPh>
    <rPh sb="13" eb="18">
      <t>ゲスイドウジギョウ</t>
    </rPh>
    <rPh sb="18" eb="22">
      <t>トクベツカイケイ</t>
    </rPh>
    <phoneticPr fontId="2"/>
  </si>
  <si>
    <t>双葉地方水道企業団
水道事業会計</t>
    <rPh sb="0" eb="9">
      <t>フタバチホウスイドウキギョウダン</t>
    </rPh>
    <rPh sb="10" eb="16">
      <t>スイドウジギョウカイケイ</t>
    </rPh>
    <phoneticPr fontId="2"/>
  </si>
  <si>
    <t>一般社団法人ならはみらい</t>
    <phoneticPr fontId="2"/>
  </si>
  <si>
    <t>-</t>
    <phoneticPr fontId="2"/>
  </si>
  <si>
    <t>１　公共施設等総合管理基金</t>
    <phoneticPr fontId="5"/>
  </si>
  <si>
    <t>２　公共用施設機能維持運営基金</t>
    <phoneticPr fontId="2"/>
  </si>
  <si>
    <t>３　災害公営住宅管理基金</t>
    <phoneticPr fontId="2"/>
  </si>
  <si>
    <t>４　特定廃棄物埋立処分事業地域振興交付金基金</t>
    <phoneticPr fontId="2"/>
  </si>
  <si>
    <t>５　福島再生加速化交付金（帰還環境整備）基金</t>
    <phoneticPr fontId="2"/>
  </si>
  <si>
    <t>福島県後期高齢者医療広域連合一般会計</t>
    <rPh sb="0" eb="14">
      <t>フ</t>
    </rPh>
    <rPh sb="14" eb="18">
      <t>イッパンカイケイ</t>
    </rPh>
    <phoneticPr fontId="4"/>
  </si>
  <si>
    <t>福島県後期高齢者医療広域連合後期高齢者医療特別会計</t>
    <rPh sb="0" eb="14">
      <t>フ</t>
    </rPh>
    <rPh sb="14" eb="23">
      <t>コウキコウレイシャイリョウトクベツ</t>
    </rPh>
    <rPh sb="23" eb="25">
      <t>カイケイ</t>
    </rPh>
    <phoneticPr fontId="4"/>
  </si>
  <si>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</si>
  <si>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</si>
  <si>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を計画的に償還しており、新たな起債も組んでいないことから、将来負担額は年々減少傾向にあり、将来負担比率は発生していない。なお、現在は東日本大震災及び東京電力福島第一原子力発電所事故に係る特定財源により起債を必要としていない。しかし、今後は特定財源の減少が見込まれる一方で復興により整備等した建物等資産の老朽化が進んでいく点や、現世代と将来世代との負担の配分のバランスによる公平性の観点等から、必要に応じて計画的に起債をするといった判断も必要とな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</si>
  <si>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</si>
  <si>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</si>
  <si>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</si>
  <si>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</si>
  <si>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</si>
  <si>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</si>
  <si>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将来負担額を充当可能額が上回っていること、実質公債費比率においては新規の起債を抑制して計画的に償還していることにより、ともに基準値を下回っている。今後、復興事業や公共施設の更新等に係る地方債の新規発行に伴う将来負担額の増加及び公共施設等の増加に係る基金取り崩しに伴う充当可能財源の減少により、数値の悪化が懸念され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</si>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</sst>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54CE484-D121-4D3F-BEBB-CBBAA59F712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264232</c:v>
                </c:pt>
                <c:pt idx="1">
                  <c:v>263613</c:v>
                </c:pt>
                <c:pt idx="2">
                  <c:v>362690</c:v>
                </c:pt>
                <c:pt idx="3">
                  <c:v>296093</c:v>
                </c:pt>
                <c:pt idx="4">
                  <c:v>308655</c:v>
                </c:pt>
              </c:numCache>
            </c:numRef>
          </c:val>
          <c:smooth val="0"/>
          <c:extLst>
            <c:ext xmlns:c16="http://schemas.microsoft.com/office/drawing/2014/chart" uri="{C3380CC4-5D6E-409C-BE32-E72D297353CC}">
              <c16:uniqueId val="{00000000-5519-46CF-B4DE-82C0F498467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631934</c:v>
                </c:pt>
                <c:pt idx="1">
                  <c:v>545661</c:v>
                </c:pt>
                <c:pt idx="2">
                  <c:v>437080</c:v>
                </c:pt>
                <c:pt idx="3">
                  <c:v>294202</c:v>
                </c:pt>
                <c:pt idx="4">
                  <c:v>348806</c:v>
                </c:pt>
              </c:numCache>
            </c:numRef>
          </c:val>
          <c:smooth val="0"/>
          <c:extLst>
            <c:ext xmlns:c16="http://schemas.microsoft.com/office/drawing/2014/chart" uri="{C3380CC4-5D6E-409C-BE32-E72D297353CC}">
              <c16:uniqueId val="{00000001-5519-46CF-B4DE-82C0F498467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9.73</c:v>
                </c:pt>
                <c:pt idx="1">
                  <c:v>29.31</c:v>
                </c:pt>
                <c:pt idx="2">
                  <c:v>22.01</c:v>
                </c:pt>
                <c:pt idx="3">
                  <c:v>13.04</c:v>
                </c:pt>
                <c:pt idx="4">
                  <c:v>12.88</c:v>
                </c:pt>
              </c:numCache>
            </c:numRef>
          </c:val>
          <c:extLst>
            <c:ext xmlns:c16="http://schemas.microsoft.com/office/drawing/2014/chart" uri="{C3380CC4-5D6E-409C-BE32-E72D297353CC}">
              <c16:uniqueId val="{00000000-394D-4B49-B713-0A8417A672F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177.59</c:v>
                </c:pt>
                <c:pt idx="1">
                  <c:v>148.12</c:v>
                </c:pt>
                <c:pt idx="2">
                  <c:v>151.88999999999999</c:v>
                </c:pt>
                <c:pt idx="3">
                  <c:v>167.21</c:v>
                </c:pt>
                <c:pt idx="4">
                  <c:v>171.13</c:v>
                </c:pt>
              </c:numCache>
            </c:numRef>
          </c:val>
          <c:extLst>
            <c:ext xmlns:c16="http://schemas.microsoft.com/office/drawing/2014/chart" uri="{C3380CC4-5D6E-409C-BE32-E72D297353CC}">
              <c16:uniqueId val="{00000001-394D-4B49-B713-0A8417A672F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-7.62</c:v>
                </c:pt>
                <c:pt idx="1">
                  <c:v>-3.72</c:v>
                </c:pt>
                <c:pt idx="2">
                  <c:v>-5.13</c:v>
                </c:pt>
                <c:pt idx="3">
                  <c:v>-17.86</c:v>
                </c:pt>
                <c:pt idx="4">
                  <c:v>0.44</c:v>
                </c:pt>
              </c:numCache>
            </c:numRef>
          </c:val>
          <c:smooth val="0"/>
          <c:extLst>
            <c:ext xmlns:c16="http://schemas.microsoft.com/office/drawing/2014/chart" uri="{C3380CC4-5D6E-409C-BE32-E72D297353CC}">
              <c16:uniqueId val="{00000002-394D-4B49-B713-0A8417A672F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c:v>
                </c:pt>
                <c:pt idx="2">
                  <c:v>#N/A</c:v>
                </c:pt>
                <c:pt idx="3">
                  <c:v>0.13</c:v>
                </c:pt>
                <c:pt idx="4">
                  <c:v>#N/A</c:v>
                </c:pt>
                <c:pt idx="5">
                  <c:v>0.2</c:v>
                </c:pt>
                <c:pt idx="6">
                  <c:v>#N/A</c:v>
                </c:pt>
                <c:pt idx="7">
                  <c:v>0.08</c:v>
                </c:pt>
                <c:pt idx="8">
                  <c:v>0</c:v>
                </c:pt>
                <c:pt idx="9">
                  <c:v>0</c:v>
                </c:pt>
              </c:numCache>
            </c:numRef>
          </c:val>
          <c:extLst>
            <c:ext xmlns:c16="http://schemas.microsoft.com/office/drawing/2014/chart" uri="{C3380CC4-5D6E-409C-BE32-E72D297353CC}">
              <c16:uniqueId val="{00000000-12CA-4963-8531-7215C3F04C3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2CA-4963-8531-7215C3F04C3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2CA-4963-8531-7215C3F04C3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2CA-4963-8531-7215C3F04C3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12CA-4963-8531-7215C3F04C30}"/>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1.58</c:v>
                </c:pt>
              </c:numCache>
            </c:numRef>
          </c:val>
          <c:extLst>
            <c:ext xmlns:c16="http://schemas.microsoft.com/office/drawing/2014/chart" uri="{C3380CC4-5D6E-409C-BE32-E72D297353CC}">
              <c16:uniqueId val="{00000005-12CA-4963-8531-7215C3F04C30}"/>
            </c:ext>
          </c:extLst>
        </c:ser>
        <c:ser>
          <c:idx val="6"/>
          <c:order val="6"/>
          <c:tx>
            <c:strRef>
              <c:f>データシート!$A$33</c:f>
              <c:strCache>
                <c:ptCount val="1"/>
                <c:pt idx="0">
                  <c:v>住宅用地造成事業特別会計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12.7</c:v>
                </c:pt>
                <c:pt idx="2">
                  <c:v>#N/A</c:v>
                </c:pt>
                <c:pt idx="3">
                  <c:v>12.23</c:v>
                </c:pt>
                <c:pt idx="4">
                  <c:v>#N/A</c:v>
                </c:pt>
                <c:pt idx="5">
                  <c:v>11.11</c:v>
                </c:pt>
                <c:pt idx="6">
                  <c:v>#N/A</c:v>
                </c:pt>
                <c:pt idx="7">
                  <c:v>12.86</c:v>
                </c:pt>
                <c:pt idx="8">
                  <c:v>#N/A</c:v>
                </c:pt>
                <c:pt idx="9">
                  <c:v>2.84</c:v>
                </c:pt>
              </c:numCache>
            </c:numRef>
          </c:val>
          <c:extLst>
            <c:ext xmlns:c16="http://schemas.microsoft.com/office/drawing/2014/chart" uri="{C3380CC4-5D6E-409C-BE32-E72D297353CC}">
              <c16:uniqueId val="{00000006-12CA-4963-8531-7215C3F04C30}"/>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5.67</c:v>
                </c:pt>
                <c:pt idx="2">
                  <c:v>#N/A</c:v>
                </c:pt>
                <c:pt idx="3">
                  <c:v>4.08</c:v>
                </c:pt>
                <c:pt idx="4">
                  <c:v>#N/A</c:v>
                </c:pt>
                <c:pt idx="5">
                  <c:v>3.24</c:v>
                </c:pt>
                <c:pt idx="6">
                  <c:v>#N/A</c:v>
                </c:pt>
                <c:pt idx="7">
                  <c:v>4.7699999999999996</c:v>
                </c:pt>
                <c:pt idx="8">
                  <c:v>#N/A</c:v>
                </c:pt>
                <c:pt idx="9">
                  <c:v>2.99</c:v>
                </c:pt>
              </c:numCache>
            </c:numRef>
          </c:val>
          <c:extLst>
            <c:ext xmlns:c16="http://schemas.microsoft.com/office/drawing/2014/chart" uri="{C3380CC4-5D6E-409C-BE32-E72D297353CC}">
              <c16:uniqueId val="{00000007-12CA-4963-8531-7215C3F04C30}"/>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2.5</c:v>
                </c:pt>
                <c:pt idx="2">
                  <c:v>#N/A</c:v>
                </c:pt>
                <c:pt idx="3">
                  <c:v>1.84</c:v>
                </c:pt>
                <c:pt idx="4">
                  <c:v>#N/A</c:v>
                </c:pt>
                <c:pt idx="5">
                  <c:v>1.86</c:v>
                </c:pt>
                <c:pt idx="6">
                  <c:v>#N/A</c:v>
                </c:pt>
                <c:pt idx="7">
                  <c:v>2.74</c:v>
                </c:pt>
                <c:pt idx="8">
                  <c:v>#N/A</c:v>
                </c:pt>
                <c:pt idx="9">
                  <c:v>4.05</c:v>
                </c:pt>
              </c:numCache>
            </c:numRef>
          </c:val>
          <c:extLst>
            <c:ext xmlns:c16="http://schemas.microsoft.com/office/drawing/2014/chart" uri="{C3380CC4-5D6E-409C-BE32-E72D297353CC}">
              <c16:uniqueId val="{00000008-12CA-4963-8531-7215C3F04C3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9.73</c:v>
                </c:pt>
                <c:pt idx="2">
                  <c:v>#N/A</c:v>
                </c:pt>
                <c:pt idx="3">
                  <c:v>29.31</c:v>
                </c:pt>
                <c:pt idx="4">
                  <c:v>#N/A</c:v>
                </c:pt>
                <c:pt idx="5">
                  <c:v>22.01</c:v>
                </c:pt>
                <c:pt idx="6">
                  <c:v>#N/A</c:v>
                </c:pt>
                <c:pt idx="7">
                  <c:v>13.03</c:v>
                </c:pt>
                <c:pt idx="8">
                  <c:v>#N/A</c:v>
                </c:pt>
                <c:pt idx="9">
                  <c:v>12.88</c:v>
                </c:pt>
              </c:numCache>
            </c:numRef>
          </c:val>
          <c:extLst>
            <c:ext xmlns:c16="http://schemas.microsoft.com/office/drawing/2014/chart" uri="{C3380CC4-5D6E-409C-BE32-E72D297353CC}">
              <c16:uniqueId val="{00000009-12CA-4963-8531-7215C3F04C3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401</c:v>
                </c:pt>
                <c:pt idx="5">
                  <c:v>397</c:v>
                </c:pt>
                <c:pt idx="8">
                  <c:v>388</c:v>
                </c:pt>
                <c:pt idx="11">
                  <c:v>370</c:v>
                </c:pt>
                <c:pt idx="14">
                  <c:v>350</c:v>
                </c:pt>
              </c:numCache>
            </c:numRef>
          </c:val>
          <c:extLst>
            <c:ext xmlns:c16="http://schemas.microsoft.com/office/drawing/2014/chart" uri="{C3380CC4-5D6E-409C-BE32-E72D297353CC}">
              <c16:uniqueId val="{00000000-5FE6-418B-8E37-333446F8D45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FE6-418B-8E37-333446F8D45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FE6-418B-8E37-333446F8D45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41</c:v>
                </c:pt>
                <c:pt idx="3">
                  <c:v>41</c:v>
                </c:pt>
                <c:pt idx="6">
                  <c:v>49</c:v>
                </c:pt>
                <c:pt idx="9">
                  <c:v>46</c:v>
                </c:pt>
                <c:pt idx="12">
                  <c:v>39</c:v>
                </c:pt>
              </c:numCache>
            </c:numRef>
          </c:val>
          <c:extLst>
            <c:ext xmlns:c16="http://schemas.microsoft.com/office/drawing/2014/chart" uri="{C3380CC4-5D6E-409C-BE32-E72D297353CC}">
              <c16:uniqueId val="{00000003-5FE6-418B-8E37-333446F8D45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217</c:v>
                </c:pt>
                <c:pt idx="3">
                  <c:v>216</c:v>
                </c:pt>
                <c:pt idx="6">
                  <c:v>206</c:v>
                </c:pt>
                <c:pt idx="9">
                  <c:v>187</c:v>
                </c:pt>
                <c:pt idx="12">
                  <c:v>150</c:v>
                </c:pt>
              </c:numCache>
            </c:numRef>
          </c:val>
          <c:extLst>
            <c:ext xmlns:c16="http://schemas.microsoft.com/office/drawing/2014/chart" uri="{C3380CC4-5D6E-409C-BE32-E72D297353CC}">
              <c16:uniqueId val="{00000004-5FE6-418B-8E37-333446F8D45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FE6-418B-8E37-333446F8D45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FE6-418B-8E37-333446F8D45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154</c:v>
                </c:pt>
                <c:pt idx="3">
                  <c:v>142</c:v>
                </c:pt>
                <c:pt idx="6">
                  <c:v>117</c:v>
                </c:pt>
                <c:pt idx="9">
                  <c:v>96</c:v>
                </c:pt>
                <c:pt idx="12">
                  <c:v>92</c:v>
                </c:pt>
              </c:numCache>
            </c:numRef>
          </c:val>
          <c:extLst>
            <c:ext xmlns:c16="http://schemas.microsoft.com/office/drawing/2014/chart" uri="{C3380CC4-5D6E-409C-BE32-E72D297353CC}">
              <c16:uniqueId val="{00000007-5FE6-418B-8E37-333446F8D45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11</c:v>
                </c:pt>
                <c:pt idx="2">
                  <c:v>#N/A</c:v>
                </c:pt>
                <c:pt idx="3">
                  <c:v>#N/A</c:v>
                </c:pt>
                <c:pt idx="4">
                  <c:v>2</c:v>
                </c:pt>
                <c:pt idx="5">
                  <c:v>#N/A</c:v>
                </c:pt>
                <c:pt idx="6">
                  <c:v>#N/A</c:v>
                </c:pt>
                <c:pt idx="7">
                  <c:v>-16</c:v>
                </c:pt>
                <c:pt idx="8">
                  <c:v>#N/A</c:v>
                </c:pt>
                <c:pt idx="9">
                  <c:v>#N/A</c:v>
                </c:pt>
                <c:pt idx="10">
                  <c:v>-41</c:v>
                </c:pt>
                <c:pt idx="11">
                  <c:v>#N/A</c:v>
                </c:pt>
                <c:pt idx="12">
                  <c:v>#N/A</c:v>
                </c:pt>
                <c:pt idx="13">
                  <c:v>-69</c:v>
                </c:pt>
                <c:pt idx="14">
                  <c:v>#N/A</c:v>
                </c:pt>
              </c:numCache>
            </c:numRef>
          </c:val>
          <c:smooth val="0"/>
          <c:extLst>
            <c:ext xmlns:c16="http://schemas.microsoft.com/office/drawing/2014/chart" uri="{C3380CC4-5D6E-409C-BE32-E72D297353CC}">
              <c16:uniqueId val="{00000008-5FE6-418B-8E37-333446F8D45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3696</c:v>
                </c:pt>
                <c:pt idx="5">
                  <c:v>3617</c:v>
                </c:pt>
                <c:pt idx="8">
                  <c:v>3578</c:v>
                </c:pt>
                <c:pt idx="11">
                  <c:v>3391</c:v>
                </c:pt>
                <c:pt idx="14">
                  <c:v>3139</c:v>
                </c:pt>
              </c:numCache>
            </c:numRef>
          </c:val>
          <c:extLst>
            <c:ext xmlns:c16="http://schemas.microsoft.com/office/drawing/2014/chart" uri="{C3380CC4-5D6E-409C-BE32-E72D297353CC}">
              <c16:uniqueId val="{00000000-7AD2-4B58-989F-C4F6EFF14B3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18</c:v>
                </c:pt>
                <c:pt idx="5">
                  <c:v>18</c:v>
                </c:pt>
                <c:pt idx="8">
                  <c:v>17</c:v>
                </c:pt>
                <c:pt idx="11">
                  <c:v>17</c:v>
                </c:pt>
                <c:pt idx="14">
                  <c:v>16</c:v>
                </c:pt>
              </c:numCache>
            </c:numRef>
          </c:val>
          <c:extLst>
            <c:ext xmlns:c16="http://schemas.microsoft.com/office/drawing/2014/chart" uri="{C3380CC4-5D6E-409C-BE32-E72D297353CC}">
              <c16:uniqueId val="{00000001-7AD2-4B58-989F-C4F6EFF14B3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9202</c:v>
                </c:pt>
                <c:pt idx="5">
                  <c:v>12140</c:v>
                </c:pt>
                <c:pt idx="8">
                  <c:v>11829</c:v>
                </c:pt>
                <c:pt idx="11">
                  <c:v>13411</c:v>
                </c:pt>
                <c:pt idx="14">
                  <c:v>13964</c:v>
                </c:pt>
              </c:numCache>
            </c:numRef>
          </c:val>
          <c:extLst>
            <c:ext xmlns:c16="http://schemas.microsoft.com/office/drawing/2014/chart" uri="{C3380CC4-5D6E-409C-BE32-E72D297353CC}">
              <c16:uniqueId val="{00000002-7AD2-4B58-989F-C4F6EFF14B3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AD2-4B58-989F-C4F6EFF14B3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AD2-4B58-989F-C4F6EFF14B3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4</c:v>
                </c:pt>
                <c:pt idx="3">
                  <c:v>3</c:v>
                </c:pt>
                <c:pt idx="6">
                  <c:v>2</c:v>
                </c:pt>
                <c:pt idx="9">
                  <c:v>0</c:v>
                </c:pt>
                <c:pt idx="12">
                  <c:v>0</c:v>
                </c:pt>
              </c:numCache>
            </c:numRef>
          </c:val>
          <c:extLst>
            <c:ext xmlns:c16="http://schemas.microsoft.com/office/drawing/2014/chart" uri="{C3380CC4-5D6E-409C-BE32-E72D297353CC}">
              <c16:uniqueId val="{00000005-7AD2-4B58-989F-C4F6EFF14B3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452</c:v>
                </c:pt>
                <c:pt idx="3">
                  <c:v>364</c:v>
                </c:pt>
                <c:pt idx="6">
                  <c:v>343</c:v>
                </c:pt>
                <c:pt idx="9">
                  <c:v>339</c:v>
                </c:pt>
                <c:pt idx="12">
                  <c:v>293</c:v>
                </c:pt>
              </c:numCache>
            </c:numRef>
          </c:val>
          <c:extLst>
            <c:ext xmlns:c16="http://schemas.microsoft.com/office/drawing/2014/chart" uri="{C3380CC4-5D6E-409C-BE32-E72D297353CC}">
              <c16:uniqueId val="{00000006-7AD2-4B58-989F-C4F6EFF14B3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60</c:v>
                </c:pt>
                <c:pt idx="3">
                  <c:v>51</c:v>
                </c:pt>
                <c:pt idx="6">
                  <c:v>42</c:v>
                </c:pt>
                <c:pt idx="9">
                  <c:v>33</c:v>
                </c:pt>
                <c:pt idx="12">
                  <c:v>23</c:v>
                </c:pt>
              </c:numCache>
            </c:numRef>
          </c:val>
          <c:extLst>
            <c:ext xmlns:c16="http://schemas.microsoft.com/office/drawing/2014/chart" uri="{C3380CC4-5D6E-409C-BE32-E72D297353CC}">
              <c16:uniqueId val="{00000007-7AD2-4B58-989F-C4F6EFF14B3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1462</c:v>
                </c:pt>
                <c:pt idx="3">
                  <c:v>1264</c:v>
                </c:pt>
                <c:pt idx="6">
                  <c:v>1070</c:v>
                </c:pt>
                <c:pt idx="9">
                  <c:v>892</c:v>
                </c:pt>
                <c:pt idx="12">
                  <c:v>719</c:v>
                </c:pt>
              </c:numCache>
            </c:numRef>
          </c:val>
          <c:extLst>
            <c:ext xmlns:c16="http://schemas.microsoft.com/office/drawing/2014/chart" uri="{C3380CC4-5D6E-409C-BE32-E72D297353CC}">
              <c16:uniqueId val="{00000008-7AD2-4B58-989F-C4F6EFF14B3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AD2-4B58-989F-C4F6EFF14B3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829</c:v>
                </c:pt>
                <c:pt idx="3">
                  <c:v>712</c:v>
                </c:pt>
                <c:pt idx="6">
                  <c:v>598</c:v>
                </c:pt>
                <c:pt idx="9">
                  <c:v>503</c:v>
                </c:pt>
                <c:pt idx="12">
                  <c:v>411</c:v>
                </c:pt>
              </c:numCache>
            </c:numRef>
          </c:val>
          <c:extLst>
            <c:ext xmlns:c16="http://schemas.microsoft.com/office/drawing/2014/chart" uri="{C3380CC4-5D6E-409C-BE32-E72D297353CC}">
              <c16:uniqueId val="{0000000A-7AD2-4B58-989F-C4F6EFF14B3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AD2-4B58-989F-C4F6EFF14B3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5290</c:v>
                </c:pt>
                <c:pt idx="1">
                  <c:v>5449</c:v>
                </c:pt>
                <c:pt idx="2">
                  <c:v>5675</c:v>
                </c:pt>
              </c:numCache>
            </c:numRef>
          </c:val>
          <c:extLst>
            <c:ext xmlns:c16="http://schemas.microsoft.com/office/drawing/2014/chart" uri="{C3380CC4-5D6E-409C-BE32-E72D297353CC}">
              <c16:uniqueId val="{00000000-BD9B-4BEC-9669-E3293FC135A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83</c:v>
                </c:pt>
                <c:pt idx="1">
                  <c:v>83</c:v>
                </c:pt>
                <c:pt idx="2">
                  <c:v>83</c:v>
                </c:pt>
              </c:numCache>
            </c:numRef>
          </c:val>
          <c:extLst>
            <c:ext xmlns:c16="http://schemas.microsoft.com/office/drawing/2014/chart" uri="{C3380CC4-5D6E-409C-BE32-E72D297353CC}">
              <c16:uniqueId val="{00000001-BD9B-4BEC-9669-E3293FC135A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12748</c:v>
                </c:pt>
                <c:pt idx="1">
                  <c:v>11884</c:v>
                </c:pt>
                <c:pt idx="2">
                  <c:v>11728</c:v>
                </c:pt>
              </c:numCache>
            </c:numRef>
          </c:val>
          <c:extLst>
            <c:ext xmlns:c16="http://schemas.microsoft.com/office/drawing/2014/chart" uri="{C3380CC4-5D6E-409C-BE32-E72D297353CC}">
              <c16:uniqueId val="{00000002-BD9B-4BEC-9669-E3293FC135A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{71255D0F-9D89-4140-A740-99C95BF9F254}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E68-4CFC-919D-4D6BBC49686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{5CAC4A6F-FB7F-4D67-8094-62CC89A9FE46}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E68-4CFC-919D-4D6BBC49686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{1B12334A-F9A2-49FA-A92F-9CBE7A5C866B}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E68-4CFC-919D-4D6BBC49686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{70F43D9B-1C2D-4F78-AF8F-DB0DE7C6FF64}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E68-4CFC-919D-4D6BBC49686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{B42E7C63-EF0C-4D7F-BED9-5C536EC92177}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E68-4CFC-919D-4D6BBC49686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{4B743168-6845-4486-A89F-A796F308BF95}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E68-4CFC-919D-4D6BBC49686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{8AD15683-B3D6-434B-B395-E0A4F40B0DAE}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E68-4CFC-919D-4D6BBC49686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{51D8CEA9-7537-4166-8D5F-10EA17274AF3}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E68-4CFC-919D-4D6BBC49686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{96A1813B-B789-4C9E-AF29-B54E3BDB12DE}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E68-4CFC-919D-4D6BBC49686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46.1</c:v>
                </c:pt>
                <c:pt idx="8">
                  <c:v>44.7</c:v>
                </c:pt>
                <c:pt idx="16">
                  <c:v>39.799999999999997</c:v>
                </c:pt>
                <c:pt idx="24">
                  <c:v>42.8</c:v>
                </c:pt>
                <c:pt idx="32">
                  <c:v>44.9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E68-4CFC-919D-4D6BBC49686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{74B50426-43C2-4F1E-B003-9ACF0B6C795D}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E68-4CFC-919D-4D6BBC49686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{CD60F0B2-4FE6-486A-AB03-CB0F9D252C9C}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E68-4CFC-919D-4D6BBC49686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{EE9E2E52-D5AC-4DEB-849E-3114B298C7E8}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E68-4CFC-919D-4D6BBC49686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{F9474FCE-84D3-4803-A967-18C0C2CBA960}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E68-4CFC-919D-4D6BBC49686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{C17B6855-AB26-4D60-B683-3EADD44D99FE}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E68-4CFC-919D-4D6BBC49686D}"/>
                </c:ext>
              </c:extLst>
            </c:dLbl>
            <c:dLbl>
              <c:idx val="8"/>
              <c:layout>
                <c:manualLayout>
                  <c:x val="-4.5538669966447891E-2"/>
                  <c:y val="-4.5114315056352043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{F597C1E2-9AA7-4840-A272-EDEB3E64FD69}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E68-4CFC-919D-4D6BBC49686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{B46954CC-519F-472F-B6ED-E3FE35BF1DE4}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E68-4CFC-919D-4D6BBC49686D}"/>
                </c:ext>
              </c:extLst>
            </c:dLbl>
            <c:dLbl>
              <c:idx val="24"/>
              <c:layout>
                <c:manualLayout>
                  <c:x val="-1.8492831334020431E-2"/>
                  <c:y val="-8.4363769155378313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{C8D64CAC-7F4B-416B-928A-4D79105168E7}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E68-4CFC-919D-4D6BBC49686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{C7E8E2D8-1907-41D6-9329-BAA7445B7D17}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E68-4CFC-919D-4D6BBC49686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63.1</c:v>
                </c:pt>
                <c:pt idx="8">
                  <c:v>62.2</c:v>
                </c:pt>
                <c:pt idx="16">
                  <c:v>60.8</c:v>
                </c:pt>
                <c:pt idx="24">
                  <c:v>62.2</c:v>
                </c:pt>
                <c:pt idx="32">
                  <c:v>62.5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E68-4CFC-919D-4D6BBC49686D}"/>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{AD6B1F9C-2A9B-4301-B62F-95AD068A8EE8}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3D1-4CAC-B34E-6E942649EEF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{0E384C38-9FEB-417E-BC88-181116B67F7D}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3D1-4CAC-B34E-6E942649EEF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{BA52F842-AC2F-40CE-86D1-73447E78C96A}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3D1-4CAC-B34E-6E942649EEF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{A2B5184F-A8A9-438B-8376-E0AF119A671F}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3D1-4CAC-B34E-6E942649EEF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{37B84D9F-A4AB-475A-88DF-55B57B66EB17}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3D1-4CAC-B34E-6E942649EEF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{16E40A47-FA50-495E-8BAE-5F522357F01A}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3D1-4CAC-B34E-6E942649EEF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{41D48EE1-9586-4FF3-9428-4137B07709F1}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3D1-4CAC-B34E-6E942649EEF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{85BE1738-5C6B-478E-A685-DE589CF95C31}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3D1-4CAC-B34E-6E942649EEF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{F9C0BBEF-AC84-4412-BA71-CBB81E18F6A7}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3D1-4CAC-B34E-6E942649EEF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c:v>
                </c:pt>
                <c:pt idx="8">
                  <c:v>0.5</c:v>
                </c:pt>
                <c:pt idx="16">
                  <c:v>0</c:v>
                </c:pt>
                <c:pt idx="24">
                  <c:v>-0.6</c:v>
                </c:pt>
                <c:pt idx="32">
                  <c:v>-1.4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3D1-4CAC-B34E-6E942649EEF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4.3495921315535875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{B6737D7A-3C62-493F-8159-9F2F37C0B2C6}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3D1-4CAC-B34E-6E942649EEF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{48317898-FE41-4B27-90E3-138CCA2E1D23}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3D1-4CAC-B34E-6E942649EEF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{9651C37C-8657-4D7B-8583-97E7B387C389}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3D1-4CAC-B34E-6E942649EEF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{B5165677-216B-4BAD-AC69-8E66FB0F3D3F}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3D1-4CAC-B34E-6E942649EEF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{80DD498B-EEEE-419F-A1D3-4493BE6B4979}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3D1-4CAC-B34E-6E942649EEFC}"/>
                </c:ext>
              </c:extLst>
            </c:dLbl>
            <c:dLbl>
              <c:idx val="8"/>
              <c:layout>
                <c:manualLayout>
                  <c:x val="-1.8235628084249993E-2"/>
                  <c:y val="-8.1337372860052048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{77F94FB1-79F6-4BEF-8B21-AAB46DA62C5D}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3D1-4CAC-B34E-6E942649EEF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{769D3DF4-1427-4289-85AD-92554435CC83}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3D1-4CAC-B34E-6E942649EEF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{E930B0FB-8BD7-481F-939E-068D07B3734D}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3D1-4CAC-B34E-6E942649EEF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{C4E946C7-349F-47EF-9A6C-B86AA552F3FB}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3D1-4CAC-B34E-6E942649EEF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5.8</c:v>
                </c:pt>
                <c:pt idx="8">
                  <c:v>5.8</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3D1-4CAC-B34E-6E942649EEFC}"/>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福島県楢葉町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新たな起債の発行を抑制しているため、元利償還金に係る新たな支出は年々減少しており前年度比</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百万円の減（△</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また、臨時財政対策債の発行も行っていないことから、算入公債費比率はマイナスとなった。今後も現在の水準を維持できるように健全な財政運営に努めながら、財政措置等を考慮して必要な起債の活用についても検討し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満期一括償還による地方債は利用していない。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福島県楢葉町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たな起債の発行を抑制しているため、一般会計に係る地方債の現在高及び公営企業債等繰入見込額は年々減少している。今後も現在の水準を維持できるように健全な財政運営に努めながら、財政措置等を考慮して必要な起債の活用についても検討していく。</a:t>
          </a:r>
        </a:p>
        <a:p>
          <a:r>
            <a:rPr kumimoji="1" lang="ja-JP" altLang="en-US" sz="1400">
              <a:latin typeface="ＭＳ ゴシック" pitchFamily="49" charset="-128"/>
              <a:ea typeface="ＭＳ ゴシック" pitchFamily="49" charset="-128"/>
            </a:rPr>
            <a:t>　退職手当負担見込額は、職員の退職等に伴い減少傾向にある。設立法人等の負債額等負担見込額は特別養護老人ホームが返済不要になった場合の債務保証を行っているが、同施設において計画的に償還していることから、年々数値は減少しており、令和４年度に返済を完了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福島県楢葉町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百万円減少していることに対して、財政調整基金が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百万円増加していることから、基金全体として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各基金の目的に応じた適切な運用を行い、その他特定目的基金については各基金の統廃合等を視野にいれながら必要性を検討し、目的に応じた適切な運用を行っていく。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１　公共施設等総合管理基金：町が設置した公共施設及び復興を目的とする施設等の維持運営に要する資金を積み立てるもの。</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２　公共用施設機能維持運営基金：町が整備した公共施設の機能を維持し、その運営に要する経費を積み立てるもの。</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３　災害公営住宅管理基金：災害公営住宅の維持管理や将来の大規模改修又は解体等に必要な経費を積み立てるもの。</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４　特定廃棄物埋立処分事業地域振興交付金基金：福島県内において生じた特定廃棄物の埋立処分事業の実施に伴う影響を緩和するために必要な風評</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対策及び地域振興等といった幅広い事業に要する資金を積み立てるもの。</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５　福島再生加速化交付金（帰還環境整備）基金：福島復興再生特別措置法（平成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年法律第</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号）第</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条第２項に規定する帰還・移住等環境整備交</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付金事業等の実施に要する経費の財源に充てるための資金を積み立てるもの。</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その他特定目的基金全体としては、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百万円の減（△</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１　庁舎整備経費や土地維持管理費、新産業創出事業に係る委託料への充当のための取り崩しがあった一方で、原子力損害賠償のうち公共財物における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町有林及び土地に係る収入を積み立てたことで、前年度比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0.85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２　職員人件費等に係る充当のための取り崩しに対して、廃炉に係る交付金の積立が多いことにより、前年度比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243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３　災害公営住宅維持補修費への充当のための取り崩しに対して、家賃低廉化事業等による積立が多いことにより、前年度比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21.3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４　主に多機能拠点の整備に係る取り崩しにより、前年度比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426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百万円の減（△</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５　多機能拠点整備事業及びほ場整備事業のために取り崩した一方で、継続費を設定して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か年計画で多機能拠点整備事業に係る経費を２か年分積み立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てている。よって、継続費による２か年での実施となり１か年分のみを取り崩したことにより、前年度比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223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各基金の統廃合等を視野にいれながら必要性を検討し、目的に応じた適切な運用を行っていく。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年度においては、令和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年度決算剰余金の一部を基金に編入したことで、前年度比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復興・復旧事業による基金の取り崩しや公共施設の維持管理等による町単独費の支出増加が懸念されるが、不測の災害等に対応するために必要な財政運営戦略に基づいた基金残高の下限値を意識しながら、適正な運用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地方債については順調に償還しており、満期一括償還等を行っていないため、減債基金の残高は利息による増加のみの変動となっている。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新たな起債の発行の際には、その必要性や将来負担、財政措置等について十分な検討を行うこととし、今後も計画的な償還を続けていく。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3196408-8B12-4207-B65A-99C971D043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38776F8-ED8E-4606-8B21-63086A5173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B65959E6-9247-417B-B87A-B7829A3427F2}"/>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91353417-BD97-4BA8-A98C-1A22FFB96A6C}"/>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22E4D6CA-0614-4058-889E-891046D9D871}"/>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7560DD34-5ED3-4287-9ECA-32429C37ED9C}"/>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F5448651-182F-4111-B612-60191C6DEE01}"/>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71F957B3-D87E-4BAB-B313-0B6C3F8FCE67}"/>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F16CD694-C21B-4095-B734-EFDCDEEDA713}"/>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42313A40-81F1-418B-AF4C-66CD6EC75F14}"/>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6B369EE3-2B79-4960-A831-63E19FD85D1E}"/>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74868283-FAA0-4FEE-B13B-61232215C03D}"/>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3BCFE761-B366-49F8-947B-078EFB8D60E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2D7D65C1-1419-413E-A962-C02971D5B27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D7C3A835-277C-4911-AA5A-9AB3B7B0EE0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78BD7FDF-303A-4FD4-9DB0-2C88C755D39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F4EF7E73-A09C-4DCE-92E4-BC576D91ACD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FEBE7156-6B9F-4A37-97CC-5D22BA95446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5CF579C7-9795-4BED-B53A-E62D05E7A69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9FA80E26-7933-4A4C-82FE-45C4E472C828}"/>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7A4C4284-CE81-430D-B2B0-97984BD085F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ACA80A86-190E-4CE7-980B-B5970E3DDE8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6,480
6,335
103.64
12,256,192
10,866,268
427,238
3,315,956
411,379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9013EA45-0DD1-406F-9657-57F8DEC8783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289A288A-19C8-4D68-9BFE-340EC7F955C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8A5D5774-AD67-42F2-B1B2-AA6B3A33D77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531F6F7E-CD8D-49B6-BB84-553AFC41E9D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C5A4B56F-33D8-4A08-8803-0506CDA8F45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FE3387AB-D9A9-47C7-8E33-895C52F99D2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3202B46C-833E-43B3-9B72-8214259393E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F71F046D-C7CE-45C4-94EF-AC244BA4FED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3D36EFFB-C90A-4F1C-BC0A-11A1E94A6AB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D72A1C9D-9BEE-4E32-B7A3-6114597CBBC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4F33F737-1CCA-40E6-824B-FAE6C1346ED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D252CFD3-B5E7-4CE3-8100-F664F1B5976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E56A19C6-27AA-4354-A9E6-5BAA26ADD96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E6A37A5C-FA64-4FAD-8D06-A80D8A158A7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29D361B2-F599-45DC-A517-96D4A721F58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8E047BCE-04B1-4419-80D1-8CA2AAEB901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A3661969-CF76-49A9-AB3B-4B27A72DDE6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8513C400-F4C8-40A2-A841-DDA11554D7D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19705106-9620-4457-B224-EF903232745F}"/>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3C857C5F-840E-46B2-A87A-44E87C342FBF}"/>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3EFE8637-4276-4531-948B-FC3E08CB11DD}"/>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4623B73C-A2F3-47DD-931C-33F9824CB7D2}"/>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841029DC-8F2B-42BB-ABD0-51D2A33B501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283D7D08-3E05-4E13-B3B6-CAC9FCEACA1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6B8036C1-8D91-4BB6-A3BA-EFC63B55B99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D7755603-901B-4CE0-BEB3-2930431D868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F90FA048-0AC5-42CD-BF34-00704F15640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FB42D140-9607-45F9-9646-EDD1C9D6102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7FF9410F-E4CB-494D-9C27-BF9067EFC06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BE524613-4C4A-4B6C-883C-22BA91F86E9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ED0CDC44-F964-4108-AF2B-2ECBFBE02D7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B4787370-825D-4E89-875E-517FDADB266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83921315-7B1B-48B6-9509-26970CDED68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5CB28F78-6CD5-436C-B132-AB576F12DF02}"/>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77444474-6921-4B98-A868-D550BC34B69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東日本大震災及び原子力発電所事故により被災した建物の解体及び復旧復興に係る新たな施設の整備が進められていることに伴い、有形固定資産減価償却率は令和３年度まで減少傾向にあった。しかし、施設の整備が落ち着いたことで、新たに整備された施設の減価償却費も相まって有形固定資産減価償却率は増加に転じ、５年度においても増加傾向にあるが、３年度から４年度にかけて</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ポイント増加したことに対し、４年度から５年度にかけては</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ポイントの増加であった。これは、全体の減価償却が進む中で、特に陸上競技場の大規模改修を行ったため、増加率が緩やかであると考えられる。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D809914A-E3F1-40FA-BD3F-C92A58E754A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FC79D497-4220-477B-BA8C-900E99605E8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7E2677E2-088C-480B-83E0-9774D985A0BE}"/>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3D6F8CD3-90E6-4244-A91D-A5F4CA9702A9}"/>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C93B84D9-CA9D-4A15-AE86-91C18B6FD334}"/>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F3590C7D-0130-4164-BAB2-0E2654E1B41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AADF5C57-6B61-4326-9079-9C75D68D3717}"/>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507B2110-FB5B-4CD6-9655-B9759BB1FBFF}"/>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FE9D0EDB-FE2B-4ED6-8CFF-BB63B09A8AA9}"/>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E2C0E0F9-6B3F-4B49-A913-C3385C6452E8}"/>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DEC69510-57F7-48C2-837C-D2DE5B501D55}"/>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4C365932-74C1-47D7-9F10-D89E5486DE5B}"/>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CCFF2E24-D75F-4AE7-8C79-4D3E40C13A28}"/>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A8871AE6-8B8D-408A-8396-8C13CC14A1E5}"/>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26DDDE82-72EB-4D70-ADB0-BF6194E0F06B}"/>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F46EC100-AD31-47F8-9D1E-82702D2F7CC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DCB41A07-2230-4267-9AC6-41FDFF1EC5F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6D76C043-9F60-4001-9BD1-5E21ABD5D4C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7" name="直線コネクタ 76">
          <a:extLst>
            <a:ext uri="{FF2B5EF4-FFF2-40B4-BE49-F238E27FC236}">
              <a16:creationId xmlns:a16="http://schemas.microsoft.com/office/drawing/2014/main" id="{1BBA6DE3-EA07-4F5D-AC70-C042FBC8DA6E}"/>
            </a:ext>
          </a:extLst>
        </xdr:cNvPr>
        <xdr:cNvCxnSpPr/>
      </xdr:nvCxnSpPr>
      <xdr:spPr>
        <a:xfrm flipV="1">
          <a:off x="4760595" y="5264513"/>
          <a:ext cx="1270" cy="145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8" name="有形固定資産減価償却率最小値テキスト">
          <a:extLst>
            <a:ext uri="{FF2B5EF4-FFF2-40B4-BE49-F238E27FC236}">
              <a16:creationId xmlns:a16="http://schemas.microsoft.com/office/drawing/2014/main" id="{558BFA67-5043-4858-9782-559A1EA482F8}"/>
            </a:ext>
          </a:extLst>
        </xdr:cNvPr>
        <xdr:cNvSpPr txBox="1"/>
      </xdr:nvSpPr>
      <xdr:spPr>
        <a:xfrm>
          <a:off x="4813300" y="672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9" name="直線コネクタ 78">
          <a:extLst>
            <a:ext uri="{FF2B5EF4-FFF2-40B4-BE49-F238E27FC236}">
              <a16:creationId xmlns:a16="http://schemas.microsoft.com/office/drawing/2014/main" id="{20C8A97F-3FA1-4001-AFC9-833D2A64EA11}"/>
            </a:ext>
          </a:extLst>
        </xdr:cNvPr>
        <xdr:cNvCxnSpPr/>
      </xdr:nvCxnSpPr>
      <xdr:spPr>
        <a:xfrm>
          <a:off x="4673600" y="672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80" name="有形固定資産減価償却率最大値テキスト">
          <a:extLst>
            <a:ext uri="{FF2B5EF4-FFF2-40B4-BE49-F238E27FC236}">
              <a16:creationId xmlns:a16="http://schemas.microsoft.com/office/drawing/2014/main" id="{7CA0814A-3153-4D72-AF1D-71401C225793}"/>
            </a:ext>
          </a:extLst>
        </xdr:cNvPr>
        <xdr:cNvSpPr txBox="1"/>
      </xdr:nvSpPr>
      <xdr:spPr>
        <a:xfrm>
          <a:off x="4813300" y="503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81" name="直線コネクタ 80">
          <a:extLst>
            <a:ext uri="{FF2B5EF4-FFF2-40B4-BE49-F238E27FC236}">
              <a16:creationId xmlns:a16="http://schemas.microsoft.com/office/drawing/2014/main" id="{B4279318-6D71-4623-AF53-8043460F7A1D}"/>
            </a:ext>
          </a:extLst>
        </xdr:cNvPr>
        <xdr:cNvCxnSpPr/>
      </xdr:nvCxnSpPr>
      <xdr:spPr>
        <a:xfrm>
          <a:off x="4673600" y="52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139445</xdr:rowOff>
    </xdr:from>
    <xdr:ext cx="405111" cy="259045"/>
    <xdr:sp macro="" textlink="">
      <xdr:nvSpPr>
        <xdr:cNvPr id="82" name="有形固定資産減価償却率平均値テキスト">
          <a:extLst>
            <a:ext uri="{FF2B5EF4-FFF2-40B4-BE49-F238E27FC236}">
              <a16:creationId xmlns:a16="http://schemas.microsoft.com/office/drawing/2014/main" id="{119D5E5E-A1BA-458D-B439-A5516B268FDB}"/>
            </a:ext>
          </a:extLst>
        </xdr:cNvPr>
        <xdr:cNvSpPr txBox="1"/>
      </xdr:nvSpPr>
      <xdr:spPr>
        <a:xfrm>
          <a:off x="4813300" y="58830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83" name="フローチャート: 判断 82">
          <a:extLst>
            <a:ext uri="{FF2B5EF4-FFF2-40B4-BE49-F238E27FC236}">
              <a16:creationId xmlns:a16="http://schemas.microsoft.com/office/drawing/2014/main" id="{C66607C0-01D1-4A13-A862-A6D0054B1C76}"/>
            </a:ext>
          </a:extLst>
        </xdr:cNvPr>
        <xdr:cNvSpPr/>
      </xdr:nvSpPr>
      <xdr:spPr>
        <a:xfrm>
          <a:off x="4711700" y="590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4" name="フローチャート: 判断 83">
          <a:extLst>
            <a:ext uri="{FF2B5EF4-FFF2-40B4-BE49-F238E27FC236}">
              <a16:creationId xmlns:a16="http://schemas.microsoft.com/office/drawing/2014/main" id="{80F16495-E7D1-475D-AFA6-7EDB7707D9D4}"/>
            </a:ext>
          </a:extLst>
        </xdr:cNvPr>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5" name="フローチャート: 判断 84">
          <a:extLst>
            <a:ext uri="{FF2B5EF4-FFF2-40B4-BE49-F238E27FC236}">
              <a16:creationId xmlns:a16="http://schemas.microsoft.com/office/drawing/2014/main" id="{A1C9B4CA-17A8-4FA6-9D74-59158B82EC5E}"/>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151765</xdr:rowOff>
    </xdr:from>
    <xdr:to>
      <xdr:col>11</xdr:col>
      <xdr:colOff>187325</xdr:colOff>
      <xdr:row>30</xdr:row>
      <xdr:rowOff>81915</xdr:rowOff>
    </xdr:to>
    <xdr:sp macro="" textlink="">
      <xdr:nvSpPr>
        <xdr:cNvPr id="86" name="フローチャート: 判断 85">
          <a:extLst>
            <a:ext uri="{FF2B5EF4-FFF2-40B4-BE49-F238E27FC236}">
              <a16:creationId xmlns:a16="http://schemas.microsoft.com/office/drawing/2014/main" id="{093F14E8-6686-4EFA-BE77-FD720E242E7B}"/>
            </a:ext>
          </a:extLst>
        </xdr:cNvPr>
        <xdr:cNvSpPr/>
      </xdr:nvSpPr>
      <xdr:spPr>
        <a:xfrm>
          <a:off x="2476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8074</xdr:rowOff>
    </xdr:from>
    <xdr:to>
      <xdr:col>7</xdr:col>
      <xdr:colOff>187325</xdr:colOff>
      <xdr:row>30</xdr:row>
      <xdr:rowOff>109674</xdr:rowOff>
    </xdr:to>
    <xdr:sp macro="" textlink="">
      <xdr:nvSpPr>
        <xdr:cNvPr id="87" name="フローチャート: 判断 86">
          <a:extLst>
            <a:ext uri="{FF2B5EF4-FFF2-40B4-BE49-F238E27FC236}">
              <a16:creationId xmlns:a16="http://schemas.microsoft.com/office/drawing/2014/main" id="{4C119D69-BC70-4ABD-80CA-F3C5F2EC95AF}"/>
            </a:ext>
          </a:extLst>
        </xdr:cNvPr>
        <xdr:cNvSpPr/>
      </xdr:nvSpPr>
      <xdr:spPr>
        <a:xfrm>
          <a:off x="17145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FC8ECDA1-80F4-47BE-BFE6-561AC9B760F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1E674A0B-A00C-46C5-AA17-35F6981685B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94BE8D9C-47B3-4AB8-8379-4FFB2814E78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4965123B-B149-48B1-A18D-836634CFAAA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787B2213-B5CF-44A7-BE14-D20D762E828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132533</xdr:rowOff>
    </xdr:from>
    <xdr:to>
      <xdr:col>23</xdr:col>
      <xdr:colOff>136525</xdr:colOff>
      <xdr:row>27</xdr:row>
      <xdr:rowOff>62683</xdr:rowOff>
    </xdr:to>
    <xdr:sp macro="" textlink="">
      <xdr:nvSpPr>
        <xdr:cNvPr id="93" name="楕円 92">
          <a:extLst>
            <a:ext uri="{FF2B5EF4-FFF2-40B4-BE49-F238E27FC236}">
              <a16:creationId xmlns:a16="http://schemas.microsoft.com/office/drawing/2014/main" id="{43566500-09A8-4F8C-AE87-4EE2BF38635D}"/>
            </a:ext>
          </a:extLst>
        </xdr:cNvPr>
        <xdr:cNvSpPr/>
      </xdr:nvSpPr>
      <xdr:spPr>
        <a:xfrm>
          <a:off x="4711700" y="536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25</xdr:row>
      <xdr:rowOff>155410</xdr:rowOff>
    </xdr:from>
    <xdr:ext cx="405111" cy="259045"/>
    <xdr:sp macro="" textlink="">
      <xdr:nvSpPr>
        <xdr:cNvPr id="94" name="有形固定資産減価償却率該当値テキスト">
          <a:extLst>
            <a:ext uri="{FF2B5EF4-FFF2-40B4-BE49-F238E27FC236}">
              <a16:creationId xmlns:a16="http://schemas.microsoft.com/office/drawing/2014/main" id="{E976E6B9-D3EF-430C-8346-7DFD5025315A}"/>
            </a:ext>
          </a:extLst>
        </xdr:cNvPr>
        <xdr:cNvSpPr txBox="1"/>
      </xdr:nvSpPr>
      <xdr:spPr>
        <a:xfrm>
          <a:off x="4813300" y="5213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67764</xdr:rowOff>
    </xdr:from>
    <xdr:to>
      <xdr:col>19</xdr:col>
      <xdr:colOff>187325</xdr:colOff>
      <xdr:row>26</xdr:row>
      <xdr:rowOff>169364</xdr:rowOff>
    </xdr:to>
    <xdr:sp macro="" textlink="">
      <xdr:nvSpPr>
        <xdr:cNvPr id="95" name="楕円 94">
          <a:extLst>
            <a:ext uri="{FF2B5EF4-FFF2-40B4-BE49-F238E27FC236}">
              <a16:creationId xmlns:a16="http://schemas.microsoft.com/office/drawing/2014/main" id="{A22E01A3-C10F-46F9-B0D9-ACFA52BDBAA3}"/>
            </a:ext>
          </a:extLst>
        </xdr:cNvPr>
        <xdr:cNvSpPr/>
      </xdr:nvSpPr>
      <xdr:spPr>
        <a:xfrm>
          <a:off x="4000500" y="529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118564</xdr:rowOff>
    </xdr:from>
    <xdr:to>
      <xdr:col>23</xdr:col>
      <xdr:colOff>85725</xdr:colOff>
      <xdr:row>27</xdr:row>
      <xdr:rowOff>11883</xdr:rowOff>
    </xdr:to>
    <xdr:cxnSp macro="">
      <xdr:nvCxnSpPr>
        <xdr:cNvPr id="96" name="直線コネクタ 95">
          <a:extLst>
            <a:ext uri="{FF2B5EF4-FFF2-40B4-BE49-F238E27FC236}">
              <a16:creationId xmlns:a16="http://schemas.microsoft.com/office/drawing/2014/main" id="{83231832-84E2-41E8-80BB-AB1A364D1BD2}"/>
            </a:ext>
          </a:extLst>
        </xdr:cNvPr>
        <xdr:cNvCxnSpPr/>
      </xdr:nvCxnSpPr>
      <xdr:spPr>
        <a:xfrm>
          <a:off x="4051300" y="5347789"/>
          <a:ext cx="7112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25</xdr:row>
      <xdr:rowOff>146685</xdr:rowOff>
    </xdr:from>
    <xdr:to>
      <xdr:col>15</xdr:col>
      <xdr:colOff>187325</xdr:colOff>
      <xdr:row>26</xdr:row>
      <xdr:rowOff>76835</xdr:rowOff>
    </xdr:to>
    <xdr:sp macro="" textlink="">
      <xdr:nvSpPr>
        <xdr:cNvPr id="97" name="楕円 96">
          <a:extLst>
            <a:ext uri="{FF2B5EF4-FFF2-40B4-BE49-F238E27FC236}">
              <a16:creationId xmlns:a16="http://schemas.microsoft.com/office/drawing/2014/main" id="{B77B89FB-C9ED-48F3-A2B0-6AF77B2D8939}"/>
            </a:ext>
          </a:extLst>
        </xdr:cNvPr>
        <xdr:cNvSpPr/>
      </xdr:nvSpPr>
      <xdr:spPr>
        <a:xfrm>
          <a:off x="3238500" y="520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26035</xdr:rowOff>
    </xdr:from>
    <xdr:to>
      <xdr:col>19</xdr:col>
      <xdr:colOff>136525</xdr:colOff>
      <xdr:row>26</xdr:row>
      <xdr:rowOff>118564</xdr:rowOff>
    </xdr:to>
    <xdr:cxnSp macro="">
      <xdr:nvCxnSpPr>
        <xdr:cNvPr id="98" name="直線コネクタ 97">
          <a:extLst>
            <a:ext uri="{FF2B5EF4-FFF2-40B4-BE49-F238E27FC236}">
              <a16:creationId xmlns:a16="http://schemas.microsoft.com/office/drawing/2014/main" id="{DB2DE2D0-1D63-4E49-AB9B-D3E14C31DE14}"/>
            </a:ext>
          </a:extLst>
        </xdr:cNvPr>
        <xdr:cNvCxnSpPr/>
      </xdr:nvCxnSpPr>
      <xdr:spPr>
        <a:xfrm>
          <a:off x="3289300" y="5255260"/>
          <a:ext cx="762000" cy="9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126365</xdr:rowOff>
    </xdr:from>
    <xdr:to>
      <xdr:col>11</xdr:col>
      <xdr:colOff>187325</xdr:colOff>
      <xdr:row>27</xdr:row>
      <xdr:rowOff>56515</xdr:rowOff>
    </xdr:to>
    <xdr:sp macro="" textlink="">
      <xdr:nvSpPr>
        <xdr:cNvPr id="99" name="楕円 98">
          <a:extLst>
            <a:ext uri="{FF2B5EF4-FFF2-40B4-BE49-F238E27FC236}">
              <a16:creationId xmlns:a16="http://schemas.microsoft.com/office/drawing/2014/main" id="{EFB80EC3-216C-4611-B59C-4BCD2BD3E30F}"/>
            </a:ext>
          </a:extLst>
        </xdr:cNvPr>
        <xdr:cNvSpPr/>
      </xdr:nvSpPr>
      <xdr:spPr>
        <a:xfrm>
          <a:off x="2476500" y="535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26035</xdr:rowOff>
    </xdr:from>
    <xdr:to>
      <xdr:col>15</xdr:col>
      <xdr:colOff>136525</xdr:colOff>
      <xdr:row>27</xdr:row>
      <xdr:rowOff>5715</xdr:rowOff>
    </xdr:to>
    <xdr:cxnSp macro="">
      <xdr:nvCxnSpPr>
        <xdr:cNvPr id="100" name="直線コネクタ 99">
          <a:extLst>
            <a:ext uri="{FF2B5EF4-FFF2-40B4-BE49-F238E27FC236}">
              <a16:creationId xmlns:a16="http://schemas.microsoft.com/office/drawing/2014/main" id="{25899897-1878-46D5-AE62-E5CFEE6AAFE3}"/>
            </a:ext>
          </a:extLst>
        </xdr:cNvPr>
        <xdr:cNvCxnSpPr/>
      </xdr:nvCxnSpPr>
      <xdr:spPr>
        <a:xfrm flipV="1">
          <a:off x="2527300" y="5255260"/>
          <a:ext cx="762000" cy="15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169545</xdr:rowOff>
    </xdr:from>
    <xdr:to>
      <xdr:col>7</xdr:col>
      <xdr:colOff>187325</xdr:colOff>
      <xdr:row>27</xdr:row>
      <xdr:rowOff>99695</xdr:rowOff>
    </xdr:to>
    <xdr:sp macro="" textlink="">
      <xdr:nvSpPr>
        <xdr:cNvPr id="101" name="楕円 100">
          <a:extLst>
            <a:ext uri="{FF2B5EF4-FFF2-40B4-BE49-F238E27FC236}">
              <a16:creationId xmlns:a16="http://schemas.microsoft.com/office/drawing/2014/main" id="{7213657D-BB2B-4B21-87AC-B1A1975D2763}"/>
            </a:ext>
          </a:extLst>
        </xdr:cNvPr>
        <xdr:cNvSpPr/>
      </xdr:nvSpPr>
      <xdr:spPr>
        <a:xfrm>
          <a:off x="1714500" y="539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5715</xdr:rowOff>
    </xdr:from>
    <xdr:to>
      <xdr:col>11</xdr:col>
      <xdr:colOff>136525</xdr:colOff>
      <xdr:row>27</xdr:row>
      <xdr:rowOff>48895</xdr:rowOff>
    </xdr:to>
    <xdr:cxnSp macro="">
      <xdr:nvCxnSpPr>
        <xdr:cNvPr id="102" name="直線コネクタ 101">
          <a:extLst>
            <a:ext uri="{FF2B5EF4-FFF2-40B4-BE49-F238E27FC236}">
              <a16:creationId xmlns:a16="http://schemas.microsoft.com/office/drawing/2014/main" id="{A5354753-6AB5-4DB4-A0E2-74CF33477C13}"/>
            </a:ext>
          </a:extLst>
        </xdr:cNvPr>
        <xdr:cNvCxnSpPr/>
      </xdr:nvCxnSpPr>
      <xdr:spPr>
        <a:xfrm flipV="1">
          <a:off x="1765300" y="5406390"/>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73042</xdr:rowOff>
    </xdr:from>
    <xdr:ext cx="405111" cy="259045"/>
    <xdr:sp macro="" textlink="">
      <xdr:nvSpPr>
        <xdr:cNvPr id="103" name="n_1aveValue有形固定資産減価償却率">
          <a:extLst>
            <a:ext uri="{FF2B5EF4-FFF2-40B4-BE49-F238E27FC236}">
              <a16:creationId xmlns:a16="http://schemas.microsoft.com/office/drawing/2014/main" id="{44C3610F-F993-4C29-9B26-8AC16422413F}"/>
            </a:ext>
          </a:extLst>
        </xdr:cNvPr>
        <xdr:cNvSpPr txBox="1"/>
      </xdr:nvSpPr>
      <xdr:spPr>
        <a:xfrm>
          <a:off x="38360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29862</xdr:rowOff>
    </xdr:from>
    <xdr:ext cx="405111" cy="259045"/>
    <xdr:sp macro="" textlink="">
      <xdr:nvSpPr>
        <xdr:cNvPr id="104" name="n_2aveValue有形固定資産減価償却率">
          <a:extLst>
            <a:ext uri="{FF2B5EF4-FFF2-40B4-BE49-F238E27FC236}">
              <a16:creationId xmlns:a16="http://schemas.microsoft.com/office/drawing/2014/main" id="{E8D93C58-ED6A-466C-B37C-ED500EFB8751}"/>
            </a:ext>
          </a:extLst>
        </xdr:cNvPr>
        <xdr:cNvSpPr txBox="1"/>
      </xdr:nvSpPr>
      <xdr:spPr>
        <a:xfrm>
          <a:off x="3086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73042</xdr:rowOff>
    </xdr:from>
    <xdr:ext cx="405111" cy="259045"/>
    <xdr:sp macro="" textlink="">
      <xdr:nvSpPr>
        <xdr:cNvPr id="105" name="n_3aveValue有形固定資産減価償却率">
          <a:extLst>
            <a:ext uri="{FF2B5EF4-FFF2-40B4-BE49-F238E27FC236}">
              <a16:creationId xmlns:a16="http://schemas.microsoft.com/office/drawing/2014/main" id="{B6DAF925-1C14-497E-8D45-3470ADC13722}"/>
            </a:ext>
          </a:extLst>
        </xdr:cNvPr>
        <xdr:cNvSpPr txBox="1"/>
      </xdr:nvSpPr>
      <xdr:spPr>
        <a:xfrm>
          <a:off x="23247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100801</xdr:rowOff>
    </xdr:from>
    <xdr:ext cx="405111" cy="259045"/>
    <xdr:sp macro="" textlink="">
      <xdr:nvSpPr>
        <xdr:cNvPr id="106" name="n_4aveValue有形固定資産減価償却率">
          <a:extLst>
            <a:ext uri="{FF2B5EF4-FFF2-40B4-BE49-F238E27FC236}">
              <a16:creationId xmlns:a16="http://schemas.microsoft.com/office/drawing/2014/main" id="{91586E92-546A-470C-A6BD-03D21FE483D8}"/>
            </a:ext>
          </a:extLst>
        </xdr:cNvPr>
        <xdr:cNvSpPr txBox="1"/>
      </xdr:nvSpPr>
      <xdr:spPr>
        <a:xfrm>
          <a:off x="1562744" y="601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14441</xdr:rowOff>
    </xdr:from>
    <xdr:ext cx="405111" cy="259045"/>
    <xdr:sp macro="" textlink="">
      <xdr:nvSpPr>
        <xdr:cNvPr id="107" name="n_1mainValue有形固定資産減価償却率">
          <a:extLst>
            <a:ext uri="{FF2B5EF4-FFF2-40B4-BE49-F238E27FC236}">
              <a16:creationId xmlns:a16="http://schemas.microsoft.com/office/drawing/2014/main" id="{F958E6C9-8AB3-4F3D-9197-676C9A9CFD13}"/>
            </a:ext>
          </a:extLst>
        </xdr:cNvPr>
        <xdr:cNvSpPr txBox="1"/>
      </xdr:nvSpPr>
      <xdr:spPr>
        <a:xfrm>
          <a:off x="3836044" y="5072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24</xdr:row>
      <xdr:rowOff>93362</xdr:rowOff>
    </xdr:from>
    <xdr:ext cx="405111" cy="259045"/>
    <xdr:sp macro="" textlink="">
      <xdr:nvSpPr>
        <xdr:cNvPr id="108" name="n_2mainValue有形固定資産減価償却率">
          <a:extLst>
            <a:ext uri="{FF2B5EF4-FFF2-40B4-BE49-F238E27FC236}">
              <a16:creationId xmlns:a16="http://schemas.microsoft.com/office/drawing/2014/main" id="{341FC0EB-F90B-47CA-BCE7-744DB22F09E8}"/>
            </a:ext>
          </a:extLst>
        </xdr:cNvPr>
        <xdr:cNvSpPr txBox="1"/>
      </xdr:nvSpPr>
      <xdr:spPr>
        <a:xfrm>
          <a:off x="3086744" y="4979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73042</xdr:rowOff>
    </xdr:from>
    <xdr:ext cx="405111" cy="259045"/>
    <xdr:sp macro="" textlink="">
      <xdr:nvSpPr>
        <xdr:cNvPr id="109" name="n_3mainValue有形固定資産減価償却率">
          <a:extLst>
            <a:ext uri="{FF2B5EF4-FFF2-40B4-BE49-F238E27FC236}">
              <a16:creationId xmlns:a16="http://schemas.microsoft.com/office/drawing/2014/main" id="{60C9E5BB-2593-48DF-A4E5-AED6FFA120F0}"/>
            </a:ext>
          </a:extLst>
        </xdr:cNvPr>
        <xdr:cNvSpPr txBox="1"/>
      </xdr:nvSpPr>
      <xdr:spPr>
        <a:xfrm>
          <a:off x="2324744" y="513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116222</xdr:rowOff>
    </xdr:from>
    <xdr:ext cx="405111" cy="259045"/>
    <xdr:sp macro="" textlink="">
      <xdr:nvSpPr>
        <xdr:cNvPr id="110" name="n_4mainValue有形固定資産減価償却率">
          <a:extLst>
            <a:ext uri="{FF2B5EF4-FFF2-40B4-BE49-F238E27FC236}">
              <a16:creationId xmlns:a16="http://schemas.microsoft.com/office/drawing/2014/main" id="{59667E03-F57A-4A06-91CA-CBB78A08C0D7}"/>
            </a:ext>
          </a:extLst>
        </xdr:cNvPr>
        <xdr:cNvSpPr txBox="1"/>
      </xdr:nvSpPr>
      <xdr:spPr>
        <a:xfrm>
          <a:off x="1562744" y="5173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0AAF500E-7816-4C01-8AAB-C7F7448C46A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76238DF3-EE98-45DB-8DB1-404296C2059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4C3D1505-552E-45BD-8B76-328C476716CE}"/>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FBF39BCC-861C-4451-A0A3-E485F27C9AC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C2FC27E-215A-4256-8030-2B5B8A74141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91F4E2AC-C8D8-425F-870A-F5A39AE14BE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9762FECA-BD77-4972-9299-FA63F10C14E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D76B18F8-8C39-473D-A379-58D3175190C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D6E1F895-D7B6-41EF-98FB-D19CADB0AE0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D8C974FB-50F3-428B-AD95-E78912D3F05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BDF35EBF-F892-4625-99C4-0272D5EB344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A7DDFFC1-CBA9-470E-9028-27805DB3CAA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D6DD1280-B3C9-46D2-B051-9AAB2DF9756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地方債の将来負担額を充当可能基金残高が上回っている。</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8CA7A433-F3F3-4634-9DA2-D1792511610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5FD7DE2F-3D8E-48AA-8D33-AF5EB20C155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6DAF4250-66B0-4090-997E-E2621DA27BBB}"/>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B12D5F52-963E-4558-B83C-D3BB05AD0348}"/>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FD2D87C5-27B0-490C-BE90-8C12FE69152D}"/>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9936B337-DDA6-4EC7-ABD3-4258E925EA21}"/>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38B462F9-128B-40AD-84F4-2B8FF8EF9E91}"/>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5339B7CC-6DCA-4918-91AC-602BF8911035}"/>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267371E7-7808-4EE0-B5A1-FFD20C8D4E56}"/>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A2D8D947-22C7-46B7-BBC1-023045278C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59AD936C-0042-4AAA-BA0F-0D8A04B1BE48}"/>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9FE1BA68-DA2E-440F-B4B2-F9BFD01C9356}"/>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5D47615B-54D6-48C6-A1CD-09CE66CFA1BC}"/>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F6BBB9E9-5B78-4359-A799-62E53C1EF38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15861184-325C-4B7E-9FEB-3DC0BEB8341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9" name="直線コネクタ 138">
          <a:extLst>
            <a:ext uri="{FF2B5EF4-FFF2-40B4-BE49-F238E27FC236}">
              <a16:creationId xmlns:a16="http://schemas.microsoft.com/office/drawing/2014/main" id="{BCD67F6C-3FFA-41A5-B231-657B7FB41B18}"/>
            </a:ext>
          </a:extLst>
        </xdr:cNvPr>
        <xdr:cNvCxnSpPr/>
      </xdr:nvCxnSpPr>
      <xdr:spPr>
        <a:xfrm flipV="1">
          <a:off x="14793595" y="5312833"/>
          <a:ext cx="1269" cy="129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40" name="債務償還比率最小値テキスト">
          <a:extLst>
            <a:ext uri="{FF2B5EF4-FFF2-40B4-BE49-F238E27FC236}">
              <a16:creationId xmlns:a16="http://schemas.microsoft.com/office/drawing/2014/main" id="{96F47F32-B122-4A69-94B7-9CAF0ADC4594}"/>
            </a:ext>
          </a:extLst>
        </xdr:cNvPr>
        <xdr:cNvSpPr txBox="1"/>
      </xdr:nvSpPr>
      <xdr:spPr>
        <a:xfrm>
          <a:off x="14846300" y="66133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41" name="直線コネクタ 140">
          <a:extLst>
            <a:ext uri="{FF2B5EF4-FFF2-40B4-BE49-F238E27FC236}">
              <a16:creationId xmlns:a16="http://schemas.microsoft.com/office/drawing/2014/main" id="{68CDFB07-CB42-43C9-B640-09DA70357143}"/>
            </a:ext>
          </a:extLst>
        </xdr:cNvPr>
        <xdr:cNvCxnSpPr/>
      </xdr:nvCxnSpPr>
      <xdr:spPr>
        <a:xfrm>
          <a:off x="14706600" y="660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AE8CC62A-A53E-4002-B65B-EDB7DA925E16}"/>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E3CAB61B-46F1-4B58-A873-35BB56637767}"/>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127892</xdr:rowOff>
    </xdr:from>
    <xdr:ext cx="469744" cy="259045"/>
    <xdr:sp macro="" textlink="">
      <xdr:nvSpPr>
        <xdr:cNvPr id="144" name="債務償還比率平均値テキスト">
          <a:extLst>
            <a:ext uri="{FF2B5EF4-FFF2-40B4-BE49-F238E27FC236}">
              <a16:creationId xmlns:a16="http://schemas.microsoft.com/office/drawing/2014/main" id="{047EFCD2-EB51-452B-B1C6-F0F68C592991}"/>
            </a:ext>
          </a:extLst>
        </xdr:cNvPr>
        <xdr:cNvSpPr txBox="1"/>
      </xdr:nvSpPr>
      <xdr:spPr>
        <a:xfrm>
          <a:off x="14846300" y="5528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45" name="フローチャート: 判断 144">
          <a:extLst>
            <a:ext uri="{FF2B5EF4-FFF2-40B4-BE49-F238E27FC236}">
              <a16:creationId xmlns:a16="http://schemas.microsoft.com/office/drawing/2014/main" id="{ECE4690E-801F-4443-A93F-A53EE8BFF7B5}"/>
            </a:ext>
          </a:extLst>
        </xdr:cNvPr>
        <xdr:cNvSpPr/>
      </xdr:nvSpPr>
      <xdr:spPr>
        <a:xfrm>
          <a:off x="14744700" y="555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46" name="フローチャート: 判断 145">
          <a:extLst>
            <a:ext uri="{FF2B5EF4-FFF2-40B4-BE49-F238E27FC236}">
              <a16:creationId xmlns:a16="http://schemas.microsoft.com/office/drawing/2014/main" id="{39E6C735-B64B-4AD0-99A4-E9D2BF7810E2}"/>
            </a:ext>
          </a:extLst>
        </xdr:cNvPr>
        <xdr:cNvSpPr/>
      </xdr:nvSpPr>
      <xdr:spPr>
        <a:xfrm>
          <a:off x="14033500" y="547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47" name="フローチャート: 判断 146">
          <a:extLst>
            <a:ext uri="{FF2B5EF4-FFF2-40B4-BE49-F238E27FC236}">
              <a16:creationId xmlns:a16="http://schemas.microsoft.com/office/drawing/2014/main" id="{ED81FBC7-5DD2-44B2-BE7C-5FC865F0B51D}"/>
            </a:ext>
          </a:extLst>
        </xdr:cNvPr>
        <xdr:cNvSpPr/>
      </xdr:nvSpPr>
      <xdr:spPr>
        <a:xfrm>
          <a:off x="13271500" y="54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123917</xdr:rowOff>
    </xdr:from>
    <xdr:to>
      <xdr:col>64</xdr:col>
      <xdr:colOff>123825</xdr:colOff>
      <xdr:row>28</xdr:row>
      <xdr:rowOff>54067</xdr:rowOff>
    </xdr:to>
    <xdr:sp macro="" textlink="">
      <xdr:nvSpPr>
        <xdr:cNvPr id="148" name="フローチャート: 判断 147">
          <a:extLst>
            <a:ext uri="{FF2B5EF4-FFF2-40B4-BE49-F238E27FC236}">
              <a16:creationId xmlns:a16="http://schemas.microsoft.com/office/drawing/2014/main" id="{F5248119-147D-44CC-8858-9F295E9F0A8F}"/>
            </a:ext>
          </a:extLst>
        </xdr:cNvPr>
        <xdr:cNvSpPr/>
      </xdr:nvSpPr>
      <xdr:spPr>
        <a:xfrm>
          <a:off x="12509500" y="552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20355</xdr:rowOff>
    </xdr:from>
    <xdr:to>
      <xdr:col>60</xdr:col>
      <xdr:colOff>123825</xdr:colOff>
      <xdr:row>28</xdr:row>
      <xdr:rowOff>121955</xdr:rowOff>
    </xdr:to>
    <xdr:sp macro="" textlink="">
      <xdr:nvSpPr>
        <xdr:cNvPr id="149" name="フローチャート: 判断 148">
          <a:extLst>
            <a:ext uri="{FF2B5EF4-FFF2-40B4-BE49-F238E27FC236}">
              <a16:creationId xmlns:a16="http://schemas.microsoft.com/office/drawing/2014/main" id="{0AA01973-7596-47C2-BA36-7A800D77DE4C}"/>
            </a:ext>
          </a:extLst>
        </xdr:cNvPr>
        <xdr:cNvSpPr/>
      </xdr:nvSpPr>
      <xdr:spPr>
        <a:xfrm>
          <a:off x="11747500" y="559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E625F77F-A3B0-471C-AA12-B5A75C0603B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A30C91C0-ACD0-471F-A12D-F3D199A03B5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77346C6B-C1D9-4D25-BE68-1C1A2B98CED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CEB32586-7642-433C-A402-7A82C38214A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7767A343-6A0E-4E65-AF98-4CF1CE560D5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23456</xdr:rowOff>
    </xdr:from>
    <xdr:ext cx="469744" cy="259045"/>
    <xdr:sp macro="" textlink="">
      <xdr:nvSpPr>
        <xdr:cNvPr id="155" name="n_1aveValue債務償還比率">
          <a:extLst>
            <a:ext uri="{FF2B5EF4-FFF2-40B4-BE49-F238E27FC236}">
              <a16:creationId xmlns:a16="http://schemas.microsoft.com/office/drawing/2014/main" id="{CE99F42A-D60A-4D7C-BAA8-84EF5EDE1D89}"/>
            </a:ext>
          </a:extLst>
        </xdr:cNvPr>
        <xdr:cNvSpPr txBox="1"/>
      </xdr:nvSpPr>
      <xdr:spPr>
        <a:xfrm>
          <a:off x="13836727" y="525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56" name="n_2aveValue債務償還比率">
          <a:extLst>
            <a:ext uri="{FF2B5EF4-FFF2-40B4-BE49-F238E27FC236}">
              <a16:creationId xmlns:a16="http://schemas.microsoft.com/office/drawing/2014/main" id="{EADF2DCD-1718-4285-B660-01E06EC795D4}"/>
            </a:ext>
          </a:extLst>
        </xdr:cNvPr>
        <xdr:cNvSpPr txBox="1"/>
      </xdr:nvSpPr>
      <xdr:spPr>
        <a:xfrm>
          <a:off x="13087427" y="520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70594</xdr:rowOff>
    </xdr:from>
    <xdr:ext cx="469744" cy="259045"/>
    <xdr:sp macro="" textlink="">
      <xdr:nvSpPr>
        <xdr:cNvPr id="157" name="n_3aveValue債務償還比率">
          <a:extLst>
            <a:ext uri="{FF2B5EF4-FFF2-40B4-BE49-F238E27FC236}">
              <a16:creationId xmlns:a16="http://schemas.microsoft.com/office/drawing/2014/main" id="{9620CFAF-E35C-46E3-9E7E-93631FAE4E1D}"/>
            </a:ext>
          </a:extLst>
        </xdr:cNvPr>
        <xdr:cNvSpPr txBox="1"/>
      </xdr:nvSpPr>
      <xdr:spPr>
        <a:xfrm>
          <a:off x="12325427" y="529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138482</xdr:rowOff>
    </xdr:from>
    <xdr:ext cx="469744" cy="259045"/>
    <xdr:sp macro="" textlink="">
      <xdr:nvSpPr>
        <xdr:cNvPr id="158" name="n_4aveValue債務償還比率">
          <a:extLst>
            <a:ext uri="{FF2B5EF4-FFF2-40B4-BE49-F238E27FC236}">
              <a16:creationId xmlns:a16="http://schemas.microsoft.com/office/drawing/2014/main" id="{40A9716C-C424-4E88-B112-47B29CFC9867}"/>
            </a:ext>
          </a:extLst>
        </xdr:cNvPr>
        <xdr:cNvSpPr txBox="1"/>
      </xdr:nvSpPr>
      <xdr:spPr>
        <a:xfrm>
          <a:off x="11563427" y="536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D8B93457-FDCC-457C-988D-B8F9882BA62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BD491040-D635-437C-87BB-708262A2739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55A49FD5-E7FC-424C-B19F-98BBEFF7D49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4FCF9DEF-5B29-48E0-9176-01806905975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5C9E32C6-0994-4074-B6D2-04E6FEC0F11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AED70B42-0AC6-443A-84CD-2FD624F82BE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851957F-84FD-47C8-808B-94027452F81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641646E-72AC-4515-B639-1B6FA332141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21E2977-8B12-41BA-AD1F-80769D8D134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5B182AE-1022-4C95-923F-4A6BDFB7115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08D6413-CB44-418E-8C47-E264BDAF92E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58DDC6A-BBCE-4A01-80B0-0A455FF5418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DF40D57-8DAD-496E-A238-248A1B0C043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ADD1B30-0067-4CC0-BFBA-6E0D78AAE5C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4BC7BA9-8202-40CC-93DF-684789775F9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46EA2B6-A6D7-4CC2-A41C-33B4422E1C6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6,480
6,335
103.64
12,256,192
10,866,268
427,238
3,315,956
411,379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4638A48-B324-44F1-8392-297C1733298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45BC3DB-31C5-4EC2-AF65-2CBEF52BC93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5155721-44E1-4C36-B6D7-67378DC723B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D83FC38-B27C-4560-93FC-B7C973D53E0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0DFBFFE-9064-4BD8-BCC0-7CE859109AD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F16A171-00C3-4B3E-81C8-F500E24672A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46087FC-83E2-45B9-A545-4CD90A7BC3B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B157A07-21CF-4679-9727-993CDE3E5FD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69AA967-8AC1-4771-B3A0-A7169425115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0E16870-8645-4B4B-9556-8E42ED11909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DBA94EF-AD36-4694-95C6-6E8D5451A75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BFC804F-9DFF-48F3-98A6-39E7C018B9F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D20C400-386A-4D22-A756-599B2B7E589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58D0D4F-8B43-4087-BA8E-C89AFA933B2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03BAFFE-034C-4D16-9D92-4FDC82D4D1F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BD013EE-D2D9-42D4-A6C8-A202F65A156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E125746-ADAD-4934-BDFE-5400F2A7A5D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9A550EB-F179-4E87-8887-DEBE03D090D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40E4032-426D-4F17-B1D7-60C9FC33C46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7901A31-2AF6-43A0-BE86-2A247802A4D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A0135E2-4947-4F8A-8FBB-FB4134B9439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31D27CB-40B5-44E5-ADFA-485479BEDC0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FDAB732-1B0B-4826-9757-EA868ED252F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B388F6C-B4A4-4B0F-83F3-3234C707C0D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61F1031-420A-4466-934C-B5788076D0C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4AA9B14-198C-4650-9CA1-FA3E5A17745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C1D61C2-4448-4E63-A9E3-6FF712C6105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28937D3-1E1E-4095-BE66-2B4F8A5C8AB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534BBA5-C370-4ED0-9B7E-1DD33DBA1A3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F251E01-F61C-4317-86C5-0AAE4BB3EA3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5E92B3-A315-4EEA-99CC-57EBF1F7336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C4DE824-7CF9-4279-B65F-8DE2C00834C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8A863F8-B293-43FE-8BC2-68DDAE54E43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D5C2317-9B30-48E0-9020-A333F6A5A61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7092EB5-5FB4-459C-BAB1-F1891E0F108F}"/>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11F7012-A265-41AB-AC70-921C8474816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3E5ACAC-3551-45CF-AC61-2386058048C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CA1A59A-83C1-4A6D-9B8F-4CC51AC708B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881FD33-D310-4B16-BC29-B65E1CBEBE2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03538F0-34BD-4594-BC44-4956FD5627E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16EB3A0-9D8C-460C-B13F-20635539E29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E00C3B2-F8F5-4E5C-943E-F0DAE84C82F4}"/>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AB42CB0-7DE9-408A-968D-74F63597D9C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64E9FC5-F5EC-44E8-9AB9-328F8ED20692}"/>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A725C6F-B056-42AB-8CA3-DD0278A1967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E7D75EDB-D9E0-453C-881F-DBCAD7839A95}"/>
            </a:ext>
          </a:extLst>
        </xdr:cNvPr>
        <xdr:cNvCxnSpPr/>
      </xdr:nvCxnSpPr>
      <xdr:spPr>
        <a:xfrm flipV="1">
          <a:off x="4634865" y="5665470"/>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A356D668-0F3D-41C1-B2F4-41DBF100268B}"/>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259FDC61-EC69-4CC1-B45F-E21F84E3CA2C}"/>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C0F4682F-4873-4E4A-8B96-BF274DD1A232}"/>
            </a:ext>
          </a:extLst>
        </xdr:cNvPr>
        <xdr:cNvSpPr txBox="1"/>
      </xdr:nvSpPr>
      <xdr:spPr>
        <a:xfrm>
          <a:off x="4673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CFA48A04-01F8-4890-8839-AE99CD1C8C78}"/>
            </a:ext>
          </a:extLst>
        </xdr:cNvPr>
        <xdr:cNvCxnSpPr/>
      </xdr:nvCxnSpPr>
      <xdr:spPr>
        <a:xfrm>
          <a:off x="4546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63517</xdr:rowOff>
    </xdr:from>
    <xdr:ext cx="405111" cy="259045"/>
    <xdr:sp macro="" textlink="">
      <xdr:nvSpPr>
        <xdr:cNvPr id="62" name="【道路】&#10;有形固定資産減価償却率平均値テキスト">
          <a:extLst>
            <a:ext uri="{FF2B5EF4-FFF2-40B4-BE49-F238E27FC236}">
              <a16:creationId xmlns:a16="http://schemas.microsoft.com/office/drawing/2014/main" id="{B53AA1D2-E758-4744-AE2F-D68CBF286066}"/>
            </a:ext>
          </a:extLst>
        </xdr:cNvPr>
        <xdr:cNvSpPr txBox="1"/>
      </xdr:nvSpPr>
      <xdr:spPr>
        <a:xfrm>
          <a:off x="4673600" y="640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83D7BEAE-A0B3-4238-BEE9-CB6922A8F5BB}"/>
            </a:ext>
          </a:extLst>
        </xdr:cNvPr>
        <xdr:cNvSpPr/>
      </xdr:nvSpPr>
      <xdr:spPr>
        <a:xfrm>
          <a:off x="4584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C9C3535B-88B9-47E2-A47B-FFC061D52100}"/>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0AFF5977-3EBD-46E3-BD7C-3A4086403216}"/>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922CA7CA-DEBC-4A8C-9A6A-9112B129FF92}"/>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153035</xdr:rowOff>
    </xdr:from>
    <xdr:to>
      <xdr:col>6</xdr:col>
      <xdr:colOff>38100</xdr:colOff>
      <xdr:row>38</xdr:row>
      <xdr:rowOff>83185</xdr:rowOff>
    </xdr:to>
    <xdr:sp macro="" textlink="">
      <xdr:nvSpPr>
        <xdr:cNvPr id="67" name="フローチャート: 判断 66">
          <a:extLst>
            <a:ext uri="{FF2B5EF4-FFF2-40B4-BE49-F238E27FC236}">
              <a16:creationId xmlns:a16="http://schemas.microsoft.com/office/drawing/2014/main" id="{817AAC8D-F487-4067-8073-ED38AE41C085}"/>
            </a:ext>
          </a:extLst>
        </xdr:cNvPr>
        <xdr:cNvSpPr/>
      </xdr:nvSpPr>
      <xdr:spPr>
        <a:xfrm>
          <a:off x="1079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6EE4F60-5ACE-4C5F-B9D2-D805169ECEF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5C3B312-E209-420F-8613-DFF8785C038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B889488-A23B-49C4-8C27-3F53B4F30C7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214CE40-B1BF-49DB-9060-38A7BD91115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3EC1107-CC78-49DA-9FB8-0D94400F103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46355</xdr:rowOff>
    </xdr:from>
    <xdr:to>
      <xdr:col>24</xdr:col>
      <xdr:colOff>114300</xdr:colOff>
      <xdr:row>38</xdr:row>
      <xdr:rowOff>147955</xdr:rowOff>
    </xdr:to>
    <xdr:sp macro="" textlink="">
      <xdr:nvSpPr>
        <xdr:cNvPr id="73" name="楕円 72">
          <a:extLst>
            <a:ext uri="{FF2B5EF4-FFF2-40B4-BE49-F238E27FC236}">
              <a16:creationId xmlns:a16="http://schemas.microsoft.com/office/drawing/2014/main" id="{A2EFB3DD-EBCC-496F-9AD4-7DD460777C68}"/>
            </a:ext>
          </a:extLst>
        </xdr:cNvPr>
        <xdr:cNvSpPr/>
      </xdr:nvSpPr>
      <xdr:spPr>
        <a:xfrm>
          <a:off x="45847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24782</xdr:rowOff>
    </xdr:from>
    <xdr:ext cx="405111" cy="259045"/>
    <xdr:sp macro="" textlink="">
      <xdr:nvSpPr>
        <xdr:cNvPr id="74" name="【道路】&#10;有形固定資産減価償却率該当値テキスト">
          <a:extLst>
            <a:ext uri="{FF2B5EF4-FFF2-40B4-BE49-F238E27FC236}">
              <a16:creationId xmlns:a16="http://schemas.microsoft.com/office/drawing/2014/main" id="{47EEC020-AE21-47C6-ABF1-5F2C5D3EB187}"/>
            </a:ext>
          </a:extLst>
        </xdr:cNvPr>
        <xdr:cNvSpPr txBox="1"/>
      </xdr:nvSpPr>
      <xdr:spPr>
        <a:xfrm>
          <a:off x="4673600"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13970</xdr:rowOff>
    </xdr:from>
    <xdr:to>
      <xdr:col>20</xdr:col>
      <xdr:colOff>38100</xdr:colOff>
      <xdr:row>38</xdr:row>
      <xdr:rowOff>115570</xdr:rowOff>
    </xdr:to>
    <xdr:sp macro="" textlink="">
      <xdr:nvSpPr>
        <xdr:cNvPr id="75" name="楕円 74">
          <a:extLst>
            <a:ext uri="{FF2B5EF4-FFF2-40B4-BE49-F238E27FC236}">
              <a16:creationId xmlns:a16="http://schemas.microsoft.com/office/drawing/2014/main" id="{82C9E8B2-754F-4BA3-9786-FCB575899CFF}"/>
            </a:ext>
          </a:extLst>
        </xdr:cNvPr>
        <xdr:cNvSpPr/>
      </xdr:nvSpPr>
      <xdr:spPr>
        <a:xfrm>
          <a:off x="3746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64770</xdr:rowOff>
    </xdr:from>
    <xdr:to>
      <xdr:col>24</xdr:col>
      <xdr:colOff>63500</xdr:colOff>
      <xdr:row>38</xdr:row>
      <xdr:rowOff>97155</xdr:rowOff>
    </xdr:to>
    <xdr:cxnSp macro="">
      <xdr:nvCxnSpPr>
        <xdr:cNvPr id="76" name="直線コネクタ 75">
          <a:extLst>
            <a:ext uri="{FF2B5EF4-FFF2-40B4-BE49-F238E27FC236}">
              <a16:creationId xmlns:a16="http://schemas.microsoft.com/office/drawing/2014/main" id="{0FF411A5-2329-45E5-BA67-58D7425BBF7B}"/>
            </a:ext>
          </a:extLst>
        </xdr:cNvPr>
        <xdr:cNvCxnSpPr/>
      </xdr:nvCxnSpPr>
      <xdr:spPr>
        <a:xfrm>
          <a:off x="3797300" y="657987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13970</xdr:rowOff>
    </xdr:from>
    <xdr:to>
      <xdr:col>15</xdr:col>
      <xdr:colOff>101600</xdr:colOff>
      <xdr:row>38</xdr:row>
      <xdr:rowOff>115570</xdr:rowOff>
    </xdr:to>
    <xdr:sp macro="" textlink="">
      <xdr:nvSpPr>
        <xdr:cNvPr id="77" name="楕円 76">
          <a:extLst>
            <a:ext uri="{FF2B5EF4-FFF2-40B4-BE49-F238E27FC236}">
              <a16:creationId xmlns:a16="http://schemas.microsoft.com/office/drawing/2014/main" id="{ABBC7B52-596B-4FD0-B74E-696AAAD6F5E2}"/>
            </a:ext>
          </a:extLst>
        </xdr:cNvPr>
        <xdr:cNvSpPr/>
      </xdr:nvSpPr>
      <xdr:spPr>
        <a:xfrm>
          <a:off x="2857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64770</xdr:rowOff>
    </xdr:from>
    <xdr:to>
      <xdr:col>19</xdr:col>
      <xdr:colOff>177800</xdr:colOff>
      <xdr:row>38</xdr:row>
      <xdr:rowOff>64770</xdr:rowOff>
    </xdr:to>
    <xdr:cxnSp macro="">
      <xdr:nvCxnSpPr>
        <xdr:cNvPr id="78" name="直線コネクタ 77">
          <a:extLst>
            <a:ext uri="{FF2B5EF4-FFF2-40B4-BE49-F238E27FC236}">
              <a16:creationId xmlns:a16="http://schemas.microsoft.com/office/drawing/2014/main" id="{92519CD8-268F-42C8-B5FA-BF6C3EB79655}"/>
            </a:ext>
          </a:extLst>
        </xdr:cNvPr>
        <xdr:cNvCxnSpPr/>
      </xdr:nvCxnSpPr>
      <xdr:spPr>
        <a:xfrm>
          <a:off x="2908300" y="65798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137795</xdr:rowOff>
    </xdr:from>
    <xdr:to>
      <xdr:col>10</xdr:col>
      <xdr:colOff>165100</xdr:colOff>
      <xdr:row>38</xdr:row>
      <xdr:rowOff>67945</xdr:rowOff>
    </xdr:to>
    <xdr:sp macro="" textlink="">
      <xdr:nvSpPr>
        <xdr:cNvPr id="79" name="楕円 78">
          <a:extLst>
            <a:ext uri="{FF2B5EF4-FFF2-40B4-BE49-F238E27FC236}">
              <a16:creationId xmlns:a16="http://schemas.microsoft.com/office/drawing/2014/main" id="{615ABE24-F203-4A1C-8176-EBA9DB5ABD3D}"/>
            </a:ext>
          </a:extLst>
        </xdr:cNvPr>
        <xdr:cNvSpPr/>
      </xdr:nvSpPr>
      <xdr:spPr>
        <a:xfrm>
          <a:off x="1968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17145</xdr:rowOff>
    </xdr:from>
    <xdr:to>
      <xdr:col>15</xdr:col>
      <xdr:colOff>50800</xdr:colOff>
      <xdr:row>38</xdr:row>
      <xdr:rowOff>64770</xdr:rowOff>
    </xdr:to>
    <xdr:cxnSp macro="">
      <xdr:nvCxnSpPr>
        <xdr:cNvPr id="80" name="直線コネクタ 79">
          <a:extLst>
            <a:ext uri="{FF2B5EF4-FFF2-40B4-BE49-F238E27FC236}">
              <a16:creationId xmlns:a16="http://schemas.microsoft.com/office/drawing/2014/main" id="{EA44C4D0-A3FE-478F-A407-43A8036E032A}"/>
            </a:ext>
          </a:extLst>
        </xdr:cNvPr>
        <xdr:cNvCxnSpPr/>
      </xdr:nvCxnSpPr>
      <xdr:spPr>
        <a:xfrm>
          <a:off x="2019300" y="653224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149225</xdr:rowOff>
    </xdr:from>
    <xdr:to>
      <xdr:col>6</xdr:col>
      <xdr:colOff>38100</xdr:colOff>
      <xdr:row>38</xdr:row>
      <xdr:rowOff>79375</xdr:rowOff>
    </xdr:to>
    <xdr:sp macro="" textlink="">
      <xdr:nvSpPr>
        <xdr:cNvPr id="81" name="楕円 80">
          <a:extLst>
            <a:ext uri="{FF2B5EF4-FFF2-40B4-BE49-F238E27FC236}">
              <a16:creationId xmlns:a16="http://schemas.microsoft.com/office/drawing/2014/main" id="{4B3D7616-1AA5-4E5B-BAB7-102F9F932345}"/>
            </a:ext>
          </a:extLst>
        </xdr:cNvPr>
        <xdr:cNvSpPr/>
      </xdr:nvSpPr>
      <xdr:spPr>
        <a:xfrm>
          <a:off x="10795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17145</xdr:rowOff>
    </xdr:from>
    <xdr:to>
      <xdr:col>10</xdr:col>
      <xdr:colOff>114300</xdr:colOff>
      <xdr:row>38</xdr:row>
      <xdr:rowOff>28575</xdr:rowOff>
    </xdr:to>
    <xdr:cxnSp macro="">
      <xdr:nvCxnSpPr>
        <xdr:cNvPr id="82" name="直線コネクタ 81">
          <a:extLst>
            <a:ext uri="{FF2B5EF4-FFF2-40B4-BE49-F238E27FC236}">
              <a16:creationId xmlns:a16="http://schemas.microsoft.com/office/drawing/2014/main" id="{B7CD3900-F902-4A0B-9217-4D497382BE33}"/>
            </a:ext>
          </a:extLst>
        </xdr:cNvPr>
        <xdr:cNvCxnSpPr/>
      </xdr:nvCxnSpPr>
      <xdr:spPr>
        <a:xfrm flipV="1">
          <a:off x="1130300" y="65322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3" name="n_1aveValue【道路】&#10;有形固定資産減価償却率">
          <a:extLst>
            <a:ext uri="{FF2B5EF4-FFF2-40B4-BE49-F238E27FC236}">
              <a16:creationId xmlns:a16="http://schemas.microsoft.com/office/drawing/2014/main" id="{01A83D68-C81C-4F7D-BA90-E8955CD5F796}"/>
            </a:ext>
          </a:extLst>
        </xdr:cNvPr>
        <xdr:cNvSpPr txBox="1"/>
      </xdr:nvSpPr>
      <xdr:spPr>
        <a:xfrm>
          <a:off x="3582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4" name="n_2aveValue【道路】&#10;有形固定資産減価償却率">
          <a:extLst>
            <a:ext uri="{FF2B5EF4-FFF2-40B4-BE49-F238E27FC236}">
              <a16:creationId xmlns:a16="http://schemas.microsoft.com/office/drawing/2014/main" id="{A9A35683-4682-4530-AC24-4B88BB2425F6}"/>
            </a:ext>
          </a:extLst>
        </xdr:cNvPr>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a:extLst>
            <a:ext uri="{FF2B5EF4-FFF2-40B4-BE49-F238E27FC236}">
              <a16:creationId xmlns:a16="http://schemas.microsoft.com/office/drawing/2014/main" id="{1C024FB5-FB95-4B43-8CEC-229E98D9EFF1}"/>
            </a:ext>
          </a:extLst>
        </xdr:cNvPr>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74312</xdr:rowOff>
    </xdr:from>
    <xdr:ext cx="405111" cy="259045"/>
    <xdr:sp macro="" textlink="">
      <xdr:nvSpPr>
        <xdr:cNvPr id="86" name="n_4aveValue【道路】&#10;有形固定資産減価償却率">
          <a:extLst>
            <a:ext uri="{FF2B5EF4-FFF2-40B4-BE49-F238E27FC236}">
              <a16:creationId xmlns:a16="http://schemas.microsoft.com/office/drawing/2014/main" id="{BA5BA546-B4D1-4101-94CA-5D608200CFC2}"/>
            </a:ext>
          </a:extLst>
        </xdr:cNvPr>
        <xdr:cNvSpPr txBox="1"/>
      </xdr:nvSpPr>
      <xdr:spPr>
        <a:xfrm>
          <a:off x="9277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132097</xdr:rowOff>
    </xdr:from>
    <xdr:ext cx="405111" cy="259045"/>
    <xdr:sp macro="" textlink="">
      <xdr:nvSpPr>
        <xdr:cNvPr id="87" name="n_1mainValue【道路】&#10;有形固定資産減価償却率">
          <a:extLst>
            <a:ext uri="{FF2B5EF4-FFF2-40B4-BE49-F238E27FC236}">
              <a16:creationId xmlns:a16="http://schemas.microsoft.com/office/drawing/2014/main" id="{DA7B18FB-DA45-4388-A612-F78280BB8889}"/>
            </a:ext>
          </a:extLst>
        </xdr:cNvPr>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88" name="n_2mainValue【道路】&#10;有形固定資産減価償却率">
          <a:extLst>
            <a:ext uri="{FF2B5EF4-FFF2-40B4-BE49-F238E27FC236}">
              <a16:creationId xmlns:a16="http://schemas.microsoft.com/office/drawing/2014/main" id="{B1116502-8DA0-4C7B-992D-AADB3A556612}"/>
            </a:ext>
          </a:extLst>
        </xdr:cNvPr>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84472</xdr:rowOff>
    </xdr:from>
    <xdr:ext cx="405111" cy="259045"/>
    <xdr:sp macro="" textlink="">
      <xdr:nvSpPr>
        <xdr:cNvPr id="89" name="n_3mainValue【道路】&#10;有形固定資産減価償却率">
          <a:extLst>
            <a:ext uri="{FF2B5EF4-FFF2-40B4-BE49-F238E27FC236}">
              <a16:creationId xmlns:a16="http://schemas.microsoft.com/office/drawing/2014/main" id="{DF97B394-46F5-438F-A6E9-78B9F269DB07}"/>
            </a:ext>
          </a:extLst>
        </xdr:cNvPr>
        <xdr:cNvSpPr txBox="1"/>
      </xdr:nvSpPr>
      <xdr:spPr>
        <a:xfrm>
          <a:off x="1816744" y="625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95902</xdr:rowOff>
    </xdr:from>
    <xdr:ext cx="405111" cy="259045"/>
    <xdr:sp macro="" textlink="">
      <xdr:nvSpPr>
        <xdr:cNvPr id="90" name="n_4mainValue【道路】&#10;有形固定資産減価償却率">
          <a:extLst>
            <a:ext uri="{FF2B5EF4-FFF2-40B4-BE49-F238E27FC236}">
              <a16:creationId xmlns:a16="http://schemas.microsoft.com/office/drawing/2014/main" id="{5D2F8209-7827-4C83-B494-15508AE885BF}"/>
            </a:ext>
          </a:extLst>
        </xdr:cNvPr>
        <xdr:cNvSpPr txBox="1"/>
      </xdr:nvSpPr>
      <xdr:spPr>
        <a:xfrm>
          <a:off x="927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8DD18F0-58E1-4BA7-A292-5DFD873256C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2AB5A859-346F-401B-BA7F-ECC166814D8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FC6A126-FA51-47D7-9A6A-77F8B471E48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BC7607A-5DDD-4145-BF1D-3CD7B781829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6794AA5-8C0F-44E1-8083-30CCE7D37B6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1BF64AF-C835-435F-B13C-5362A776B3A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F45C594-4EB0-4293-932A-4B984F08B86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E0F8C6F-5B92-43ED-8A96-0862C630252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A3B1176D-0178-4A20-A89B-12640C32E66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702D222-D6B2-4F48-B03E-1C6D2295BFD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7322B4AF-10D4-4C24-BB49-8C5F40905952}"/>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4BF51547-5CAA-4A10-B146-C8014AEF32D3}"/>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907E74C7-4CEA-4219-B024-8929358AFF24}"/>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2DBE9F49-C295-4B45-82F2-7F528708C411}"/>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9C155D12-1AD1-422B-9CB3-E2A815F57B58}"/>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0F807DE9-24FC-498C-A1B8-36EB7949A6C1}"/>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F15CA9FF-13CA-4CE5-9E8D-D47A37E38D89}"/>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41C83218-D566-4F12-80AC-63C64D366E82}"/>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AEC5B56A-0E73-4ECE-AB21-7EDC7935311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31B725A2-E27D-4771-9A19-631E349BD7CD}"/>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C704BD0B-5FA5-47D4-9C42-75444C51D9A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id="{5F8E8360-2AFA-48BB-AE46-2F2FBD35BB66}"/>
            </a:ext>
          </a:extLst>
        </xdr:cNvPr>
        <xdr:cNvCxnSpPr/>
      </xdr:nvCxnSpPr>
      <xdr:spPr>
        <a:xfrm flipV="1">
          <a:off x="10476865" y="5823936"/>
          <a:ext cx="0" cy="13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id="{39BC09FB-D4C4-490A-A0C4-B08705C99537}"/>
            </a:ext>
          </a:extLst>
        </xdr:cNvPr>
        <xdr:cNvSpPr txBox="1"/>
      </xdr:nvSpPr>
      <xdr:spPr>
        <a:xfrm>
          <a:off x="10515600" y="716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id="{A577F283-4960-46B6-B58A-44A5221ABF2E}"/>
            </a:ext>
          </a:extLst>
        </xdr:cNvPr>
        <xdr:cNvCxnSpPr/>
      </xdr:nvCxnSpPr>
      <xdr:spPr>
        <a:xfrm>
          <a:off x="10388600" y="716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id="{B030590E-57C9-439D-9FA9-2A6B46A6EFDF}"/>
            </a:ext>
          </a:extLst>
        </xdr:cNvPr>
        <xdr:cNvSpPr txBox="1"/>
      </xdr:nvSpPr>
      <xdr:spPr>
        <a:xfrm>
          <a:off x="10515600" y="55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id="{B30B8496-E3DA-49BC-A4C8-B9DAF75D9A36}"/>
            </a:ext>
          </a:extLst>
        </xdr:cNvPr>
        <xdr:cNvCxnSpPr/>
      </xdr:nvCxnSpPr>
      <xdr:spPr>
        <a:xfrm>
          <a:off x="10388600" y="582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118298</xdr:rowOff>
    </xdr:from>
    <xdr:ext cx="534377" cy="259045"/>
    <xdr:sp macro="" textlink="">
      <xdr:nvSpPr>
        <xdr:cNvPr id="117" name="【道路】&#10;一人当たり延長平均値テキスト">
          <a:extLst>
            <a:ext uri="{FF2B5EF4-FFF2-40B4-BE49-F238E27FC236}">
              <a16:creationId xmlns:a16="http://schemas.microsoft.com/office/drawing/2014/main" id="{9F8E2B65-5FE8-43C4-8F8E-4CB80CFB584A}"/>
            </a:ext>
          </a:extLst>
        </xdr:cNvPr>
        <xdr:cNvSpPr txBox="1"/>
      </xdr:nvSpPr>
      <xdr:spPr>
        <a:xfrm>
          <a:off x="10515600" y="6804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id="{40E82610-EADB-4251-89BF-6747B79004C6}"/>
            </a:ext>
          </a:extLst>
        </xdr:cNvPr>
        <xdr:cNvSpPr/>
      </xdr:nvSpPr>
      <xdr:spPr>
        <a:xfrm>
          <a:off x="10426700" y="695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id="{3334282F-1CE1-409D-98BB-8AAD86DDA61B}"/>
            </a:ext>
          </a:extLst>
        </xdr:cNvPr>
        <xdr:cNvSpPr/>
      </xdr:nvSpPr>
      <xdr:spPr>
        <a:xfrm>
          <a:off x="9588500" y="696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id="{4999D9D0-DF44-483C-B92D-C6DA0063AEE6}"/>
            </a:ext>
          </a:extLst>
        </xdr:cNvPr>
        <xdr:cNvSpPr/>
      </xdr:nvSpPr>
      <xdr:spPr>
        <a:xfrm>
          <a:off x="8699500" y="697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129440</xdr:rowOff>
    </xdr:from>
    <xdr:to>
      <xdr:col>41</xdr:col>
      <xdr:colOff>101600</xdr:colOff>
      <xdr:row>41</xdr:row>
      <xdr:rowOff>59590</xdr:rowOff>
    </xdr:to>
    <xdr:sp macro="" textlink="">
      <xdr:nvSpPr>
        <xdr:cNvPr id="121" name="フローチャート: 判断 120">
          <a:extLst>
            <a:ext uri="{FF2B5EF4-FFF2-40B4-BE49-F238E27FC236}">
              <a16:creationId xmlns:a16="http://schemas.microsoft.com/office/drawing/2014/main" id="{CBED801F-C885-4915-BAA9-8BBB2DCB1CB3}"/>
            </a:ext>
          </a:extLst>
        </xdr:cNvPr>
        <xdr:cNvSpPr/>
      </xdr:nvSpPr>
      <xdr:spPr>
        <a:xfrm>
          <a:off x="7810500" y="69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131148</xdr:rowOff>
    </xdr:from>
    <xdr:to>
      <xdr:col>36</xdr:col>
      <xdr:colOff>165100</xdr:colOff>
      <xdr:row>41</xdr:row>
      <xdr:rowOff>61298</xdr:rowOff>
    </xdr:to>
    <xdr:sp macro="" textlink="">
      <xdr:nvSpPr>
        <xdr:cNvPr id="122" name="フローチャート: 判断 121">
          <a:extLst>
            <a:ext uri="{FF2B5EF4-FFF2-40B4-BE49-F238E27FC236}">
              <a16:creationId xmlns:a16="http://schemas.microsoft.com/office/drawing/2014/main" id="{5C562113-17C2-4F0B-9759-F35523C83714}"/>
            </a:ext>
          </a:extLst>
        </xdr:cNvPr>
        <xdr:cNvSpPr/>
      </xdr:nvSpPr>
      <xdr:spPr>
        <a:xfrm>
          <a:off x="6921500" y="698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8306C4E-85A5-4E89-9F99-880821F4B80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DFCDE4F-8613-4996-9C45-4FECC76FAFF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630C442-0D6F-428F-B1A3-BE36B4F3A3D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7318B7D-F992-4B31-8E18-AD6F0D99964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8A86F4D-5713-4A83-B931-CBB9B70FB1E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3697</xdr:rowOff>
    </xdr:from>
    <xdr:to>
      <xdr:col>55</xdr:col>
      <xdr:colOff>50800</xdr:colOff>
      <xdr:row>41</xdr:row>
      <xdr:rowOff>105297</xdr:rowOff>
    </xdr:to>
    <xdr:sp macro="" textlink="">
      <xdr:nvSpPr>
        <xdr:cNvPr id="128" name="楕円 127">
          <a:extLst>
            <a:ext uri="{FF2B5EF4-FFF2-40B4-BE49-F238E27FC236}">
              <a16:creationId xmlns:a16="http://schemas.microsoft.com/office/drawing/2014/main" id="{13417D85-94F7-42E6-BFF6-1A8B796DBB17}"/>
            </a:ext>
          </a:extLst>
        </xdr:cNvPr>
        <xdr:cNvSpPr/>
      </xdr:nvSpPr>
      <xdr:spPr>
        <a:xfrm>
          <a:off x="10426700" y="703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90074</xdr:rowOff>
    </xdr:from>
    <xdr:ext cx="534377" cy="259045"/>
    <xdr:sp macro="" textlink="">
      <xdr:nvSpPr>
        <xdr:cNvPr id="129" name="【道路】&#10;一人当たり延長該当値テキスト">
          <a:extLst>
            <a:ext uri="{FF2B5EF4-FFF2-40B4-BE49-F238E27FC236}">
              <a16:creationId xmlns:a16="http://schemas.microsoft.com/office/drawing/2014/main" id="{A9780685-CC50-41EB-A153-3BBDFD737862}"/>
            </a:ext>
          </a:extLst>
        </xdr:cNvPr>
        <xdr:cNvSpPr txBox="1"/>
      </xdr:nvSpPr>
      <xdr:spPr>
        <a:xfrm>
          <a:off x="10515600" y="694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5857</xdr:rowOff>
    </xdr:from>
    <xdr:to>
      <xdr:col>50</xdr:col>
      <xdr:colOff>165100</xdr:colOff>
      <xdr:row>41</xdr:row>
      <xdr:rowOff>107457</xdr:rowOff>
    </xdr:to>
    <xdr:sp macro="" textlink="">
      <xdr:nvSpPr>
        <xdr:cNvPr id="130" name="楕円 129">
          <a:extLst>
            <a:ext uri="{FF2B5EF4-FFF2-40B4-BE49-F238E27FC236}">
              <a16:creationId xmlns:a16="http://schemas.microsoft.com/office/drawing/2014/main" id="{90AE2B2F-308A-41C5-AF48-A7105ADFB894}"/>
            </a:ext>
          </a:extLst>
        </xdr:cNvPr>
        <xdr:cNvSpPr/>
      </xdr:nvSpPr>
      <xdr:spPr>
        <a:xfrm>
          <a:off x="9588500" y="703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54497</xdr:rowOff>
    </xdr:from>
    <xdr:to>
      <xdr:col>55</xdr:col>
      <xdr:colOff>0</xdr:colOff>
      <xdr:row>41</xdr:row>
      <xdr:rowOff>56657</xdr:rowOff>
    </xdr:to>
    <xdr:cxnSp macro="">
      <xdr:nvCxnSpPr>
        <xdr:cNvPr id="131" name="直線コネクタ 130">
          <a:extLst>
            <a:ext uri="{FF2B5EF4-FFF2-40B4-BE49-F238E27FC236}">
              <a16:creationId xmlns:a16="http://schemas.microsoft.com/office/drawing/2014/main" id="{9C6696B7-3FD1-41E6-B9A6-959AA3196D1C}"/>
            </a:ext>
          </a:extLst>
        </xdr:cNvPr>
        <xdr:cNvCxnSpPr/>
      </xdr:nvCxnSpPr>
      <xdr:spPr>
        <a:xfrm flipV="1">
          <a:off x="9639300" y="7083947"/>
          <a:ext cx="838200" cy="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171402</xdr:rowOff>
    </xdr:from>
    <xdr:to>
      <xdr:col>46</xdr:col>
      <xdr:colOff>38100</xdr:colOff>
      <xdr:row>41</xdr:row>
      <xdr:rowOff>101552</xdr:rowOff>
    </xdr:to>
    <xdr:sp macro="" textlink="">
      <xdr:nvSpPr>
        <xdr:cNvPr id="132" name="楕円 131">
          <a:extLst>
            <a:ext uri="{FF2B5EF4-FFF2-40B4-BE49-F238E27FC236}">
              <a16:creationId xmlns:a16="http://schemas.microsoft.com/office/drawing/2014/main" id="{759903CC-A941-44BA-A29E-06475D2F2B52}"/>
            </a:ext>
          </a:extLst>
        </xdr:cNvPr>
        <xdr:cNvSpPr/>
      </xdr:nvSpPr>
      <xdr:spPr>
        <a:xfrm>
          <a:off x="8699500" y="702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50752</xdr:rowOff>
    </xdr:from>
    <xdr:to>
      <xdr:col>50</xdr:col>
      <xdr:colOff>114300</xdr:colOff>
      <xdr:row>41</xdr:row>
      <xdr:rowOff>56657</xdr:rowOff>
    </xdr:to>
    <xdr:cxnSp macro="">
      <xdr:nvCxnSpPr>
        <xdr:cNvPr id="133" name="直線コネクタ 132">
          <a:extLst>
            <a:ext uri="{FF2B5EF4-FFF2-40B4-BE49-F238E27FC236}">
              <a16:creationId xmlns:a16="http://schemas.microsoft.com/office/drawing/2014/main" id="{7BC5107D-3CDD-4CDD-951A-485EF9BE6422}"/>
            </a:ext>
          </a:extLst>
        </xdr:cNvPr>
        <xdr:cNvCxnSpPr/>
      </xdr:nvCxnSpPr>
      <xdr:spPr>
        <a:xfrm>
          <a:off x="8750300" y="7080202"/>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5754</xdr:rowOff>
    </xdr:from>
    <xdr:to>
      <xdr:col>41</xdr:col>
      <xdr:colOff>101600</xdr:colOff>
      <xdr:row>41</xdr:row>
      <xdr:rowOff>107354</xdr:rowOff>
    </xdr:to>
    <xdr:sp macro="" textlink="">
      <xdr:nvSpPr>
        <xdr:cNvPr id="134" name="楕円 133">
          <a:extLst>
            <a:ext uri="{FF2B5EF4-FFF2-40B4-BE49-F238E27FC236}">
              <a16:creationId xmlns:a16="http://schemas.microsoft.com/office/drawing/2014/main" id="{FB7FD036-6E4E-4497-9789-7FF53AF95660}"/>
            </a:ext>
          </a:extLst>
        </xdr:cNvPr>
        <xdr:cNvSpPr/>
      </xdr:nvSpPr>
      <xdr:spPr>
        <a:xfrm>
          <a:off x="7810500" y="703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50752</xdr:rowOff>
    </xdr:from>
    <xdr:to>
      <xdr:col>45</xdr:col>
      <xdr:colOff>177800</xdr:colOff>
      <xdr:row>41</xdr:row>
      <xdr:rowOff>56554</xdr:rowOff>
    </xdr:to>
    <xdr:cxnSp macro="">
      <xdr:nvCxnSpPr>
        <xdr:cNvPr id="135" name="直線コネクタ 134">
          <a:extLst>
            <a:ext uri="{FF2B5EF4-FFF2-40B4-BE49-F238E27FC236}">
              <a16:creationId xmlns:a16="http://schemas.microsoft.com/office/drawing/2014/main" id="{BC672A8F-F2E5-49CF-B06E-8FAB5CD1FAC6}"/>
            </a:ext>
          </a:extLst>
        </xdr:cNvPr>
        <xdr:cNvCxnSpPr/>
      </xdr:nvCxnSpPr>
      <xdr:spPr>
        <a:xfrm flipV="1">
          <a:off x="7861300" y="7080202"/>
          <a:ext cx="889000" cy="5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21029</xdr:rowOff>
    </xdr:from>
    <xdr:to>
      <xdr:col>36</xdr:col>
      <xdr:colOff>165100</xdr:colOff>
      <xdr:row>41</xdr:row>
      <xdr:rowOff>122629</xdr:rowOff>
    </xdr:to>
    <xdr:sp macro="" textlink="">
      <xdr:nvSpPr>
        <xdr:cNvPr id="136" name="楕円 135">
          <a:extLst>
            <a:ext uri="{FF2B5EF4-FFF2-40B4-BE49-F238E27FC236}">
              <a16:creationId xmlns:a16="http://schemas.microsoft.com/office/drawing/2014/main" id="{060C8C7A-A2DE-4D5A-967C-251B50EC3DA7}"/>
            </a:ext>
          </a:extLst>
        </xdr:cNvPr>
        <xdr:cNvSpPr/>
      </xdr:nvSpPr>
      <xdr:spPr>
        <a:xfrm>
          <a:off x="6921500" y="705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56554</xdr:rowOff>
    </xdr:from>
    <xdr:to>
      <xdr:col>41</xdr:col>
      <xdr:colOff>50800</xdr:colOff>
      <xdr:row>41</xdr:row>
      <xdr:rowOff>71829</xdr:rowOff>
    </xdr:to>
    <xdr:cxnSp macro="">
      <xdr:nvCxnSpPr>
        <xdr:cNvPr id="137" name="直線コネクタ 136">
          <a:extLst>
            <a:ext uri="{FF2B5EF4-FFF2-40B4-BE49-F238E27FC236}">
              <a16:creationId xmlns:a16="http://schemas.microsoft.com/office/drawing/2014/main" id="{8C84D17B-4B46-401A-A4EA-731434339C79}"/>
            </a:ext>
          </a:extLst>
        </xdr:cNvPr>
        <xdr:cNvCxnSpPr/>
      </xdr:nvCxnSpPr>
      <xdr:spPr>
        <a:xfrm flipV="1">
          <a:off x="6972300" y="7086004"/>
          <a:ext cx="889000" cy="1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55153</xdr:rowOff>
    </xdr:from>
    <xdr:ext cx="534377" cy="259045"/>
    <xdr:sp macro="" textlink="">
      <xdr:nvSpPr>
        <xdr:cNvPr id="138" name="n_1aveValue【道路】&#10;一人当たり延長">
          <a:extLst>
            <a:ext uri="{FF2B5EF4-FFF2-40B4-BE49-F238E27FC236}">
              <a16:creationId xmlns:a16="http://schemas.microsoft.com/office/drawing/2014/main" id="{5D927121-DF26-47B7-AC18-EE719D5AF47C}"/>
            </a:ext>
          </a:extLst>
        </xdr:cNvPr>
        <xdr:cNvSpPr txBox="1"/>
      </xdr:nvSpPr>
      <xdr:spPr>
        <a:xfrm>
          <a:off x="9359411" y="674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60502</xdr:rowOff>
    </xdr:from>
    <xdr:ext cx="534377" cy="259045"/>
    <xdr:sp macro="" textlink="">
      <xdr:nvSpPr>
        <xdr:cNvPr id="139" name="n_2aveValue【道路】&#10;一人当たり延長">
          <a:extLst>
            <a:ext uri="{FF2B5EF4-FFF2-40B4-BE49-F238E27FC236}">
              <a16:creationId xmlns:a16="http://schemas.microsoft.com/office/drawing/2014/main" id="{24A27DD6-2DF3-41DF-96C8-DE0B7F00AF37}"/>
            </a:ext>
          </a:extLst>
        </xdr:cNvPr>
        <xdr:cNvSpPr txBox="1"/>
      </xdr:nvSpPr>
      <xdr:spPr>
        <a:xfrm>
          <a:off x="8483111" y="674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76117</xdr:rowOff>
    </xdr:from>
    <xdr:ext cx="534377" cy="259045"/>
    <xdr:sp macro="" textlink="">
      <xdr:nvSpPr>
        <xdr:cNvPr id="140" name="n_3aveValue【道路】&#10;一人当たり延長">
          <a:extLst>
            <a:ext uri="{FF2B5EF4-FFF2-40B4-BE49-F238E27FC236}">
              <a16:creationId xmlns:a16="http://schemas.microsoft.com/office/drawing/2014/main" id="{B97589DD-8B33-4719-82CB-43CDBD46CAEA}"/>
            </a:ext>
          </a:extLst>
        </xdr:cNvPr>
        <xdr:cNvSpPr txBox="1"/>
      </xdr:nvSpPr>
      <xdr:spPr>
        <a:xfrm>
          <a:off x="7594111" y="676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77825</xdr:rowOff>
    </xdr:from>
    <xdr:ext cx="534377" cy="259045"/>
    <xdr:sp macro="" textlink="">
      <xdr:nvSpPr>
        <xdr:cNvPr id="141" name="n_4aveValue【道路】&#10;一人当たり延長">
          <a:extLst>
            <a:ext uri="{FF2B5EF4-FFF2-40B4-BE49-F238E27FC236}">
              <a16:creationId xmlns:a16="http://schemas.microsoft.com/office/drawing/2014/main" id="{07FC28EC-B244-43C6-A4A9-D053C2623C9D}"/>
            </a:ext>
          </a:extLst>
        </xdr:cNvPr>
        <xdr:cNvSpPr txBox="1"/>
      </xdr:nvSpPr>
      <xdr:spPr>
        <a:xfrm>
          <a:off x="6705111" y="676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98584</xdr:rowOff>
    </xdr:from>
    <xdr:ext cx="534377" cy="259045"/>
    <xdr:sp macro="" textlink="">
      <xdr:nvSpPr>
        <xdr:cNvPr id="142" name="n_1mainValue【道路】&#10;一人当たり延長">
          <a:extLst>
            <a:ext uri="{FF2B5EF4-FFF2-40B4-BE49-F238E27FC236}">
              <a16:creationId xmlns:a16="http://schemas.microsoft.com/office/drawing/2014/main" id="{7423DB6F-6CB9-4172-BF61-BCFE2A9E644F}"/>
            </a:ext>
          </a:extLst>
        </xdr:cNvPr>
        <xdr:cNvSpPr txBox="1"/>
      </xdr:nvSpPr>
      <xdr:spPr>
        <a:xfrm>
          <a:off x="9359411" y="712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92679</xdr:rowOff>
    </xdr:from>
    <xdr:ext cx="534377" cy="259045"/>
    <xdr:sp macro="" textlink="">
      <xdr:nvSpPr>
        <xdr:cNvPr id="143" name="n_2mainValue【道路】&#10;一人当たり延長">
          <a:extLst>
            <a:ext uri="{FF2B5EF4-FFF2-40B4-BE49-F238E27FC236}">
              <a16:creationId xmlns:a16="http://schemas.microsoft.com/office/drawing/2014/main" id="{CCAB6C24-8BB4-45E5-BBF1-D33068AF016E}"/>
            </a:ext>
          </a:extLst>
        </xdr:cNvPr>
        <xdr:cNvSpPr txBox="1"/>
      </xdr:nvSpPr>
      <xdr:spPr>
        <a:xfrm>
          <a:off x="8483111" y="712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98481</xdr:rowOff>
    </xdr:from>
    <xdr:ext cx="534377" cy="259045"/>
    <xdr:sp macro="" textlink="">
      <xdr:nvSpPr>
        <xdr:cNvPr id="144" name="n_3mainValue【道路】&#10;一人当たり延長">
          <a:extLst>
            <a:ext uri="{FF2B5EF4-FFF2-40B4-BE49-F238E27FC236}">
              <a16:creationId xmlns:a16="http://schemas.microsoft.com/office/drawing/2014/main" id="{B74E37AF-EAAD-4E75-A38C-AB860AE3C3C7}"/>
            </a:ext>
          </a:extLst>
        </xdr:cNvPr>
        <xdr:cNvSpPr txBox="1"/>
      </xdr:nvSpPr>
      <xdr:spPr>
        <a:xfrm>
          <a:off x="7594111" y="712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113756</xdr:rowOff>
    </xdr:from>
    <xdr:ext cx="534377" cy="259045"/>
    <xdr:sp macro="" textlink="">
      <xdr:nvSpPr>
        <xdr:cNvPr id="145" name="n_4mainValue【道路】&#10;一人当たり延長">
          <a:extLst>
            <a:ext uri="{FF2B5EF4-FFF2-40B4-BE49-F238E27FC236}">
              <a16:creationId xmlns:a16="http://schemas.microsoft.com/office/drawing/2014/main" id="{EF8061DC-B1AF-4755-B22D-564B7F7262E2}"/>
            </a:ext>
          </a:extLst>
        </xdr:cNvPr>
        <xdr:cNvSpPr txBox="1"/>
      </xdr:nvSpPr>
      <xdr:spPr>
        <a:xfrm>
          <a:off x="6705111" y="714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342D552C-E566-4236-B22F-4363278A727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AD71C750-5F34-403A-979C-E1CEAA78E62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615C52D3-B7FA-456F-ACB7-5085133812F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F050CC9A-D2CA-4070-856A-6542E3F103D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D20F15B-02EA-41A5-909D-FBFE5E864C8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1E8D653F-826D-486C-BB7F-9FF0EEA0AC7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14A4BA73-9789-4BA4-93BD-4C9F210A74B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6D58227F-A643-4736-9513-68DAA632DAB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E2454DD5-4F41-4762-BEC0-DA052815083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E7F282FA-5949-4692-B1F0-889BBB3EEB8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ECD3B947-BF62-40A0-BE52-B5552509B38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6960223E-6AC5-4C38-9F45-A5E019143BB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11C4A5B1-B737-4A44-A00F-2BD119024FFB}"/>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1AC15082-10AB-424C-950D-26EFEEE2B2A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DBEB34CA-76DC-437C-95E7-4794A6857C8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B5B92DD4-59E6-40F8-BF60-5195872D36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EAABDED3-F91B-489C-81AC-7088B606DDF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5EDB140D-2C0F-4879-B2E0-E320E5F743F6}"/>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8E48BCBA-B875-4498-BF5C-3BBA0E9BD7D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B2A85CE4-BBFA-4137-82EF-610DE6E34EF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0DB70478-AE21-4122-8F9E-E658156DC17D}"/>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5D6BB5E9-70E0-463D-BA7F-18169FC366A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0170622D-80AE-48C9-8CA9-2A48728B291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9" name="直線コネクタ 168">
          <a:extLst>
            <a:ext uri="{FF2B5EF4-FFF2-40B4-BE49-F238E27FC236}">
              <a16:creationId xmlns:a16="http://schemas.microsoft.com/office/drawing/2014/main" id="{EAE4932B-2FE6-4B86-8A7C-C91721C26A58}"/>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8B2DE0E6-7960-47B5-90D0-3C092E0531FE}"/>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1" name="直線コネクタ 170">
          <a:extLst>
            <a:ext uri="{FF2B5EF4-FFF2-40B4-BE49-F238E27FC236}">
              <a16:creationId xmlns:a16="http://schemas.microsoft.com/office/drawing/2014/main" id="{AD2E60E6-1CB9-45AA-B3D2-F64A20C5AE66}"/>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2379A6C1-4B8A-444C-B7CE-0BE1226EA959}"/>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3" name="直線コネクタ 172">
          <a:extLst>
            <a:ext uri="{FF2B5EF4-FFF2-40B4-BE49-F238E27FC236}">
              <a16:creationId xmlns:a16="http://schemas.microsoft.com/office/drawing/2014/main" id="{9EAB496F-6746-4CA7-964D-228C12F2CEC1}"/>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3827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93596352-87C7-42CE-9CEA-B6688CCDB2F8}"/>
            </a:ext>
          </a:extLst>
        </xdr:cNvPr>
        <xdr:cNvSpPr txBox="1"/>
      </xdr:nvSpPr>
      <xdr:spPr>
        <a:xfrm>
          <a:off x="4673600" y="1029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5" name="フローチャート: 判断 174">
          <a:extLst>
            <a:ext uri="{FF2B5EF4-FFF2-40B4-BE49-F238E27FC236}">
              <a16:creationId xmlns:a16="http://schemas.microsoft.com/office/drawing/2014/main" id="{D219B95D-1BA3-41AC-9F1B-865B55BC1884}"/>
            </a:ext>
          </a:extLst>
        </xdr:cNvPr>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6" name="フローチャート: 判断 175">
          <a:extLst>
            <a:ext uri="{FF2B5EF4-FFF2-40B4-BE49-F238E27FC236}">
              <a16:creationId xmlns:a16="http://schemas.microsoft.com/office/drawing/2014/main" id="{29FC707D-09D9-4D21-AE00-D0A7CD8EFD4C}"/>
            </a:ext>
          </a:extLst>
        </xdr:cNvPr>
        <xdr:cNvSpPr/>
      </xdr:nvSpPr>
      <xdr:spPr>
        <a:xfrm>
          <a:off x="3746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7" name="フローチャート: 判断 176">
          <a:extLst>
            <a:ext uri="{FF2B5EF4-FFF2-40B4-BE49-F238E27FC236}">
              <a16:creationId xmlns:a16="http://schemas.microsoft.com/office/drawing/2014/main" id="{3907D1AA-593E-436E-8323-2143A75B67D6}"/>
            </a:ext>
          </a:extLst>
        </xdr:cNvPr>
        <xdr:cNvSpPr/>
      </xdr:nvSpPr>
      <xdr:spPr>
        <a:xfrm>
          <a:off x="2857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29210</xdr:rowOff>
    </xdr:from>
    <xdr:to>
      <xdr:col>10</xdr:col>
      <xdr:colOff>165100</xdr:colOff>
      <xdr:row>60</xdr:row>
      <xdr:rowOff>130810</xdr:rowOff>
    </xdr:to>
    <xdr:sp macro="" textlink="">
      <xdr:nvSpPr>
        <xdr:cNvPr id="178" name="フローチャート: 判断 177">
          <a:extLst>
            <a:ext uri="{FF2B5EF4-FFF2-40B4-BE49-F238E27FC236}">
              <a16:creationId xmlns:a16="http://schemas.microsoft.com/office/drawing/2014/main" id="{DCDB0461-A7BE-4790-84F5-299566927CA2}"/>
            </a:ext>
          </a:extLst>
        </xdr:cNvPr>
        <xdr:cNvSpPr/>
      </xdr:nvSpPr>
      <xdr:spPr>
        <a:xfrm>
          <a:off x="1968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15240</xdr:rowOff>
    </xdr:from>
    <xdr:to>
      <xdr:col>6</xdr:col>
      <xdr:colOff>38100</xdr:colOff>
      <xdr:row>60</xdr:row>
      <xdr:rowOff>116840</xdr:rowOff>
    </xdr:to>
    <xdr:sp macro="" textlink="">
      <xdr:nvSpPr>
        <xdr:cNvPr id="179" name="フローチャート: 判断 178">
          <a:extLst>
            <a:ext uri="{FF2B5EF4-FFF2-40B4-BE49-F238E27FC236}">
              <a16:creationId xmlns:a16="http://schemas.microsoft.com/office/drawing/2014/main" id="{D384A1EF-3E4F-4716-B0CD-1D8A4A418687}"/>
            </a:ext>
          </a:extLst>
        </xdr:cNvPr>
        <xdr:cNvSpPr/>
      </xdr:nvSpPr>
      <xdr:spPr>
        <a:xfrm>
          <a:off x="1079500" y="1030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96FE9CB7-95C7-4304-82D1-52677C902B9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837164E4-68A3-4154-AA93-B8BB6957ADA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F7BA3B6-0C16-45F5-9B39-18E94625B24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E0D002D-B9E5-4F3F-8641-317452EAE2C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FAD2B7F-B545-46A8-80D1-91844612E76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148590</xdr:rowOff>
    </xdr:from>
    <xdr:to>
      <xdr:col>24</xdr:col>
      <xdr:colOff>114300</xdr:colOff>
      <xdr:row>56</xdr:row>
      <xdr:rowOff>78740</xdr:rowOff>
    </xdr:to>
    <xdr:sp macro="" textlink="">
      <xdr:nvSpPr>
        <xdr:cNvPr id="185" name="楕円 184">
          <a:extLst>
            <a:ext uri="{FF2B5EF4-FFF2-40B4-BE49-F238E27FC236}">
              <a16:creationId xmlns:a16="http://schemas.microsoft.com/office/drawing/2014/main" id="{C3D3671D-D1DB-4BBD-A194-76E18647CE90}"/>
            </a:ext>
          </a:extLst>
        </xdr:cNvPr>
        <xdr:cNvSpPr/>
      </xdr:nvSpPr>
      <xdr:spPr>
        <a:xfrm>
          <a:off x="45847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63517</xdr:rowOff>
    </xdr:from>
    <xdr:ext cx="340478" cy="259045"/>
    <xdr:sp macro="" textlink="">
      <xdr:nvSpPr>
        <xdr:cNvPr id="186" name="【橋りょう・トンネル】&#10;有形固定資産減価償却率該当値テキスト">
          <a:extLst>
            <a:ext uri="{FF2B5EF4-FFF2-40B4-BE49-F238E27FC236}">
              <a16:creationId xmlns:a16="http://schemas.microsoft.com/office/drawing/2014/main" id="{0F4DD215-5EDC-429A-BEE9-92C6DEBCE12F}"/>
            </a:ext>
          </a:extLst>
        </xdr:cNvPr>
        <xdr:cNvSpPr txBox="1"/>
      </xdr:nvSpPr>
      <xdr:spPr>
        <a:xfrm>
          <a:off x="4673600" y="94932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127000</xdr:rowOff>
    </xdr:from>
    <xdr:to>
      <xdr:col>20</xdr:col>
      <xdr:colOff>38100</xdr:colOff>
      <xdr:row>56</xdr:row>
      <xdr:rowOff>57150</xdr:rowOff>
    </xdr:to>
    <xdr:sp macro="" textlink="">
      <xdr:nvSpPr>
        <xdr:cNvPr id="187" name="楕円 186">
          <a:extLst>
            <a:ext uri="{FF2B5EF4-FFF2-40B4-BE49-F238E27FC236}">
              <a16:creationId xmlns:a16="http://schemas.microsoft.com/office/drawing/2014/main" id="{C9E37897-77E9-43AD-A3CB-3139F2071F90}"/>
            </a:ext>
          </a:extLst>
        </xdr:cNvPr>
        <xdr:cNvSpPr/>
      </xdr:nvSpPr>
      <xdr:spPr>
        <a:xfrm>
          <a:off x="3746500" y="955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6350</xdr:rowOff>
    </xdr:from>
    <xdr:to>
      <xdr:col>24</xdr:col>
      <xdr:colOff>63500</xdr:colOff>
      <xdr:row>56</xdr:row>
      <xdr:rowOff>27940</xdr:rowOff>
    </xdr:to>
    <xdr:cxnSp macro="">
      <xdr:nvCxnSpPr>
        <xdr:cNvPr id="188" name="直線コネクタ 187">
          <a:extLst>
            <a:ext uri="{FF2B5EF4-FFF2-40B4-BE49-F238E27FC236}">
              <a16:creationId xmlns:a16="http://schemas.microsoft.com/office/drawing/2014/main" id="{C6BB532F-DAD7-4069-A7CA-BDF46B46D563}"/>
            </a:ext>
          </a:extLst>
        </xdr:cNvPr>
        <xdr:cNvCxnSpPr/>
      </xdr:nvCxnSpPr>
      <xdr:spPr>
        <a:xfrm>
          <a:off x="3797300" y="9607550"/>
          <a:ext cx="838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135890</xdr:rowOff>
    </xdr:from>
    <xdr:to>
      <xdr:col>15</xdr:col>
      <xdr:colOff>101600</xdr:colOff>
      <xdr:row>56</xdr:row>
      <xdr:rowOff>66040</xdr:rowOff>
    </xdr:to>
    <xdr:sp macro="" textlink="">
      <xdr:nvSpPr>
        <xdr:cNvPr id="189" name="楕円 188">
          <a:extLst>
            <a:ext uri="{FF2B5EF4-FFF2-40B4-BE49-F238E27FC236}">
              <a16:creationId xmlns:a16="http://schemas.microsoft.com/office/drawing/2014/main" id="{355FDB92-A9C6-49DA-B77E-14CBCDB6374B}"/>
            </a:ext>
          </a:extLst>
        </xdr:cNvPr>
        <xdr:cNvSpPr/>
      </xdr:nvSpPr>
      <xdr:spPr>
        <a:xfrm>
          <a:off x="2857500" y="956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6350</xdr:rowOff>
    </xdr:from>
    <xdr:to>
      <xdr:col>19</xdr:col>
      <xdr:colOff>177800</xdr:colOff>
      <xdr:row>56</xdr:row>
      <xdr:rowOff>15240</xdr:rowOff>
    </xdr:to>
    <xdr:cxnSp macro="">
      <xdr:nvCxnSpPr>
        <xdr:cNvPr id="190" name="直線コネクタ 189">
          <a:extLst>
            <a:ext uri="{FF2B5EF4-FFF2-40B4-BE49-F238E27FC236}">
              <a16:creationId xmlns:a16="http://schemas.microsoft.com/office/drawing/2014/main" id="{CCB2A70F-011D-4183-886E-540680505B53}"/>
            </a:ext>
          </a:extLst>
        </xdr:cNvPr>
        <xdr:cNvCxnSpPr/>
      </xdr:nvCxnSpPr>
      <xdr:spPr>
        <a:xfrm flipV="1">
          <a:off x="2908300" y="960755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52070</xdr:rowOff>
    </xdr:from>
    <xdr:to>
      <xdr:col>10</xdr:col>
      <xdr:colOff>165100</xdr:colOff>
      <xdr:row>59</xdr:row>
      <xdr:rowOff>153670</xdr:rowOff>
    </xdr:to>
    <xdr:sp macro="" textlink="">
      <xdr:nvSpPr>
        <xdr:cNvPr id="191" name="楕円 190">
          <a:extLst>
            <a:ext uri="{FF2B5EF4-FFF2-40B4-BE49-F238E27FC236}">
              <a16:creationId xmlns:a16="http://schemas.microsoft.com/office/drawing/2014/main" id="{4A48DCFB-1E8D-49F8-B6E2-5722F3B06854}"/>
            </a:ext>
          </a:extLst>
        </xdr:cNvPr>
        <xdr:cNvSpPr/>
      </xdr:nvSpPr>
      <xdr:spPr>
        <a:xfrm>
          <a:off x="1968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15240</xdr:rowOff>
    </xdr:from>
    <xdr:to>
      <xdr:col>15</xdr:col>
      <xdr:colOff>50800</xdr:colOff>
      <xdr:row>59</xdr:row>
      <xdr:rowOff>102870</xdr:rowOff>
    </xdr:to>
    <xdr:cxnSp macro="">
      <xdr:nvCxnSpPr>
        <xdr:cNvPr id="192" name="直線コネクタ 191">
          <a:extLst>
            <a:ext uri="{FF2B5EF4-FFF2-40B4-BE49-F238E27FC236}">
              <a16:creationId xmlns:a16="http://schemas.microsoft.com/office/drawing/2014/main" id="{1508FC77-FB20-4FCB-AD4E-6DEAFAA66F38}"/>
            </a:ext>
          </a:extLst>
        </xdr:cNvPr>
        <xdr:cNvCxnSpPr/>
      </xdr:nvCxnSpPr>
      <xdr:spPr>
        <a:xfrm flipV="1">
          <a:off x="2019300" y="9616440"/>
          <a:ext cx="889000" cy="60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7620</xdr:rowOff>
    </xdr:from>
    <xdr:to>
      <xdr:col>6</xdr:col>
      <xdr:colOff>38100</xdr:colOff>
      <xdr:row>60</xdr:row>
      <xdr:rowOff>109220</xdr:rowOff>
    </xdr:to>
    <xdr:sp macro="" textlink="">
      <xdr:nvSpPr>
        <xdr:cNvPr id="193" name="楕円 192">
          <a:extLst>
            <a:ext uri="{FF2B5EF4-FFF2-40B4-BE49-F238E27FC236}">
              <a16:creationId xmlns:a16="http://schemas.microsoft.com/office/drawing/2014/main" id="{6FDAC6C2-A626-4791-820D-B063C574921A}"/>
            </a:ext>
          </a:extLst>
        </xdr:cNvPr>
        <xdr:cNvSpPr/>
      </xdr:nvSpPr>
      <xdr:spPr>
        <a:xfrm>
          <a:off x="10795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102870</xdr:rowOff>
    </xdr:from>
    <xdr:to>
      <xdr:col>10</xdr:col>
      <xdr:colOff>114300</xdr:colOff>
      <xdr:row>60</xdr:row>
      <xdr:rowOff>58420</xdr:rowOff>
    </xdr:to>
    <xdr:cxnSp macro="">
      <xdr:nvCxnSpPr>
        <xdr:cNvPr id="194" name="直線コネクタ 193">
          <a:extLst>
            <a:ext uri="{FF2B5EF4-FFF2-40B4-BE49-F238E27FC236}">
              <a16:creationId xmlns:a16="http://schemas.microsoft.com/office/drawing/2014/main" id="{9363E223-B8ED-46AF-B9E1-7CF5B8BE2535}"/>
            </a:ext>
          </a:extLst>
        </xdr:cNvPr>
        <xdr:cNvCxnSpPr/>
      </xdr:nvCxnSpPr>
      <xdr:spPr>
        <a:xfrm flipV="1">
          <a:off x="1130300" y="1021842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105427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AAC4E3AB-08C7-4301-8D3C-D437FA44BAC2}"/>
            </a:ext>
          </a:extLst>
        </xdr:cNvPr>
        <xdr:cNvSpPr txBox="1"/>
      </xdr:nvSpPr>
      <xdr:spPr>
        <a:xfrm>
          <a:off x="3582044" y="1039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92727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291AD2ED-78BE-429A-A35B-AB84B5518E40}"/>
            </a:ext>
          </a:extLst>
        </xdr:cNvPr>
        <xdr:cNvSpPr txBox="1"/>
      </xdr:nvSpPr>
      <xdr:spPr>
        <a:xfrm>
          <a:off x="2705744" y="1037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121937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A6055038-E847-4F01-BAA4-153E098184D3}"/>
            </a:ext>
          </a:extLst>
        </xdr:cNvPr>
        <xdr:cNvSpPr txBox="1"/>
      </xdr:nvSpPr>
      <xdr:spPr>
        <a:xfrm>
          <a:off x="1816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107967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9B3148F4-3090-4042-BDC0-F6F5E45D618B}"/>
            </a:ext>
          </a:extLst>
        </xdr:cNvPr>
        <xdr:cNvSpPr txBox="1"/>
      </xdr:nvSpPr>
      <xdr:spPr>
        <a:xfrm>
          <a:off x="927744" y="10394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54</xdr:row>
      <xdr:rowOff>73677</xdr:rowOff>
    </xdr:from>
    <xdr:ext cx="340478" cy="259045"/>
    <xdr:sp macro="" textlink="">
      <xdr:nvSpPr>
        <xdr:cNvPr id="199" name="n_1mainValue【橋りょう・トンネル】&#10;有形固定資産減価償却率">
          <a:extLst>
            <a:ext uri="{FF2B5EF4-FFF2-40B4-BE49-F238E27FC236}">
              <a16:creationId xmlns:a16="http://schemas.microsoft.com/office/drawing/2014/main" id="{AA4F7AEC-681B-477A-BB87-D3D5F219D114}"/>
            </a:ext>
          </a:extLst>
        </xdr:cNvPr>
        <xdr:cNvSpPr txBox="1"/>
      </xdr:nvSpPr>
      <xdr:spPr>
        <a:xfrm>
          <a:off x="3614361" y="93319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54</xdr:row>
      <xdr:rowOff>82567</xdr:rowOff>
    </xdr:from>
    <xdr:ext cx="340478" cy="259045"/>
    <xdr:sp macro="" textlink="">
      <xdr:nvSpPr>
        <xdr:cNvPr id="200" name="n_2mainValue【橋りょう・トンネル】&#10;有形固定資産減価償却率">
          <a:extLst>
            <a:ext uri="{FF2B5EF4-FFF2-40B4-BE49-F238E27FC236}">
              <a16:creationId xmlns:a16="http://schemas.microsoft.com/office/drawing/2014/main" id="{8F06F710-898C-40A4-B032-B85FD482BCAA}"/>
            </a:ext>
          </a:extLst>
        </xdr:cNvPr>
        <xdr:cNvSpPr txBox="1"/>
      </xdr:nvSpPr>
      <xdr:spPr>
        <a:xfrm>
          <a:off x="2738061" y="93408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170197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2CE1962E-F68B-447C-AE2B-C7F2BC80441A}"/>
            </a:ext>
          </a:extLst>
        </xdr:cNvPr>
        <xdr:cNvSpPr txBox="1"/>
      </xdr:nvSpPr>
      <xdr:spPr>
        <a:xfrm>
          <a:off x="1816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125747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14A02349-85C6-44C5-B7C9-75F82BF7E23E}"/>
            </a:ext>
          </a:extLst>
        </xdr:cNvPr>
        <xdr:cNvSpPr txBox="1"/>
      </xdr:nvSpPr>
      <xdr:spPr>
        <a:xfrm>
          <a:off x="927744" y="1006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4992CA34-6A6B-4175-9B02-5DF4C3C990A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5E600D1A-2307-4AB6-B367-035BC813F08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9C6524CE-13CF-48DD-BE9E-8776AD2E851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C9330EE8-D3A9-488D-B297-8FD5EA84805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FDCB8B90-6917-415F-B332-7350D123E41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59C157A6-25BD-45EE-8F8F-F158DF8C266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3E0C04F4-953A-4A02-8CF4-20C51A358A3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611F87A2-27FA-4013-BB90-C49E350ED08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981BD939-BB84-4585-89FE-DD96D54F974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AFB5845-37CA-43FD-8EE3-5B5AE0063A7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E8883489-9937-46E2-B17D-DA3E53CE4CC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6B289FFB-4E8D-479E-859B-AC152F128018}"/>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40497BA4-CC9B-4144-9A60-B79F0475849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6" name="テキスト ボックス 215">
          <a:extLst>
            <a:ext uri="{FF2B5EF4-FFF2-40B4-BE49-F238E27FC236}">
              <a16:creationId xmlns:a16="http://schemas.microsoft.com/office/drawing/2014/main" id="{2186CCAC-EBEE-4979-8591-2764133D2063}"/>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C596D6CA-A0D4-4497-9BF1-88BA82CA713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8" name="テキスト ボックス 217">
          <a:extLst>
            <a:ext uri="{FF2B5EF4-FFF2-40B4-BE49-F238E27FC236}">
              <a16:creationId xmlns:a16="http://schemas.microsoft.com/office/drawing/2014/main" id="{D1E97DFA-01A5-44FF-9B1D-7AB5E59CEAFB}"/>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2B17A766-91B3-48F0-92AF-14ADD19691B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0" name="テキスト ボックス 219">
          <a:extLst>
            <a:ext uri="{FF2B5EF4-FFF2-40B4-BE49-F238E27FC236}">
              <a16:creationId xmlns:a16="http://schemas.microsoft.com/office/drawing/2014/main" id="{B19CC280-D753-43C6-8F04-3BF30D22C159}"/>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F23488AD-DA6A-4A68-A44C-177532DDBE5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2" name="テキスト ボックス 221">
          <a:extLst>
            <a:ext uri="{FF2B5EF4-FFF2-40B4-BE49-F238E27FC236}">
              <a16:creationId xmlns:a16="http://schemas.microsoft.com/office/drawing/2014/main" id="{9782B076-D8F2-44A5-BA94-C9B7558CF9AF}"/>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49F38D79-0733-4D93-8092-A4C330DB3DC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4" name="テキスト ボックス 223">
          <a:extLst>
            <a:ext uri="{FF2B5EF4-FFF2-40B4-BE49-F238E27FC236}">
              <a16:creationId xmlns:a16="http://schemas.microsoft.com/office/drawing/2014/main" id="{9EDD58F5-DD28-4209-8F97-EB02B33E6D7B}"/>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C25397A8-BB47-42C6-833A-B85DC917BE1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26" name="直線コネクタ 225">
          <a:extLst>
            <a:ext uri="{FF2B5EF4-FFF2-40B4-BE49-F238E27FC236}">
              <a16:creationId xmlns:a16="http://schemas.microsoft.com/office/drawing/2014/main" id="{1C4F6CCD-5AF7-4B6A-9FA3-1B8A502A0233}"/>
            </a:ext>
          </a:extLst>
        </xdr:cNvPr>
        <xdr:cNvCxnSpPr/>
      </xdr:nvCxnSpPr>
      <xdr:spPr>
        <a:xfrm flipV="1">
          <a:off x="10476865" y="9513450"/>
          <a:ext cx="0" cy="153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7" name="【橋りょう・トンネル】&#10;一人当たり有形固定資産（償却資産）額最小値テキスト">
          <a:extLst>
            <a:ext uri="{FF2B5EF4-FFF2-40B4-BE49-F238E27FC236}">
              <a16:creationId xmlns:a16="http://schemas.microsoft.com/office/drawing/2014/main" id="{6DFADDE7-0045-4A27-9220-5AC7BA3DD5D3}"/>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8" name="直線コネクタ 227">
          <a:extLst>
            <a:ext uri="{FF2B5EF4-FFF2-40B4-BE49-F238E27FC236}">
              <a16:creationId xmlns:a16="http://schemas.microsoft.com/office/drawing/2014/main" id="{E33A1002-FAF5-44FF-A390-5D894BEEE5E5}"/>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9" name="【橋りょう・トンネル】&#10;一人当たり有形固定資産（償却資産）額最大値テキスト">
          <a:extLst>
            <a:ext uri="{FF2B5EF4-FFF2-40B4-BE49-F238E27FC236}">
              <a16:creationId xmlns:a16="http://schemas.microsoft.com/office/drawing/2014/main" id="{49983782-AFF4-41A4-AAFC-F8C346E725D9}"/>
            </a:ext>
          </a:extLst>
        </xdr:cNvPr>
        <xdr:cNvSpPr txBox="1"/>
      </xdr:nvSpPr>
      <xdr:spPr>
        <a:xfrm>
          <a:off x="10515600" y="928867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30" name="直線コネクタ 229">
          <a:extLst>
            <a:ext uri="{FF2B5EF4-FFF2-40B4-BE49-F238E27FC236}">
              <a16:creationId xmlns:a16="http://schemas.microsoft.com/office/drawing/2014/main" id="{F9D3C9FF-79B3-4EF2-A2E6-D326F2895149}"/>
            </a:ext>
          </a:extLst>
        </xdr:cNvPr>
        <xdr:cNvCxnSpPr/>
      </xdr:nvCxnSpPr>
      <xdr:spPr>
        <a:xfrm>
          <a:off x="10388600" y="951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38951</xdr:rowOff>
    </xdr:from>
    <xdr:ext cx="690189" cy="259045"/>
    <xdr:sp macro="" textlink="">
      <xdr:nvSpPr>
        <xdr:cNvPr id="231" name="【橋りょう・トンネル】&#10;一人当たり有形固定資産（償却資産）額平均値テキスト">
          <a:extLst>
            <a:ext uri="{FF2B5EF4-FFF2-40B4-BE49-F238E27FC236}">
              <a16:creationId xmlns:a16="http://schemas.microsoft.com/office/drawing/2014/main" id="{9B1419CD-743A-42E2-B54C-9B174236D783}"/>
            </a:ext>
          </a:extLst>
        </xdr:cNvPr>
        <xdr:cNvSpPr txBox="1"/>
      </xdr:nvSpPr>
      <xdr:spPr>
        <a:xfrm>
          <a:off x="10515600" y="106688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32" name="フローチャート: 判断 231">
          <a:extLst>
            <a:ext uri="{FF2B5EF4-FFF2-40B4-BE49-F238E27FC236}">
              <a16:creationId xmlns:a16="http://schemas.microsoft.com/office/drawing/2014/main" id="{7723E37A-8AA4-4101-A806-54AE34B8A8DB}"/>
            </a:ext>
          </a:extLst>
        </xdr:cNvPr>
        <xdr:cNvSpPr/>
      </xdr:nvSpPr>
      <xdr:spPr>
        <a:xfrm>
          <a:off x="10426700" y="1081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33" name="フローチャート: 判断 232">
          <a:extLst>
            <a:ext uri="{FF2B5EF4-FFF2-40B4-BE49-F238E27FC236}">
              <a16:creationId xmlns:a16="http://schemas.microsoft.com/office/drawing/2014/main" id="{3F56E395-5924-4789-A4C9-A9C7F79AE9A1}"/>
            </a:ext>
          </a:extLst>
        </xdr:cNvPr>
        <xdr:cNvSpPr/>
      </xdr:nvSpPr>
      <xdr:spPr>
        <a:xfrm>
          <a:off x="9588500" y="1083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34" name="フローチャート: 判断 233">
          <a:extLst>
            <a:ext uri="{FF2B5EF4-FFF2-40B4-BE49-F238E27FC236}">
              <a16:creationId xmlns:a16="http://schemas.microsoft.com/office/drawing/2014/main" id="{D5920386-7DF0-483D-AE4E-6033A8BEF8E1}"/>
            </a:ext>
          </a:extLst>
        </xdr:cNvPr>
        <xdr:cNvSpPr/>
      </xdr:nvSpPr>
      <xdr:spPr>
        <a:xfrm>
          <a:off x="8699500" y="108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52132</xdr:rowOff>
    </xdr:from>
    <xdr:to>
      <xdr:col>41</xdr:col>
      <xdr:colOff>101600</xdr:colOff>
      <xdr:row>63</xdr:row>
      <xdr:rowOff>153732</xdr:rowOff>
    </xdr:to>
    <xdr:sp macro="" textlink="">
      <xdr:nvSpPr>
        <xdr:cNvPr id="235" name="フローチャート: 判断 234">
          <a:extLst>
            <a:ext uri="{FF2B5EF4-FFF2-40B4-BE49-F238E27FC236}">
              <a16:creationId xmlns:a16="http://schemas.microsoft.com/office/drawing/2014/main" id="{0580306A-2A47-4DE8-B7E5-B9FE4E70FABA}"/>
            </a:ext>
          </a:extLst>
        </xdr:cNvPr>
        <xdr:cNvSpPr/>
      </xdr:nvSpPr>
      <xdr:spPr>
        <a:xfrm>
          <a:off x="7810500" y="1085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47210</xdr:rowOff>
    </xdr:from>
    <xdr:to>
      <xdr:col>36</xdr:col>
      <xdr:colOff>165100</xdr:colOff>
      <xdr:row>63</xdr:row>
      <xdr:rowOff>148810</xdr:rowOff>
    </xdr:to>
    <xdr:sp macro="" textlink="">
      <xdr:nvSpPr>
        <xdr:cNvPr id="236" name="フローチャート: 判断 235">
          <a:extLst>
            <a:ext uri="{FF2B5EF4-FFF2-40B4-BE49-F238E27FC236}">
              <a16:creationId xmlns:a16="http://schemas.microsoft.com/office/drawing/2014/main" id="{87D9EA63-4186-445C-A956-209510C4EB23}"/>
            </a:ext>
          </a:extLst>
        </xdr:cNvPr>
        <xdr:cNvSpPr/>
      </xdr:nvSpPr>
      <xdr:spPr>
        <a:xfrm>
          <a:off x="6921500" y="1084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1294A997-E65E-407A-85C1-4A5D6E0D79F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B6D6ABC5-BCEB-46E2-B5BF-C68B610D776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C636EF0-C379-46A2-BD08-B2B0431F0B0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BA02EE7-4DAC-4F48-868E-16B60BFEC7B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3BA1C0E-B7C1-4349-A54F-CD9ACE1547B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5405</xdr:rowOff>
    </xdr:from>
    <xdr:to>
      <xdr:col>55</xdr:col>
      <xdr:colOff>50800</xdr:colOff>
      <xdr:row>64</xdr:row>
      <xdr:rowOff>107005</xdr:rowOff>
    </xdr:to>
    <xdr:sp macro="" textlink="">
      <xdr:nvSpPr>
        <xdr:cNvPr id="242" name="楕円 241">
          <a:extLst>
            <a:ext uri="{FF2B5EF4-FFF2-40B4-BE49-F238E27FC236}">
              <a16:creationId xmlns:a16="http://schemas.microsoft.com/office/drawing/2014/main" id="{CDB1CAE7-C0C1-4C5B-A7CE-406CEEECCE57}"/>
            </a:ext>
          </a:extLst>
        </xdr:cNvPr>
        <xdr:cNvSpPr/>
      </xdr:nvSpPr>
      <xdr:spPr>
        <a:xfrm>
          <a:off x="10426700" y="1097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91782</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B30193DB-CC12-4836-BBFC-217676E1B1AA}"/>
            </a:ext>
          </a:extLst>
        </xdr:cNvPr>
        <xdr:cNvSpPr txBox="1"/>
      </xdr:nvSpPr>
      <xdr:spPr>
        <a:xfrm>
          <a:off x="10515600" y="1089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5910</xdr:rowOff>
    </xdr:from>
    <xdr:to>
      <xdr:col>50</xdr:col>
      <xdr:colOff>165100</xdr:colOff>
      <xdr:row>64</xdr:row>
      <xdr:rowOff>107510</xdr:rowOff>
    </xdr:to>
    <xdr:sp macro="" textlink="">
      <xdr:nvSpPr>
        <xdr:cNvPr id="244" name="楕円 243">
          <a:extLst>
            <a:ext uri="{FF2B5EF4-FFF2-40B4-BE49-F238E27FC236}">
              <a16:creationId xmlns:a16="http://schemas.microsoft.com/office/drawing/2014/main" id="{81B9BB4D-455E-4379-ABB1-E2C51B3896F5}"/>
            </a:ext>
          </a:extLst>
        </xdr:cNvPr>
        <xdr:cNvSpPr/>
      </xdr:nvSpPr>
      <xdr:spPr>
        <a:xfrm>
          <a:off x="9588500" y="1097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56205</xdr:rowOff>
    </xdr:from>
    <xdr:to>
      <xdr:col>55</xdr:col>
      <xdr:colOff>0</xdr:colOff>
      <xdr:row>64</xdr:row>
      <xdr:rowOff>56710</xdr:rowOff>
    </xdr:to>
    <xdr:cxnSp macro="">
      <xdr:nvCxnSpPr>
        <xdr:cNvPr id="245" name="直線コネクタ 244">
          <a:extLst>
            <a:ext uri="{FF2B5EF4-FFF2-40B4-BE49-F238E27FC236}">
              <a16:creationId xmlns:a16="http://schemas.microsoft.com/office/drawing/2014/main" id="{01ED1A28-73DD-42D8-89C2-D1090D4D83CB}"/>
            </a:ext>
          </a:extLst>
        </xdr:cNvPr>
        <xdr:cNvCxnSpPr/>
      </xdr:nvCxnSpPr>
      <xdr:spPr>
        <a:xfrm flipV="1">
          <a:off x="9639300" y="11029005"/>
          <a:ext cx="838200" cy="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11337</xdr:rowOff>
    </xdr:from>
    <xdr:to>
      <xdr:col>46</xdr:col>
      <xdr:colOff>38100</xdr:colOff>
      <xdr:row>64</xdr:row>
      <xdr:rowOff>112937</xdr:rowOff>
    </xdr:to>
    <xdr:sp macro="" textlink="">
      <xdr:nvSpPr>
        <xdr:cNvPr id="246" name="楕円 245">
          <a:extLst>
            <a:ext uri="{FF2B5EF4-FFF2-40B4-BE49-F238E27FC236}">
              <a16:creationId xmlns:a16="http://schemas.microsoft.com/office/drawing/2014/main" id="{43B9F033-86B8-48A1-B36E-BD0187624265}"/>
            </a:ext>
          </a:extLst>
        </xdr:cNvPr>
        <xdr:cNvSpPr/>
      </xdr:nvSpPr>
      <xdr:spPr>
        <a:xfrm>
          <a:off x="8699500" y="1098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56710</xdr:rowOff>
    </xdr:from>
    <xdr:to>
      <xdr:col>50</xdr:col>
      <xdr:colOff>114300</xdr:colOff>
      <xdr:row>64</xdr:row>
      <xdr:rowOff>62137</xdr:rowOff>
    </xdr:to>
    <xdr:cxnSp macro="">
      <xdr:nvCxnSpPr>
        <xdr:cNvPr id="247" name="直線コネクタ 246">
          <a:extLst>
            <a:ext uri="{FF2B5EF4-FFF2-40B4-BE49-F238E27FC236}">
              <a16:creationId xmlns:a16="http://schemas.microsoft.com/office/drawing/2014/main" id="{769C6E02-BA88-4DB3-8D4C-63C806D4B7DC}"/>
            </a:ext>
          </a:extLst>
        </xdr:cNvPr>
        <xdr:cNvCxnSpPr/>
      </xdr:nvCxnSpPr>
      <xdr:spPr>
        <a:xfrm flipV="1">
          <a:off x="8750300" y="11029510"/>
          <a:ext cx="889000" cy="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23973</xdr:rowOff>
    </xdr:from>
    <xdr:to>
      <xdr:col>41</xdr:col>
      <xdr:colOff>101600</xdr:colOff>
      <xdr:row>64</xdr:row>
      <xdr:rowOff>125573</xdr:rowOff>
    </xdr:to>
    <xdr:sp macro="" textlink="">
      <xdr:nvSpPr>
        <xdr:cNvPr id="248" name="楕円 247">
          <a:extLst>
            <a:ext uri="{FF2B5EF4-FFF2-40B4-BE49-F238E27FC236}">
              <a16:creationId xmlns:a16="http://schemas.microsoft.com/office/drawing/2014/main" id="{5EB7274A-5A59-4FA1-8A61-8F316BCB08D0}"/>
            </a:ext>
          </a:extLst>
        </xdr:cNvPr>
        <xdr:cNvSpPr/>
      </xdr:nvSpPr>
      <xdr:spPr>
        <a:xfrm>
          <a:off x="7810500" y="1099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62137</xdr:rowOff>
    </xdr:from>
    <xdr:to>
      <xdr:col>45</xdr:col>
      <xdr:colOff>177800</xdr:colOff>
      <xdr:row>64</xdr:row>
      <xdr:rowOff>74773</xdr:rowOff>
    </xdr:to>
    <xdr:cxnSp macro="">
      <xdr:nvCxnSpPr>
        <xdr:cNvPr id="249" name="直線コネクタ 248">
          <a:extLst>
            <a:ext uri="{FF2B5EF4-FFF2-40B4-BE49-F238E27FC236}">
              <a16:creationId xmlns:a16="http://schemas.microsoft.com/office/drawing/2014/main" id="{F21C3FCA-9FB0-443C-B297-C1F6E4B9069A}"/>
            </a:ext>
          </a:extLst>
        </xdr:cNvPr>
        <xdr:cNvCxnSpPr/>
      </xdr:nvCxnSpPr>
      <xdr:spPr>
        <a:xfrm flipV="1">
          <a:off x="7861300" y="11034937"/>
          <a:ext cx="889000" cy="1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23528</xdr:rowOff>
    </xdr:from>
    <xdr:to>
      <xdr:col>36</xdr:col>
      <xdr:colOff>165100</xdr:colOff>
      <xdr:row>64</xdr:row>
      <xdr:rowOff>125128</xdr:rowOff>
    </xdr:to>
    <xdr:sp macro="" textlink="">
      <xdr:nvSpPr>
        <xdr:cNvPr id="250" name="楕円 249">
          <a:extLst>
            <a:ext uri="{FF2B5EF4-FFF2-40B4-BE49-F238E27FC236}">
              <a16:creationId xmlns:a16="http://schemas.microsoft.com/office/drawing/2014/main" id="{CA655AAF-BE8E-4CBA-9B1D-92D2B47E3A9A}"/>
            </a:ext>
          </a:extLst>
        </xdr:cNvPr>
        <xdr:cNvSpPr/>
      </xdr:nvSpPr>
      <xdr:spPr>
        <a:xfrm>
          <a:off x="6921500" y="1099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74328</xdr:rowOff>
    </xdr:from>
    <xdr:to>
      <xdr:col>41</xdr:col>
      <xdr:colOff>50800</xdr:colOff>
      <xdr:row>64</xdr:row>
      <xdr:rowOff>74773</xdr:rowOff>
    </xdr:to>
    <xdr:cxnSp macro="">
      <xdr:nvCxnSpPr>
        <xdr:cNvPr id="251" name="直線コネクタ 250">
          <a:extLst>
            <a:ext uri="{FF2B5EF4-FFF2-40B4-BE49-F238E27FC236}">
              <a16:creationId xmlns:a16="http://schemas.microsoft.com/office/drawing/2014/main" id="{23BA24A9-8275-4EFB-A69C-EC166D1B3C28}"/>
            </a:ext>
          </a:extLst>
        </xdr:cNvPr>
        <xdr:cNvCxnSpPr/>
      </xdr:nvCxnSpPr>
      <xdr:spPr>
        <a:xfrm>
          <a:off x="6972300" y="11047128"/>
          <a:ext cx="889000" cy="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151500</xdr:rowOff>
    </xdr:from>
    <xdr:ext cx="690189" cy="259045"/>
    <xdr:sp macro="" textlink="">
      <xdr:nvSpPr>
        <xdr:cNvPr id="252" name="n_1aveValue【橋りょう・トンネル】&#10;一人当たり有形固定資産（償却資産）額">
          <a:extLst>
            <a:ext uri="{FF2B5EF4-FFF2-40B4-BE49-F238E27FC236}">
              <a16:creationId xmlns:a16="http://schemas.microsoft.com/office/drawing/2014/main" id="{35C924AA-C91E-47A2-874E-2E936376AE16}"/>
            </a:ext>
          </a:extLst>
        </xdr:cNvPr>
        <xdr:cNvSpPr txBox="1"/>
      </xdr:nvSpPr>
      <xdr:spPr>
        <a:xfrm>
          <a:off x="9281505" y="10609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161916</xdr:rowOff>
    </xdr:from>
    <xdr:ext cx="690189" cy="259045"/>
    <xdr:sp macro="" textlink="">
      <xdr:nvSpPr>
        <xdr:cNvPr id="253" name="n_2aveValue【橋りょう・トンネル】&#10;一人当たり有形固定資産（償却資産）額">
          <a:extLst>
            <a:ext uri="{FF2B5EF4-FFF2-40B4-BE49-F238E27FC236}">
              <a16:creationId xmlns:a16="http://schemas.microsoft.com/office/drawing/2014/main" id="{041DC1B4-A612-417C-ABE1-A6D32105BB7E}"/>
            </a:ext>
          </a:extLst>
        </xdr:cNvPr>
        <xdr:cNvSpPr txBox="1"/>
      </xdr:nvSpPr>
      <xdr:spPr>
        <a:xfrm>
          <a:off x="8405205" y="106203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170259</xdr:rowOff>
    </xdr:from>
    <xdr:ext cx="690189" cy="259045"/>
    <xdr:sp macro="" textlink="">
      <xdr:nvSpPr>
        <xdr:cNvPr id="254" name="n_3aveValue【橋りょう・トンネル】&#10;一人当たり有形固定資産（償却資産）額">
          <a:extLst>
            <a:ext uri="{FF2B5EF4-FFF2-40B4-BE49-F238E27FC236}">
              <a16:creationId xmlns:a16="http://schemas.microsoft.com/office/drawing/2014/main" id="{DE3679D1-D410-43D1-8607-E5C476BA13BB}"/>
            </a:ext>
          </a:extLst>
        </xdr:cNvPr>
        <xdr:cNvSpPr txBox="1"/>
      </xdr:nvSpPr>
      <xdr:spPr>
        <a:xfrm>
          <a:off x="7516205" y="106287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165337</xdr:rowOff>
    </xdr:from>
    <xdr:ext cx="690189" cy="259045"/>
    <xdr:sp macro="" textlink="">
      <xdr:nvSpPr>
        <xdr:cNvPr id="255" name="n_4aveValue【橋りょう・トンネル】&#10;一人当たり有形固定資産（償却資産）額">
          <a:extLst>
            <a:ext uri="{FF2B5EF4-FFF2-40B4-BE49-F238E27FC236}">
              <a16:creationId xmlns:a16="http://schemas.microsoft.com/office/drawing/2014/main" id="{4CFF12E9-B30E-49CA-A65D-D169018121C1}"/>
            </a:ext>
          </a:extLst>
        </xdr:cNvPr>
        <xdr:cNvSpPr txBox="1"/>
      </xdr:nvSpPr>
      <xdr:spPr>
        <a:xfrm>
          <a:off x="6627205" y="106237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98637</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5EB6B2E5-45F0-4E50-8BA4-70A17CEC6645}"/>
            </a:ext>
          </a:extLst>
        </xdr:cNvPr>
        <xdr:cNvSpPr txBox="1"/>
      </xdr:nvSpPr>
      <xdr:spPr>
        <a:xfrm>
          <a:off x="9327095" y="1107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104064</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8C6D930F-8589-43DF-AD99-3F6CD69A2DA1}"/>
            </a:ext>
          </a:extLst>
        </xdr:cNvPr>
        <xdr:cNvSpPr txBox="1"/>
      </xdr:nvSpPr>
      <xdr:spPr>
        <a:xfrm>
          <a:off x="8450795" y="11076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116700</xdr:rowOff>
    </xdr:from>
    <xdr:ext cx="534377" cy="259045"/>
    <xdr:sp macro="" textlink="">
      <xdr:nvSpPr>
        <xdr:cNvPr id="258" name="n_3mainValue【橋りょう・トンネル】&#10;一人当たり有形固定資産（償却資産）額">
          <a:extLst>
            <a:ext uri="{FF2B5EF4-FFF2-40B4-BE49-F238E27FC236}">
              <a16:creationId xmlns:a16="http://schemas.microsoft.com/office/drawing/2014/main" id="{3A10EAF0-AE5E-4636-A573-62B3196642A8}"/>
            </a:ext>
          </a:extLst>
        </xdr:cNvPr>
        <xdr:cNvSpPr txBox="1"/>
      </xdr:nvSpPr>
      <xdr:spPr>
        <a:xfrm>
          <a:off x="7594111" y="1108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116255</xdr:rowOff>
    </xdr:from>
    <xdr:ext cx="534377" cy="259045"/>
    <xdr:sp macro="" textlink="">
      <xdr:nvSpPr>
        <xdr:cNvPr id="259" name="n_4mainValue【橋りょう・トンネル】&#10;一人当たり有形固定資産（償却資産）額">
          <a:extLst>
            <a:ext uri="{FF2B5EF4-FFF2-40B4-BE49-F238E27FC236}">
              <a16:creationId xmlns:a16="http://schemas.microsoft.com/office/drawing/2014/main" id="{E2DDB297-15F9-42B1-B1E9-88CE388D4E1F}"/>
            </a:ext>
          </a:extLst>
        </xdr:cNvPr>
        <xdr:cNvSpPr txBox="1"/>
      </xdr:nvSpPr>
      <xdr:spPr>
        <a:xfrm>
          <a:off x="6705111" y="1108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32BBEFDE-E534-41FF-B948-01702131353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607EAC15-55AE-4704-88A0-F6DF8E38DAB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D489914D-90AE-48F7-948B-217AD5AE516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53CAFAB3-4C69-4528-9FED-2BFF5774C21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B08A86EC-D313-4A84-8C54-B3B0B5A45F3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D959025B-7388-4FC1-AE82-18946F53BF8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C9871298-FE8C-4742-BB02-C1E1D48A239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C291FC43-AA46-463E-BC53-70F8B845604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B40BECFA-4A24-49F6-9A1E-A13A48B2CC5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718630B0-01BC-471A-827D-03C4BF6B58C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9C55898D-526E-4D68-B8D3-9B12665D555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90B6461A-5436-46B6-B453-4110A99A5B2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E2114890-36D5-40B7-A869-AC75FAE430C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21D21CBA-4905-456D-A6A4-7910E3FC440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FAF778D3-9A46-434D-8A34-A5D2A6FF702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B8099EFC-4C8A-4E38-A183-E7ACF1E222B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EF9A6B18-EACF-48B9-8EC2-69C6916145A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E64A3468-DC24-4063-B7BA-5A4717DC1BE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346B873F-A8B0-404B-884F-D044CC67491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7048B27C-97DE-44C7-A7FA-33D15207C27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0" name="テキスト ボックス 279">
          <a:extLst>
            <a:ext uri="{FF2B5EF4-FFF2-40B4-BE49-F238E27FC236}">
              <a16:creationId xmlns:a16="http://schemas.microsoft.com/office/drawing/2014/main" id="{4ADCA708-8CF7-4178-B28F-B8B31C974DFF}"/>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C055ADEE-47CE-4B56-8A25-7A9A0D14D54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1B474152-9206-4FAC-8760-507AAE648BE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3" name="直線コネクタ 282">
          <a:extLst>
            <a:ext uri="{FF2B5EF4-FFF2-40B4-BE49-F238E27FC236}">
              <a16:creationId xmlns:a16="http://schemas.microsoft.com/office/drawing/2014/main" id="{7BEE7AEE-18A4-477E-B5F2-628BB33CF625}"/>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228B9462-38F2-45FC-911B-347B0C1AE55D}"/>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5" name="直線コネクタ 284">
          <a:extLst>
            <a:ext uri="{FF2B5EF4-FFF2-40B4-BE49-F238E27FC236}">
              <a16:creationId xmlns:a16="http://schemas.microsoft.com/office/drawing/2014/main" id="{1FC1B0FC-48C0-4DD7-A4E3-5F4E5D48A9C4}"/>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6" name="【公営住宅】&#10;有形固定資産減価償却率最大値テキスト">
          <a:extLst>
            <a:ext uri="{FF2B5EF4-FFF2-40B4-BE49-F238E27FC236}">
              <a16:creationId xmlns:a16="http://schemas.microsoft.com/office/drawing/2014/main" id="{C4F41836-0D0C-4B0B-8FAE-E9A4F5D1A898}"/>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87" name="直線コネクタ 286">
          <a:extLst>
            <a:ext uri="{FF2B5EF4-FFF2-40B4-BE49-F238E27FC236}">
              <a16:creationId xmlns:a16="http://schemas.microsoft.com/office/drawing/2014/main" id="{107BD662-F106-4120-BF3B-0E06417C74D6}"/>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46D877E0-67EF-41FC-914A-957E75332DD5}"/>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89" name="フローチャート: 判断 288">
          <a:extLst>
            <a:ext uri="{FF2B5EF4-FFF2-40B4-BE49-F238E27FC236}">
              <a16:creationId xmlns:a16="http://schemas.microsoft.com/office/drawing/2014/main" id="{362F367F-2ADE-48D6-AEEF-B65DA0B7F945}"/>
            </a:ext>
          </a:extLst>
        </xdr:cNvPr>
        <xdr:cNvSpPr/>
      </xdr:nvSpPr>
      <xdr:spPr>
        <a:xfrm>
          <a:off x="45847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90" name="フローチャート: 判断 289">
          <a:extLst>
            <a:ext uri="{FF2B5EF4-FFF2-40B4-BE49-F238E27FC236}">
              <a16:creationId xmlns:a16="http://schemas.microsoft.com/office/drawing/2014/main" id="{44260576-ECCC-4F50-9BC0-21A864FA8595}"/>
            </a:ext>
          </a:extLst>
        </xdr:cNvPr>
        <xdr:cNvSpPr/>
      </xdr:nvSpPr>
      <xdr:spPr>
        <a:xfrm>
          <a:off x="3746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91" name="フローチャート: 判断 290">
          <a:extLst>
            <a:ext uri="{FF2B5EF4-FFF2-40B4-BE49-F238E27FC236}">
              <a16:creationId xmlns:a16="http://schemas.microsoft.com/office/drawing/2014/main" id="{F7CED80D-09E9-4F2A-8578-4834FAC8176E}"/>
            </a:ext>
          </a:extLst>
        </xdr:cNvPr>
        <xdr:cNvSpPr/>
      </xdr:nvSpPr>
      <xdr:spPr>
        <a:xfrm>
          <a:off x="2857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20320</xdr:rowOff>
    </xdr:from>
    <xdr:to>
      <xdr:col>10</xdr:col>
      <xdr:colOff>165100</xdr:colOff>
      <xdr:row>82</xdr:row>
      <xdr:rowOff>121920</xdr:rowOff>
    </xdr:to>
    <xdr:sp macro="" textlink="">
      <xdr:nvSpPr>
        <xdr:cNvPr id="292" name="フローチャート: 判断 291">
          <a:extLst>
            <a:ext uri="{FF2B5EF4-FFF2-40B4-BE49-F238E27FC236}">
              <a16:creationId xmlns:a16="http://schemas.microsoft.com/office/drawing/2014/main" id="{0D34E585-C7E1-49EE-ABAD-CC2595FEF60C}"/>
            </a:ext>
          </a:extLst>
        </xdr:cNvPr>
        <xdr:cNvSpPr/>
      </xdr:nvSpPr>
      <xdr:spPr>
        <a:xfrm>
          <a:off x="1968500" y="1407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44450</xdr:rowOff>
    </xdr:from>
    <xdr:to>
      <xdr:col>6</xdr:col>
      <xdr:colOff>38100</xdr:colOff>
      <xdr:row>82</xdr:row>
      <xdr:rowOff>146050</xdr:rowOff>
    </xdr:to>
    <xdr:sp macro="" textlink="">
      <xdr:nvSpPr>
        <xdr:cNvPr id="293" name="フローチャート: 判断 292">
          <a:extLst>
            <a:ext uri="{FF2B5EF4-FFF2-40B4-BE49-F238E27FC236}">
              <a16:creationId xmlns:a16="http://schemas.microsoft.com/office/drawing/2014/main" id="{E7D01FA5-ABFC-40A2-B8FA-30A52C11F4FF}"/>
            </a:ext>
          </a:extLst>
        </xdr:cNvPr>
        <xdr:cNvSpPr/>
      </xdr:nvSpPr>
      <xdr:spPr>
        <a:xfrm>
          <a:off x="1079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CD23018B-E992-4716-830D-0C1D4FB5E5E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6DF3BF7F-AE93-44D6-B15C-EB527626F8E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8FF0F400-4952-41BF-AD3F-F66EECC2B08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66A5271-84A6-4EAA-91C1-1357F35C9F5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70D4A00-B759-4288-8C6A-DACFC46DD0A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88900</xdr:rowOff>
    </xdr:from>
    <xdr:to>
      <xdr:col>24</xdr:col>
      <xdr:colOff>114300</xdr:colOff>
      <xdr:row>81</xdr:row>
      <xdr:rowOff>19050</xdr:rowOff>
    </xdr:to>
    <xdr:sp macro="" textlink="">
      <xdr:nvSpPr>
        <xdr:cNvPr id="299" name="楕円 298">
          <a:extLst>
            <a:ext uri="{FF2B5EF4-FFF2-40B4-BE49-F238E27FC236}">
              <a16:creationId xmlns:a16="http://schemas.microsoft.com/office/drawing/2014/main" id="{14107151-BA34-4B67-B9D1-F4F84DA58C15}"/>
            </a:ext>
          </a:extLst>
        </xdr:cNvPr>
        <xdr:cNvSpPr/>
      </xdr:nvSpPr>
      <xdr:spPr>
        <a:xfrm>
          <a:off x="4584700" y="1380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111777</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22A5661C-7109-4386-A701-16A2EEE33F31}"/>
            </a:ext>
          </a:extLst>
        </xdr:cNvPr>
        <xdr:cNvSpPr txBox="1"/>
      </xdr:nvSpPr>
      <xdr:spPr>
        <a:xfrm>
          <a:off x="4673600" y="1365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46989</xdr:rowOff>
    </xdr:from>
    <xdr:to>
      <xdr:col>20</xdr:col>
      <xdr:colOff>38100</xdr:colOff>
      <xdr:row>80</xdr:row>
      <xdr:rowOff>148589</xdr:rowOff>
    </xdr:to>
    <xdr:sp macro="" textlink="">
      <xdr:nvSpPr>
        <xdr:cNvPr id="301" name="楕円 300">
          <a:extLst>
            <a:ext uri="{FF2B5EF4-FFF2-40B4-BE49-F238E27FC236}">
              <a16:creationId xmlns:a16="http://schemas.microsoft.com/office/drawing/2014/main" id="{8108C213-5514-4B34-B76F-50571AE62CD5}"/>
            </a:ext>
          </a:extLst>
        </xdr:cNvPr>
        <xdr:cNvSpPr/>
      </xdr:nvSpPr>
      <xdr:spPr>
        <a:xfrm>
          <a:off x="3746500" y="1376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97789</xdr:rowOff>
    </xdr:from>
    <xdr:to>
      <xdr:col>24</xdr:col>
      <xdr:colOff>63500</xdr:colOff>
      <xdr:row>80</xdr:row>
      <xdr:rowOff>139700</xdr:rowOff>
    </xdr:to>
    <xdr:cxnSp macro="">
      <xdr:nvCxnSpPr>
        <xdr:cNvPr id="302" name="直線コネクタ 301">
          <a:extLst>
            <a:ext uri="{FF2B5EF4-FFF2-40B4-BE49-F238E27FC236}">
              <a16:creationId xmlns:a16="http://schemas.microsoft.com/office/drawing/2014/main" id="{E7882EE1-2016-411F-B0BC-0FEA01325A69}"/>
            </a:ext>
          </a:extLst>
        </xdr:cNvPr>
        <xdr:cNvCxnSpPr/>
      </xdr:nvCxnSpPr>
      <xdr:spPr>
        <a:xfrm>
          <a:off x="3797300" y="1381378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90170</xdr:rowOff>
    </xdr:from>
    <xdr:to>
      <xdr:col>15</xdr:col>
      <xdr:colOff>101600</xdr:colOff>
      <xdr:row>81</xdr:row>
      <xdr:rowOff>20320</xdr:rowOff>
    </xdr:to>
    <xdr:sp macro="" textlink="">
      <xdr:nvSpPr>
        <xdr:cNvPr id="303" name="楕円 302">
          <a:extLst>
            <a:ext uri="{FF2B5EF4-FFF2-40B4-BE49-F238E27FC236}">
              <a16:creationId xmlns:a16="http://schemas.microsoft.com/office/drawing/2014/main" id="{3899515A-76B8-47B6-9428-D4D386CBAD74}"/>
            </a:ext>
          </a:extLst>
        </xdr:cNvPr>
        <xdr:cNvSpPr/>
      </xdr:nvSpPr>
      <xdr:spPr>
        <a:xfrm>
          <a:off x="2857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97789</xdr:rowOff>
    </xdr:from>
    <xdr:to>
      <xdr:col>19</xdr:col>
      <xdr:colOff>177800</xdr:colOff>
      <xdr:row>80</xdr:row>
      <xdr:rowOff>140970</xdr:rowOff>
    </xdr:to>
    <xdr:cxnSp macro="">
      <xdr:nvCxnSpPr>
        <xdr:cNvPr id="304" name="直線コネクタ 303">
          <a:extLst>
            <a:ext uri="{FF2B5EF4-FFF2-40B4-BE49-F238E27FC236}">
              <a16:creationId xmlns:a16="http://schemas.microsoft.com/office/drawing/2014/main" id="{B108F590-3E63-4875-BD80-655FCBD394D0}"/>
            </a:ext>
          </a:extLst>
        </xdr:cNvPr>
        <xdr:cNvCxnSpPr/>
      </xdr:nvCxnSpPr>
      <xdr:spPr>
        <a:xfrm flipV="1">
          <a:off x="2908300" y="13813789"/>
          <a:ext cx="889000" cy="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58420</xdr:rowOff>
    </xdr:from>
    <xdr:to>
      <xdr:col>10</xdr:col>
      <xdr:colOff>165100</xdr:colOff>
      <xdr:row>80</xdr:row>
      <xdr:rowOff>160020</xdr:rowOff>
    </xdr:to>
    <xdr:sp macro="" textlink="">
      <xdr:nvSpPr>
        <xdr:cNvPr id="305" name="楕円 304">
          <a:extLst>
            <a:ext uri="{FF2B5EF4-FFF2-40B4-BE49-F238E27FC236}">
              <a16:creationId xmlns:a16="http://schemas.microsoft.com/office/drawing/2014/main" id="{CF680DCC-2662-40BC-B8FD-72F2FC559653}"/>
            </a:ext>
          </a:extLst>
        </xdr:cNvPr>
        <xdr:cNvSpPr/>
      </xdr:nvSpPr>
      <xdr:spPr>
        <a:xfrm>
          <a:off x="1968500" y="1377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109220</xdr:rowOff>
    </xdr:from>
    <xdr:to>
      <xdr:col>15</xdr:col>
      <xdr:colOff>50800</xdr:colOff>
      <xdr:row>80</xdr:row>
      <xdr:rowOff>140970</xdr:rowOff>
    </xdr:to>
    <xdr:cxnSp macro="">
      <xdr:nvCxnSpPr>
        <xdr:cNvPr id="306" name="直線コネクタ 305">
          <a:extLst>
            <a:ext uri="{FF2B5EF4-FFF2-40B4-BE49-F238E27FC236}">
              <a16:creationId xmlns:a16="http://schemas.microsoft.com/office/drawing/2014/main" id="{4A31F0CD-BF76-4A26-95CE-EC8A5B4E0D11}"/>
            </a:ext>
          </a:extLst>
        </xdr:cNvPr>
        <xdr:cNvCxnSpPr/>
      </xdr:nvCxnSpPr>
      <xdr:spPr>
        <a:xfrm>
          <a:off x="2019300" y="1382522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6350</xdr:rowOff>
    </xdr:from>
    <xdr:to>
      <xdr:col>6</xdr:col>
      <xdr:colOff>38100</xdr:colOff>
      <xdr:row>80</xdr:row>
      <xdr:rowOff>107950</xdr:rowOff>
    </xdr:to>
    <xdr:sp macro="" textlink="">
      <xdr:nvSpPr>
        <xdr:cNvPr id="307" name="楕円 306">
          <a:extLst>
            <a:ext uri="{FF2B5EF4-FFF2-40B4-BE49-F238E27FC236}">
              <a16:creationId xmlns:a16="http://schemas.microsoft.com/office/drawing/2014/main" id="{8FB761FE-1AB0-4EAA-A670-EE2959C025EB}"/>
            </a:ext>
          </a:extLst>
        </xdr:cNvPr>
        <xdr:cNvSpPr/>
      </xdr:nvSpPr>
      <xdr:spPr>
        <a:xfrm>
          <a:off x="1079500" y="137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57150</xdr:rowOff>
    </xdr:from>
    <xdr:to>
      <xdr:col>10</xdr:col>
      <xdr:colOff>114300</xdr:colOff>
      <xdr:row>80</xdr:row>
      <xdr:rowOff>109220</xdr:rowOff>
    </xdr:to>
    <xdr:cxnSp macro="">
      <xdr:nvCxnSpPr>
        <xdr:cNvPr id="308" name="直線コネクタ 307">
          <a:extLst>
            <a:ext uri="{FF2B5EF4-FFF2-40B4-BE49-F238E27FC236}">
              <a16:creationId xmlns:a16="http://schemas.microsoft.com/office/drawing/2014/main" id="{00633F6B-40A4-445C-95E3-2E2DA876596B}"/>
            </a:ext>
          </a:extLst>
        </xdr:cNvPr>
        <xdr:cNvCxnSpPr/>
      </xdr:nvCxnSpPr>
      <xdr:spPr>
        <a:xfrm>
          <a:off x="1130300" y="13773150"/>
          <a:ext cx="889000"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116857</xdr:rowOff>
    </xdr:from>
    <xdr:ext cx="405111" cy="259045"/>
    <xdr:sp macro="" textlink="">
      <xdr:nvSpPr>
        <xdr:cNvPr id="309" name="n_1aveValue【公営住宅】&#10;有形固定資産減価償却率">
          <a:extLst>
            <a:ext uri="{FF2B5EF4-FFF2-40B4-BE49-F238E27FC236}">
              <a16:creationId xmlns:a16="http://schemas.microsoft.com/office/drawing/2014/main" id="{513409BF-579D-4B7E-AFD3-793851E1C291}"/>
            </a:ext>
          </a:extLst>
        </xdr:cNvPr>
        <xdr:cNvSpPr txBox="1"/>
      </xdr:nvSpPr>
      <xdr:spPr>
        <a:xfrm>
          <a:off x="35820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87647</xdr:rowOff>
    </xdr:from>
    <xdr:ext cx="405111" cy="259045"/>
    <xdr:sp macro="" textlink="">
      <xdr:nvSpPr>
        <xdr:cNvPr id="310" name="n_2aveValue【公営住宅】&#10;有形固定資産減価償却率">
          <a:extLst>
            <a:ext uri="{FF2B5EF4-FFF2-40B4-BE49-F238E27FC236}">
              <a16:creationId xmlns:a16="http://schemas.microsoft.com/office/drawing/2014/main" id="{DB002188-96E9-4342-8FC3-6108A58C2C4D}"/>
            </a:ext>
          </a:extLst>
        </xdr:cNvPr>
        <xdr:cNvSpPr txBox="1"/>
      </xdr:nvSpPr>
      <xdr:spPr>
        <a:xfrm>
          <a:off x="2705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113047</xdr:rowOff>
    </xdr:from>
    <xdr:ext cx="405111" cy="259045"/>
    <xdr:sp macro="" textlink="">
      <xdr:nvSpPr>
        <xdr:cNvPr id="311" name="n_3aveValue【公営住宅】&#10;有形固定資産減価償却率">
          <a:extLst>
            <a:ext uri="{FF2B5EF4-FFF2-40B4-BE49-F238E27FC236}">
              <a16:creationId xmlns:a16="http://schemas.microsoft.com/office/drawing/2014/main" id="{EC9EF4BE-38AE-4052-85F4-3B7BAFA8A413}"/>
            </a:ext>
          </a:extLst>
        </xdr:cNvPr>
        <xdr:cNvSpPr txBox="1"/>
      </xdr:nvSpPr>
      <xdr:spPr>
        <a:xfrm>
          <a:off x="1816744" y="1417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137177</xdr:rowOff>
    </xdr:from>
    <xdr:ext cx="405111" cy="259045"/>
    <xdr:sp macro="" textlink="">
      <xdr:nvSpPr>
        <xdr:cNvPr id="312" name="n_4aveValue【公営住宅】&#10;有形固定資産減価償却率">
          <a:extLst>
            <a:ext uri="{FF2B5EF4-FFF2-40B4-BE49-F238E27FC236}">
              <a16:creationId xmlns:a16="http://schemas.microsoft.com/office/drawing/2014/main" id="{B9CA5BE7-9BB1-44CA-8B11-451496F69094}"/>
            </a:ext>
          </a:extLst>
        </xdr:cNvPr>
        <xdr:cNvSpPr txBox="1"/>
      </xdr:nvSpPr>
      <xdr:spPr>
        <a:xfrm>
          <a:off x="927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165116</xdr:rowOff>
    </xdr:from>
    <xdr:ext cx="405111" cy="259045"/>
    <xdr:sp macro="" textlink="">
      <xdr:nvSpPr>
        <xdr:cNvPr id="313" name="n_1mainValue【公営住宅】&#10;有形固定資産減価償却率">
          <a:extLst>
            <a:ext uri="{FF2B5EF4-FFF2-40B4-BE49-F238E27FC236}">
              <a16:creationId xmlns:a16="http://schemas.microsoft.com/office/drawing/2014/main" id="{C90D1311-6294-4733-A4A4-7615A9C485CD}"/>
            </a:ext>
          </a:extLst>
        </xdr:cNvPr>
        <xdr:cNvSpPr txBox="1"/>
      </xdr:nvSpPr>
      <xdr:spPr>
        <a:xfrm>
          <a:off x="3582044" y="13538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36847</xdr:rowOff>
    </xdr:from>
    <xdr:ext cx="405111" cy="259045"/>
    <xdr:sp macro="" textlink="">
      <xdr:nvSpPr>
        <xdr:cNvPr id="314" name="n_2mainValue【公営住宅】&#10;有形固定資産減価償却率">
          <a:extLst>
            <a:ext uri="{FF2B5EF4-FFF2-40B4-BE49-F238E27FC236}">
              <a16:creationId xmlns:a16="http://schemas.microsoft.com/office/drawing/2014/main" id="{E2DC0F73-357C-4451-BF3F-C33C77CAC4B7}"/>
            </a:ext>
          </a:extLst>
        </xdr:cNvPr>
        <xdr:cNvSpPr txBox="1"/>
      </xdr:nvSpPr>
      <xdr:spPr>
        <a:xfrm>
          <a:off x="2705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5097</xdr:rowOff>
    </xdr:from>
    <xdr:ext cx="405111" cy="259045"/>
    <xdr:sp macro="" textlink="">
      <xdr:nvSpPr>
        <xdr:cNvPr id="315" name="n_3mainValue【公営住宅】&#10;有形固定資産減価償却率">
          <a:extLst>
            <a:ext uri="{FF2B5EF4-FFF2-40B4-BE49-F238E27FC236}">
              <a16:creationId xmlns:a16="http://schemas.microsoft.com/office/drawing/2014/main" id="{CA27FA34-A743-45B0-8145-C58A9CBC0026}"/>
            </a:ext>
          </a:extLst>
        </xdr:cNvPr>
        <xdr:cNvSpPr txBox="1"/>
      </xdr:nvSpPr>
      <xdr:spPr>
        <a:xfrm>
          <a:off x="1816744" y="13549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124477</xdr:rowOff>
    </xdr:from>
    <xdr:ext cx="405111" cy="259045"/>
    <xdr:sp macro="" textlink="">
      <xdr:nvSpPr>
        <xdr:cNvPr id="316" name="n_4mainValue【公営住宅】&#10;有形固定資産減価償却率">
          <a:extLst>
            <a:ext uri="{FF2B5EF4-FFF2-40B4-BE49-F238E27FC236}">
              <a16:creationId xmlns:a16="http://schemas.microsoft.com/office/drawing/2014/main" id="{84774B18-95F9-45A4-800E-241ECE7FA3AF}"/>
            </a:ext>
          </a:extLst>
        </xdr:cNvPr>
        <xdr:cNvSpPr txBox="1"/>
      </xdr:nvSpPr>
      <xdr:spPr>
        <a:xfrm>
          <a:off x="927744"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B503F1A2-9AB3-4F42-9CE3-B06086DA7AB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709B82FC-BDF0-4D84-ACCC-A6A4C89B91F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C96F7AB7-C312-4CFF-88BC-5C37A96783E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A41F85D6-A5FF-4B6F-BF8E-F0D8224BC2B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37A03845-E466-497D-8E17-A26AC571457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94359AA8-E96B-4436-B0A8-4C7A2546518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2E4C5CA0-0B1B-461C-BF6E-4C131B7FC4C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764164AF-6BF7-4FD4-89C8-7BE2BDFE3D9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763B2491-911B-4D8E-ADFB-AFCA9D7B6EF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780E2507-0779-432B-943B-8730EE8197B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8A2EBCF8-8315-4C4D-B120-7F56EDFD5A31}"/>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1DBD05D8-DE79-4EAA-AA02-A7F08AB60E6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2DEFE8E9-9521-462A-853B-B182D6EF0A5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6ABFAB95-1D2C-475C-AD5F-6D2D29B91675}"/>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D4FB6D2B-5D3D-447A-AEE0-08B89A5F0B85}"/>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5B4F1215-C439-4707-87F4-3196CB293172}"/>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6409B98C-8082-4F76-AB4D-0EEBED5D94ED}"/>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913FC7FF-7214-4895-A6E5-208E130198C6}"/>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13DD8D02-A30B-4CD9-B5B3-A8320E0B9C1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2AA9E8A8-06B4-42D3-BC6F-7636252BC1BA}"/>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D1F0F914-068D-4F2E-AC74-073318B5A5D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38" name="直線コネクタ 337">
          <a:extLst>
            <a:ext uri="{FF2B5EF4-FFF2-40B4-BE49-F238E27FC236}">
              <a16:creationId xmlns:a16="http://schemas.microsoft.com/office/drawing/2014/main" id="{A1C86126-F08D-4C34-8A89-B24D4050279D}"/>
            </a:ext>
          </a:extLst>
        </xdr:cNvPr>
        <xdr:cNvCxnSpPr/>
      </xdr:nvCxnSpPr>
      <xdr:spPr>
        <a:xfrm flipV="1">
          <a:off x="10476865" y="13292511"/>
          <a:ext cx="0" cy="148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39" name="【公営住宅】&#10;一人当たり面積最小値テキスト">
          <a:extLst>
            <a:ext uri="{FF2B5EF4-FFF2-40B4-BE49-F238E27FC236}">
              <a16:creationId xmlns:a16="http://schemas.microsoft.com/office/drawing/2014/main" id="{8599C00B-1535-4712-A637-20791E3107CB}"/>
            </a:ext>
          </a:extLst>
        </xdr:cNvPr>
        <xdr:cNvSpPr txBox="1"/>
      </xdr:nvSpPr>
      <xdr:spPr>
        <a:xfrm>
          <a:off x="10515600" y="1478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40" name="直線コネクタ 339">
          <a:extLst>
            <a:ext uri="{FF2B5EF4-FFF2-40B4-BE49-F238E27FC236}">
              <a16:creationId xmlns:a16="http://schemas.microsoft.com/office/drawing/2014/main" id="{5DFC2CC7-3E74-49EB-A393-9B73E97CDC8D}"/>
            </a:ext>
          </a:extLst>
        </xdr:cNvPr>
        <xdr:cNvCxnSpPr/>
      </xdr:nvCxnSpPr>
      <xdr:spPr>
        <a:xfrm>
          <a:off x="10388600" y="147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41" name="【公営住宅】&#10;一人当たり面積最大値テキスト">
          <a:extLst>
            <a:ext uri="{FF2B5EF4-FFF2-40B4-BE49-F238E27FC236}">
              <a16:creationId xmlns:a16="http://schemas.microsoft.com/office/drawing/2014/main" id="{A79815B7-9EA2-4BEE-8AC9-A1F46C654FFE}"/>
            </a:ext>
          </a:extLst>
        </xdr:cNvPr>
        <xdr:cNvSpPr txBox="1"/>
      </xdr:nvSpPr>
      <xdr:spPr>
        <a:xfrm>
          <a:off x="10515600" y="1306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42" name="直線コネクタ 341">
          <a:extLst>
            <a:ext uri="{FF2B5EF4-FFF2-40B4-BE49-F238E27FC236}">
              <a16:creationId xmlns:a16="http://schemas.microsoft.com/office/drawing/2014/main" id="{529C0960-DF5D-44AD-A106-A3CC92C07359}"/>
            </a:ext>
          </a:extLst>
        </xdr:cNvPr>
        <xdr:cNvCxnSpPr/>
      </xdr:nvCxnSpPr>
      <xdr:spPr>
        <a:xfrm>
          <a:off x="10388600" y="1329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117288</xdr:rowOff>
    </xdr:from>
    <xdr:ext cx="469744" cy="259045"/>
    <xdr:sp macro="" textlink="">
      <xdr:nvSpPr>
        <xdr:cNvPr id="343" name="【公営住宅】&#10;一人当たり面積平均値テキスト">
          <a:extLst>
            <a:ext uri="{FF2B5EF4-FFF2-40B4-BE49-F238E27FC236}">
              <a16:creationId xmlns:a16="http://schemas.microsoft.com/office/drawing/2014/main" id="{C9DA7370-BFD3-415B-9490-E46045E16D9F}"/>
            </a:ext>
          </a:extLst>
        </xdr:cNvPr>
        <xdr:cNvSpPr txBox="1"/>
      </xdr:nvSpPr>
      <xdr:spPr>
        <a:xfrm>
          <a:off x="10515600" y="1451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44" name="フローチャート: 判断 343">
          <a:extLst>
            <a:ext uri="{FF2B5EF4-FFF2-40B4-BE49-F238E27FC236}">
              <a16:creationId xmlns:a16="http://schemas.microsoft.com/office/drawing/2014/main" id="{B5747C6D-EA8D-401D-AF9A-E4ABF38747EC}"/>
            </a:ext>
          </a:extLst>
        </xdr:cNvPr>
        <xdr:cNvSpPr/>
      </xdr:nvSpPr>
      <xdr:spPr>
        <a:xfrm>
          <a:off x="10426700" y="1454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45" name="フローチャート: 判断 344">
          <a:extLst>
            <a:ext uri="{FF2B5EF4-FFF2-40B4-BE49-F238E27FC236}">
              <a16:creationId xmlns:a16="http://schemas.microsoft.com/office/drawing/2014/main" id="{F50C04F4-531C-4F82-A459-DC87C128A13D}"/>
            </a:ext>
          </a:extLst>
        </xdr:cNvPr>
        <xdr:cNvSpPr/>
      </xdr:nvSpPr>
      <xdr:spPr>
        <a:xfrm>
          <a:off x="9588500" y="145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46" name="フローチャート: 判断 345">
          <a:extLst>
            <a:ext uri="{FF2B5EF4-FFF2-40B4-BE49-F238E27FC236}">
              <a16:creationId xmlns:a16="http://schemas.microsoft.com/office/drawing/2014/main" id="{D44DEB11-8B11-4F74-8FB3-A9E2BEB7C704}"/>
            </a:ext>
          </a:extLst>
        </xdr:cNvPr>
        <xdr:cNvSpPr/>
      </xdr:nvSpPr>
      <xdr:spPr>
        <a:xfrm>
          <a:off x="8699500" y="14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41799</xdr:rowOff>
    </xdr:from>
    <xdr:to>
      <xdr:col>41</xdr:col>
      <xdr:colOff>101600</xdr:colOff>
      <xdr:row>85</xdr:row>
      <xdr:rowOff>143399</xdr:rowOff>
    </xdr:to>
    <xdr:sp macro="" textlink="">
      <xdr:nvSpPr>
        <xdr:cNvPr id="347" name="フローチャート: 判断 346">
          <a:extLst>
            <a:ext uri="{FF2B5EF4-FFF2-40B4-BE49-F238E27FC236}">
              <a16:creationId xmlns:a16="http://schemas.microsoft.com/office/drawing/2014/main" id="{08DE8143-D24A-4197-868B-9976C565F3E0}"/>
            </a:ext>
          </a:extLst>
        </xdr:cNvPr>
        <xdr:cNvSpPr/>
      </xdr:nvSpPr>
      <xdr:spPr>
        <a:xfrm>
          <a:off x="7810500" y="1461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35717</xdr:rowOff>
    </xdr:from>
    <xdr:to>
      <xdr:col>36</xdr:col>
      <xdr:colOff>165100</xdr:colOff>
      <xdr:row>85</xdr:row>
      <xdr:rowOff>137317</xdr:rowOff>
    </xdr:to>
    <xdr:sp macro="" textlink="">
      <xdr:nvSpPr>
        <xdr:cNvPr id="348" name="フローチャート: 判断 347">
          <a:extLst>
            <a:ext uri="{FF2B5EF4-FFF2-40B4-BE49-F238E27FC236}">
              <a16:creationId xmlns:a16="http://schemas.microsoft.com/office/drawing/2014/main" id="{64ADD1D2-38CB-483B-AF11-5F7F6B43F7A5}"/>
            </a:ext>
          </a:extLst>
        </xdr:cNvPr>
        <xdr:cNvSpPr/>
      </xdr:nvSpPr>
      <xdr:spPr>
        <a:xfrm>
          <a:off x="6921500" y="1460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71C42378-714F-436B-BC45-029FE6A1D05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610C5B15-BA11-49A7-9E7F-B620DF97A88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4B7B310E-516B-423B-B998-1A8860C05BD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5C3936AD-5BDA-4079-827A-06FEED55F75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414C2B20-6E32-4EF6-976A-60C64A5D06D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138359</xdr:rowOff>
    </xdr:from>
    <xdr:to>
      <xdr:col>55</xdr:col>
      <xdr:colOff>50800</xdr:colOff>
      <xdr:row>85</xdr:row>
      <xdr:rowOff>68509</xdr:rowOff>
    </xdr:to>
    <xdr:sp macro="" textlink="">
      <xdr:nvSpPr>
        <xdr:cNvPr id="354" name="楕円 353">
          <a:extLst>
            <a:ext uri="{FF2B5EF4-FFF2-40B4-BE49-F238E27FC236}">
              <a16:creationId xmlns:a16="http://schemas.microsoft.com/office/drawing/2014/main" id="{94DA13A5-8B8D-4955-ADB7-92978191B289}"/>
            </a:ext>
          </a:extLst>
        </xdr:cNvPr>
        <xdr:cNvSpPr/>
      </xdr:nvSpPr>
      <xdr:spPr>
        <a:xfrm>
          <a:off x="10426700" y="1454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161236</xdr:rowOff>
    </xdr:from>
    <xdr:ext cx="469744" cy="259045"/>
    <xdr:sp macro="" textlink="">
      <xdr:nvSpPr>
        <xdr:cNvPr id="355" name="【公営住宅】&#10;一人当たり面積該当値テキスト">
          <a:extLst>
            <a:ext uri="{FF2B5EF4-FFF2-40B4-BE49-F238E27FC236}">
              <a16:creationId xmlns:a16="http://schemas.microsoft.com/office/drawing/2014/main" id="{11E15089-757E-491B-A657-AFA28CA40EEE}"/>
            </a:ext>
          </a:extLst>
        </xdr:cNvPr>
        <xdr:cNvSpPr txBox="1"/>
      </xdr:nvSpPr>
      <xdr:spPr>
        <a:xfrm>
          <a:off x="10515600" y="14391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139502</xdr:rowOff>
    </xdr:from>
    <xdr:to>
      <xdr:col>50</xdr:col>
      <xdr:colOff>165100</xdr:colOff>
      <xdr:row>85</xdr:row>
      <xdr:rowOff>69652</xdr:rowOff>
    </xdr:to>
    <xdr:sp macro="" textlink="">
      <xdr:nvSpPr>
        <xdr:cNvPr id="356" name="楕円 355">
          <a:extLst>
            <a:ext uri="{FF2B5EF4-FFF2-40B4-BE49-F238E27FC236}">
              <a16:creationId xmlns:a16="http://schemas.microsoft.com/office/drawing/2014/main" id="{D0C91B10-81F5-418A-BBF0-4A48989F976A}"/>
            </a:ext>
          </a:extLst>
        </xdr:cNvPr>
        <xdr:cNvSpPr/>
      </xdr:nvSpPr>
      <xdr:spPr>
        <a:xfrm>
          <a:off x="9588500" y="1454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17709</xdr:rowOff>
    </xdr:from>
    <xdr:to>
      <xdr:col>55</xdr:col>
      <xdr:colOff>0</xdr:colOff>
      <xdr:row>85</xdr:row>
      <xdr:rowOff>18852</xdr:rowOff>
    </xdr:to>
    <xdr:cxnSp macro="">
      <xdr:nvCxnSpPr>
        <xdr:cNvPr id="357" name="直線コネクタ 356">
          <a:extLst>
            <a:ext uri="{FF2B5EF4-FFF2-40B4-BE49-F238E27FC236}">
              <a16:creationId xmlns:a16="http://schemas.microsoft.com/office/drawing/2014/main" id="{AE0D7363-F91D-44DD-B740-B1FAABF95424}"/>
            </a:ext>
          </a:extLst>
        </xdr:cNvPr>
        <xdr:cNvCxnSpPr/>
      </xdr:nvCxnSpPr>
      <xdr:spPr>
        <a:xfrm flipV="1">
          <a:off x="9639300" y="14590959"/>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138953</xdr:rowOff>
    </xdr:from>
    <xdr:to>
      <xdr:col>46</xdr:col>
      <xdr:colOff>38100</xdr:colOff>
      <xdr:row>85</xdr:row>
      <xdr:rowOff>69103</xdr:rowOff>
    </xdr:to>
    <xdr:sp macro="" textlink="">
      <xdr:nvSpPr>
        <xdr:cNvPr id="358" name="楕円 357">
          <a:extLst>
            <a:ext uri="{FF2B5EF4-FFF2-40B4-BE49-F238E27FC236}">
              <a16:creationId xmlns:a16="http://schemas.microsoft.com/office/drawing/2014/main" id="{F60E0AF6-40C4-4EC4-A447-56D2623169B5}"/>
            </a:ext>
          </a:extLst>
        </xdr:cNvPr>
        <xdr:cNvSpPr/>
      </xdr:nvSpPr>
      <xdr:spPr>
        <a:xfrm>
          <a:off x="8699500" y="1454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18303</xdr:rowOff>
    </xdr:from>
    <xdr:to>
      <xdr:col>50</xdr:col>
      <xdr:colOff>114300</xdr:colOff>
      <xdr:row>85</xdr:row>
      <xdr:rowOff>18852</xdr:rowOff>
    </xdr:to>
    <xdr:cxnSp macro="">
      <xdr:nvCxnSpPr>
        <xdr:cNvPr id="359" name="直線コネクタ 358">
          <a:extLst>
            <a:ext uri="{FF2B5EF4-FFF2-40B4-BE49-F238E27FC236}">
              <a16:creationId xmlns:a16="http://schemas.microsoft.com/office/drawing/2014/main" id="{68BE4633-7C15-4744-8C36-3760BCCA7E8B}"/>
            </a:ext>
          </a:extLst>
        </xdr:cNvPr>
        <xdr:cNvCxnSpPr/>
      </xdr:nvCxnSpPr>
      <xdr:spPr>
        <a:xfrm>
          <a:off x="8750300" y="14591553"/>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127705</xdr:rowOff>
    </xdr:from>
    <xdr:to>
      <xdr:col>41</xdr:col>
      <xdr:colOff>101600</xdr:colOff>
      <xdr:row>85</xdr:row>
      <xdr:rowOff>57855</xdr:rowOff>
    </xdr:to>
    <xdr:sp macro="" textlink="">
      <xdr:nvSpPr>
        <xdr:cNvPr id="360" name="楕円 359">
          <a:extLst>
            <a:ext uri="{FF2B5EF4-FFF2-40B4-BE49-F238E27FC236}">
              <a16:creationId xmlns:a16="http://schemas.microsoft.com/office/drawing/2014/main" id="{47960D54-86CE-4292-8ABB-8FA620004E47}"/>
            </a:ext>
          </a:extLst>
        </xdr:cNvPr>
        <xdr:cNvSpPr/>
      </xdr:nvSpPr>
      <xdr:spPr>
        <a:xfrm>
          <a:off x="7810500" y="1452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7055</xdr:rowOff>
    </xdr:from>
    <xdr:to>
      <xdr:col>45</xdr:col>
      <xdr:colOff>177800</xdr:colOff>
      <xdr:row>85</xdr:row>
      <xdr:rowOff>18303</xdr:rowOff>
    </xdr:to>
    <xdr:cxnSp macro="">
      <xdr:nvCxnSpPr>
        <xdr:cNvPr id="361" name="直線コネクタ 360">
          <a:extLst>
            <a:ext uri="{FF2B5EF4-FFF2-40B4-BE49-F238E27FC236}">
              <a16:creationId xmlns:a16="http://schemas.microsoft.com/office/drawing/2014/main" id="{5E6C45A9-24CF-4624-BDD3-26EE3AF5BAEA}"/>
            </a:ext>
          </a:extLst>
        </xdr:cNvPr>
        <xdr:cNvCxnSpPr/>
      </xdr:nvCxnSpPr>
      <xdr:spPr>
        <a:xfrm>
          <a:off x="7861300" y="14580305"/>
          <a:ext cx="889000" cy="1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129992</xdr:rowOff>
    </xdr:from>
    <xdr:to>
      <xdr:col>36</xdr:col>
      <xdr:colOff>165100</xdr:colOff>
      <xdr:row>85</xdr:row>
      <xdr:rowOff>60142</xdr:rowOff>
    </xdr:to>
    <xdr:sp macro="" textlink="">
      <xdr:nvSpPr>
        <xdr:cNvPr id="362" name="楕円 361">
          <a:extLst>
            <a:ext uri="{FF2B5EF4-FFF2-40B4-BE49-F238E27FC236}">
              <a16:creationId xmlns:a16="http://schemas.microsoft.com/office/drawing/2014/main" id="{130A390E-BBDF-4862-8D52-0FFC8BC8C3B1}"/>
            </a:ext>
          </a:extLst>
        </xdr:cNvPr>
        <xdr:cNvSpPr/>
      </xdr:nvSpPr>
      <xdr:spPr>
        <a:xfrm>
          <a:off x="6921500" y="1453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7055</xdr:rowOff>
    </xdr:from>
    <xdr:to>
      <xdr:col>41</xdr:col>
      <xdr:colOff>50800</xdr:colOff>
      <xdr:row>85</xdr:row>
      <xdr:rowOff>9342</xdr:rowOff>
    </xdr:to>
    <xdr:cxnSp macro="">
      <xdr:nvCxnSpPr>
        <xdr:cNvPr id="363" name="直線コネクタ 362">
          <a:extLst>
            <a:ext uri="{FF2B5EF4-FFF2-40B4-BE49-F238E27FC236}">
              <a16:creationId xmlns:a16="http://schemas.microsoft.com/office/drawing/2014/main" id="{E5A57A5C-B862-456E-9F51-9EA3790C610B}"/>
            </a:ext>
          </a:extLst>
        </xdr:cNvPr>
        <xdr:cNvCxnSpPr/>
      </xdr:nvCxnSpPr>
      <xdr:spPr>
        <a:xfrm flipV="1">
          <a:off x="6972300" y="1458030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71249</xdr:rowOff>
    </xdr:from>
    <xdr:ext cx="469744" cy="259045"/>
    <xdr:sp macro="" textlink="">
      <xdr:nvSpPr>
        <xdr:cNvPr id="364" name="n_1aveValue【公営住宅】&#10;一人当たり面積">
          <a:extLst>
            <a:ext uri="{FF2B5EF4-FFF2-40B4-BE49-F238E27FC236}">
              <a16:creationId xmlns:a16="http://schemas.microsoft.com/office/drawing/2014/main" id="{726116A5-FFE6-4920-BC76-0A4395EE4483}"/>
            </a:ext>
          </a:extLst>
        </xdr:cNvPr>
        <xdr:cNvSpPr txBox="1"/>
      </xdr:nvSpPr>
      <xdr:spPr>
        <a:xfrm>
          <a:off x="9391727" y="1464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69877</xdr:rowOff>
    </xdr:from>
    <xdr:ext cx="469744" cy="259045"/>
    <xdr:sp macro="" textlink="">
      <xdr:nvSpPr>
        <xdr:cNvPr id="365" name="n_2aveValue【公営住宅】&#10;一人当たり面積">
          <a:extLst>
            <a:ext uri="{FF2B5EF4-FFF2-40B4-BE49-F238E27FC236}">
              <a16:creationId xmlns:a16="http://schemas.microsoft.com/office/drawing/2014/main" id="{B6718005-1623-4A49-972B-888785270F7E}"/>
            </a:ext>
          </a:extLst>
        </xdr:cNvPr>
        <xdr:cNvSpPr txBox="1"/>
      </xdr:nvSpPr>
      <xdr:spPr>
        <a:xfrm>
          <a:off x="8515427" y="1464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134526</xdr:rowOff>
    </xdr:from>
    <xdr:ext cx="469744" cy="259045"/>
    <xdr:sp macro="" textlink="">
      <xdr:nvSpPr>
        <xdr:cNvPr id="366" name="n_3aveValue【公営住宅】&#10;一人当たり面積">
          <a:extLst>
            <a:ext uri="{FF2B5EF4-FFF2-40B4-BE49-F238E27FC236}">
              <a16:creationId xmlns:a16="http://schemas.microsoft.com/office/drawing/2014/main" id="{28628468-D476-4537-9004-D44A0D8D54E0}"/>
            </a:ext>
          </a:extLst>
        </xdr:cNvPr>
        <xdr:cNvSpPr txBox="1"/>
      </xdr:nvSpPr>
      <xdr:spPr>
        <a:xfrm>
          <a:off x="7626427" y="1470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128444</xdr:rowOff>
    </xdr:from>
    <xdr:ext cx="469744" cy="259045"/>
    <xdr:sp macro="" textlink="">
      <xdr:nvSpPr>
        <xdr:cNvPr id="367" name="n_4aveValue【公営住宅】&#10;一人当たり面積">
          <a:extLst>
            <a:ext uri="{FF2B5EF4-FFF2-40B4-BE49-F238E27FC236}">
              <a16:creationId xmlns:a16="http://schemas.microsoft.com/office/drawing/2014/main" id="{50406BD3-C1BB-452D-ADA6-3FC51D9000FC}"/>
            </a:ext>
          </a:extLst>
        </xdr:cNvPr>
        <xdr:cNvSpPr txBox="1"/>
      </xdr:nvSpPr>
      <xdr:spPr>
        <a:xfrm>
          <a:off x="6737427" y="14701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86179</xdr:rowOff>
    </xdr:from>
    <xdr:ext cx="469744" cy="259045"/>
    <xdr:sp macro="" textlink="">
      <xdr:nvSpPr>
        <xdr:cNvPr id="368" name="n_1mainValue【公営住宅】&#10;一人当たり面積">
          <a:extLst>
            <a:ext uri="{FF2B5EF4-FFF2-40B4-BE49-F238E27FC236}">
              <a16:creationId xmlns:a16="http://schemas.microsoft.com/office/drawing/2014/main" id="{993DD1F4-073D-4E0B-907F-AFD986FDCF55}"/>
            </a:ext>
          </a:extLst>
        </xdr:cNvPr>
        <xdr:cNvSpPr txBox="1"/>
      </xdr:nvSpPr>
      <xdr:spPr>
        <a:xfrm>
          <a:off x="9391727" y="14316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85630</xdr:rowOff>
    </xdr:from>
    <xdr:ext cx="469744" cy="259045"/>
    <xdr:sp macro="" textlink="">
      <xdr:nvSpPr>
        <xdr:cNvPr id="369" name="n_2mainValue【公営住宅】&#10;一人当たり面積">
          <a:extLst>
            <a:ext uri="{FF2B5EF4-FFF2-40B4-BE49-F238E27FC236}">
              <a16:creationId xmlns:a16="http://schemas.microsoft.com/office/drawing/2014/main" id="{79173B7E-C566-4F25-A932-E4BEE3CC1278}"/>
            </a:ext>
          </a:extLst>
        </xdr:cNvPr>
        <xdr:cNvSpPr txBox="1"/>
      </xdr:nvSpPr>
      <xdr:spPr>
        <a:xfrm>
          <a:off x="8515427" y="14315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74382</xdr:rowOff>
    </xdr:from>
    <xdr:ext cx="469744" cy="259045"/>
    <xdr:sp macro="" textlink="">
      <xdr:nvSpPr>
        <xdr:cNvPr id="370" name="n_3mainValue【公営住宅】&#10;一人当たり面積">
          <a:extLst>
            <a:ext uri="{FF2B5EF4-FFF2-40B4-BE49-F238E27FC236}">
              <a16:creationId xmlns:a16="http://schemas.microsoft.com/office/drawing/2014/main" id="{8DB699EC-8A72-4D88-8E20-F421D5BF0F3B}"/>
            </a:ext>
          </a:extLst>
        </xdr:cNvPr>
        <xdr:cNvSpPr txBox="1"/>
      </xdr:nvSpPr>
      <xdr:spPr>
        <a:xfrm>
          <a:off x="7626427" y="1430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76669</xdr:rowOff>
    </xdr:from>
    <xdr:ext cx="469744" cy="259045"/>
    <xdr:sp macro="" textlink="">
      <xdr:nvSpPr>
        <xdr:cNvPr id="371" name="n_4mainValue【公営住宅】&#10;一人当たり面積">
          <a:extLst>
            <a:ext uri="{FF2B5EF4-FFF2-40B4-BE49-F238E27FC236}">
              <a16:creationId xmlns:a16="http://schemas.microsoft.com/office/drawing/2014/main" id="{B44A2C60-8866-4C1D-82F9-456CB9025904}"/>
            </a:ext>
          </a:extLst>
        </xdr:cNvPr>
        <xdr:cNvSpPr txBox="1"/>
      </xdr:nvSpPr>
      <xdr:spPr>
        <a:xfrm>
          <a:off x="6737427" y="14307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0AA8FBD7-E6E8-4F37-B47C-D172720FB5A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E8AF08E5-A60A-4B06-8F54-52A5C0D311E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5BDB8592-E62D-4657-B144-DB33F82B612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296E0839-872A-48E2-853B-016A6783D2B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B1C7F6EA-3298-4FA3-89D3-2FEB577D533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77595195-FC24-4D8A-861F-06BE87ECE24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2997F1A8-2C60-46C7-9956-90A35EDD00A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A69B84BC-2453-4B98-956D-F64885BC062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CE372ACB-C216-4D8A-A709-08171C14046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B87BA99E-C79D-4DDB-A957-BC31F7A2138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1B6BC28C-9402-4561-A37E-26E3A5D4C7D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3DEE191A-C36F-4696-AE0D-8728F275EBB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E24EF611-BAA7-4500-B896-CFB5545221B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46985D38-6E2E-4C9C-8219-6F479A0ACDB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B1E3AF3D-7ECE-49EE-901F-6FB43C25565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C8ECB79B-4DEB-4570-8228-E7D266797D9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23462765-512F-4F93-8D44-2F1E0EA4F59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24862729-51B5-4837-AB42-D8B64C42663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AA51D05D-E757-4988-B6CF-3BFF74F8551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07517B0B-9B23-4EF5-B773-951AF166321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A0D11AFA-2389-4E5F-BD8E-F8DE7748859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1D0C12E4-B9BB-47DB-AF58-FC3D591B375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28E4CEAA-7C74-4871-AA9E-0D53510D89F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933D2233-1EE4-4C13-982C-6C3B6F6E8B4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0F0A9DD5-ADA1-4BE2-B404-5D9259CDB6D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9E0F255A-0FCF-4CC4-86F2-26375138F62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BD8A0D72-E79E-4359-BAF2-80C3F7E189D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a:extLst>
            <a:ext uri="{FF2B5EF4-FFF2-40B4-BE49-F238E27FC236}">
              <a16:creationId xmlns:a16="http://schemas.microsoft.com/office/drawing/2014/main" id="{BB4CEE9A-2230-40ED-965C-2E3627F3FE7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a:extLst>
            <a:ext uri="{FF2B5EF4-FFF2-40B4-BE49-F238E27FC236}">
              <a16:creationId xmlns:a16="http://schemas.microsoft.com/office/drawing/2014/main" id="{2958FB0E-EA82-465F-A7BC-3031C284D8F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a:extLst>
            <a:ext uri="{FF2B5EF4-FFF2-40B4-BE49-F238E27FC236}">
              <a16:creationId xmlns:a16="http://schemas.microsoft.com/office/drawing/2014/main" id="{9F8B83CD-1F2B-49A2-8B28-10F20E2E1E9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a:extLst>
            <a:ext uri="{FF2B5EF4-FFF2-40B4-BE49-F238E27FC236}">
              <a16:creationId xmlns:a16="http://schemas.microsoft.com/office/drawing/2014/main" id="{497B2004-2AC2-4BCA-B12D-F1FECC59563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a:extLst>
            <a:ext uri="{FF2B5EF4-FFF2-40B4-BE49-F238E27FC236}">
              <a16:creationId xmlns:a16="http://schemas.microsoft.com/office/drawing/2014/main" id="{FC24CC2E-B64B-4A5B-8E04-8002FFAD587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a:extLst>
            <a:ext uri="{FF2B5EF4-FFF2-40B4-BE49-F238E27FC236}">
              <a16:creationId xmlns:a16="http://schemas.microsoft.com/office/drawing/2014/main" id="{CEB7849F-05D8-4F8E-AF6F-965C36646C0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a:extLst>
            <a:ext uri="{FF2B5EF4-FFF2-40B4-BE49-F238E27FC236}">
              <a16:creationId xmlns:a16="http://schemas.microsoft.com/office/drawing/2014/main" id="{6345774F-23F7-4638-9715-F50245EA34D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a:extLst>
            <a:ext uri="{FF2B5EF4-FFF2-40B4-BE49-F238E27FC236}">
              <a16:creationId xmlns:a16="http://schemas.microsoft.com/office/drawing/2014/main" id="{F2DD7C14-FAF0-4324-A310-FC1001F612C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a:extLst>
            <a:ext uri="{FF2B5EF4-FFF2-40B4-BE49-F238E27FC236}">
              <a16:creationId xmlns:a16="http://schemas.microsoft.com/office/drawing/2014/main" id="{D2E53346-C9B4-4919-B9DD-C0A3B54F260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08" name="テキスト ボックス 407">
          <a:extLst>
            <a:ext uri="{FF2B5EF4-FFF2-40B4-BE49-F238E27FC236}">
              <a16:creationId xmlns:a16="http://schemas.microsoft.com/office/drawing/2014/main" id="{879DA9A0-2F17-4179-87FB-B3F7D629DCA3}"/>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a:extLst>
            <a:ext uri="{FF2B5EF4-FFF2-40B4-BE49-F238E27FC236}">
              <a16:creationId xmlns:a16="http://schemas.microsoft.com/office/drawing/2014/main" id="{4538BFB2-FC8E-438C-B67B-5E94B1F3E50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8D6D3C6D-0C65-4C78-8BC7-0DC1FFAE902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1" name="直線コネクタ 410">
          <a:extLst>
            <a:ext uri="{FF2B5EF4-FFF2-40B4-BE49-F238E27FC236}">
              <a16:creationId xmlns:a16="http://schemas.microsoft.com/office/drawing/2014/main" id="{761F1D2D-B9D8-42E5-B29D-369ADDCD4F60}"/>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2" name="【認定こども園・幼稚園・保育所】&#10;有形固定資産減価償却率最小値テキスト">
          <a:extLst>
            <a:ext uri="{FF2B5EF4-FFF2-40B4-BE49-F238E27FC236}">
              <a16:creationId xmlns:a16="http://schemas.microsoft.com/office/drawing/2014/main" id="{B76E52BC-84E4-4E12-A768-A79D57ECE85B}"/>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3" name="直線コネクタ 412">
          <a:extLst>
            <a:ext uri="{FF2B5EF4-FFF2-40B4-BE49-F238E27FC236}">
              <a16:creationId xmlns:a16="http://schemas.microsoft.com/office/drawing/2014/main" id="{E7BFB695-2353-4A55-9E96-F587016262A1}"/>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4" name="【認定こども園・幼稚園・保育所】&#10;有形固定資産減価償却率最大値テキスト">
          <a:extLst>
            <a:ext uri="{FF2B5EF4-FFF2-40B4-BE49-F238E27FC236}">
              <a16:creationId xmlns:a16="http://schemas.microsoft.com/office/drawing/2014/main" id="{ADD983E4-7425-4CE6-A354-76E108C9D663}"/>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5" name="直線コネクタ 414">
          <a:extLst>
            <a:ext uri="{FF2B5EF4-FFF2-40B4-BE49-F238E27FC236}">
              <a16:creationId xmlns:a16="http://schemas.microsoft.com/office/drawing/2014/main" id="{B463EEE6-B16B-4838-BDE6-879656755E8D}"/>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85107</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4BC8E109-2B43-492E-A54D-972B4141EF13}"/>
            </a:ext>
          </a:extLst>
        </xdr:cNvPr>
        <xdr:cNvSpPr txBox="1"/>
      </xdr:nvSpPr>
      <xdr:spPr>
        <a:xfrm>
          <a:off x="16357600" y="6257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417" name="フローチャート: 判断 416">
          <a:extLst>
            <a:ext uri="{FF2B5EF4-FFF2-40B4-BE49-F238E27FC236}">
              <a16:creationId xmlns:a16="http://schemas.microsoft.com/office/drawing/2014/main" id="{EB934B50-9C37-4E15-BC0D-305D8658AD23}"/>
            </a:ext>
          </a:extLst>
        </xdr:cNvPr>
        <xdr:cNvSpPr/>
      </xdr:nvSpPr>
      <xdr:spPr>
        <a:xfrm>
          <a:off x="162687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418" name="フローチャート: 判断 417">
          <a:extLst>
            <a:ext uri="{FF2B5EF4-FFF2-40B4-BE49-F238E27FC236}">
              <a16:creationId xmlns:a16="http://schemas.microsoft.com/office/drawing/2014/main" id="{BE57B557-906F-4DCF-ABFB-FFE7FDFA2CAE}"/>
            </a:ext>
          </a:extLst>
        </xdr:cNvPr>
        <xdr:cNvSpPr/>
      </xdr:nvSpPr>
      <xdr:spPr>
        <a:xfrm>
          <a:off x="15430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419" name="フローチャート: 判断 418">
          <a:extLst>
            <a:ext uri="{FF2B5EF4-FFF2-40B4-BE49-F238E27FC236}">
              <a16:creationId xmlns:a16="http://schemas.microsoft.com/office/drawing/2014/main" id="{5DFF18BD-8432-4577-8BDF-6D34C2A41DA7}"/>
            </a:ext>
          </a:extLst>
        </xdr:cNvPr>
        <xdr:cNvSpPr/>
      </xdr:nvSpPr>
      <xdr:spPr>
        <a:xfrm>
          <a:off x="14541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420" name="フローチャート: 判断 419">
          <a:extLst>
            <a:ext uri="{FF2B5EF4-FFF2-40B4-BE49-F238E27FC236}">
              <a16:creationId xmlns:a16="http://schemas.microsoft.com/office/drawing/2014/main" id="{990ACC46-8490-4DCA-B5C8-DD2C51914755}"/>
            </a:ext>
          </a:extLst>
        </xdr:cNvPr>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46990</xdr:rowOff>
    </xdr:from>
    <xdr:to>
      <xdr:col>67</xdr:col>
      <xdr:colOff>101600</xdr:colOff>
      <xdr:row>37</xdr:row>
      <xdr:rowOff>148590</xdr:rowOff>
    </xdr:to>
    <xdr:sp macro="" textlink="">
      <xdr:nvSpPr>
        <xdr:cNvPr id="421" name="フローチャート: 判断 420">
          <a:extLst>
            <a:ext uri="{FF2B5EF4-FFF2-40B4-BE49-F238E27FC236}">
              <a16:creationId xmlns:a16="http://schemas.microsoft.com/office/drawing/2014/main" id="{FC48A44E-F9EE-40E1-A7FE-A0C35B945642}"/>
            </a:ext>
          </a:extLst>
        </xdr:cNvPr>
        <xdr:cNvSpPr/>
      </xdr:nvSpPr>
      <xdr:spPr>
        <a:xfrm>
          <a:off x="12763500" y="639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8D3FCEF1-5F07-463D-B233-93DB12FF535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7C7E1CFD-ED10-43F1-8E51-E5D964F0771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72812C5A-FE69-4F70-9CA4-4D0E960CD3A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51DDF168-F676-43DD-B502-22BB568D52D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D0316045-2FC7-4A57-B763-AF8E3649E6B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105410</xdr:rowOff>
    </xdr:from>
    <xdr:to>
      <xdr:col>85</xdr:col>
      <xdr:colOff>177800</xdr:colOff>
      <xdr:row>37</xdr:row>
      <xdr:rowOff>35560</xdr:rowOff>
    </xdr:to>
    <xdr:sp macro="" textlink="">
      <xdr:nvSpPr>
        <xdr:cNvPr id="427" name="楕円 426">
          <a:extLst>
            <a:ext uri="{FF2B5EF4-FFF2-40B4-BE49-F238E27FC236}">
              <a16:creationId xmlns:a16="http://schemas.microsoft.com/office/drawing/2014/main" id="{E6A394EB-ED9E-4E98-9BFC-57C42AD37CC9}"/>
            </a:ext>
          </a:extLst>
        </xdr:cNvPr>
        <xdr:cNvSpPr/>
      </xdr:nvSpPr>
      <xdr:spPr>
        <a:xfrm>
          <a:off x="162687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128287</xdr:rowOff>
    </xdr:from>
    <xdr:ext cx="405111" cy="259045"/>
    <xdr:sp macro="" textlink="">
      <xdr:nvSpPr>
        <xdr:cNvPr id="428" name="【認定こども園・幼稚園・保育所】&#10;有形固定資産減価償却率該当値テキスト">
          <a:extLst>
            <a:ext uri="{FF2B5EF4-FFF2-40B4-BE49-F238E27FC236}">
              <a16:creationId xmlns:a16="http://schemas.microsoft.com/office/drawing/2014/main" id="{1E654ED2-1120-4C45-9681-75EF417BB0D1}"/>
            </a:ext>
          </a:extLst>
        </xdr:cNvPr>
        <xdr:cNvSpPr txBox="1"/>
      </xdr:nvSpPr>
      <xdr:spPr>
        <a:xfrm>
          <a:off x="16357600"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68580</xdr:rowOff>
    </xdr:from>
    <xdr:to>
      <xdr:col>81</xdr:col>
      <xdr:colOff>101600</xdr:colOff>
      <xdr:row>36</xdr:row>
      <xdr:rowOff>170180</xdr:rowOff>
    </xdr:to>
    <xdr:sp macro="" textlink="">
      <xdr:nvSpPr>
        <xdr:cNvPr id="429" name="楕円 428">
          <a:extLst>
            <a:ext uri="{FF2B5EF4-FFF2-40B4-BE49-F238E27FC236}">
              <a16:creationId xmlns:a16="http://schemas.microsoft.com/office/drawing/2014/main" id="{E37B871D-818A-49CE-8A57-F96E1B4E6094}"/>
            </a:ext>
          </a:extLst>
        </xdr:cNvPr>
        <xdr:cNvSpPr/>
      </xdr:nvSpPr>
      <xdr:spPr>
        <a:xfrm>
          <a:off x="154305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119380</xdr:rowOff>
    </xdr:from>
    <xdr:to>
      <xdr:col>85</xdr:col>
      <xdr:colOff>127000</xdr:colOff>
      <xdr:row>36</xdr:row>
      <xdr:rowOff>156210</xdr:rowOff>
    </xdr:to>
    <xdr:cxnSp macro="">
      <xdr:nvCxnSpPr>
        <xdr:cNvPr id="430" name="直線コネクタ 429">
          <a:extLst>
            <a:ext uri="{FF2B5EF4-FFF2-40B4-BE49-F238E27FC236}">
              <a16:creationId xmlns:a16="http://schemas.microsoft.com/office/drawing/2014/main" id="{1908C61A-5437-427D-8EF3-58DE114E98B3}"/>
            </a:ext>
          </a:extLst>
        </xdr:cNvPr>
        <xdr:cNvCxnSpPr/>
      </xdr:nvCxnSpPr>
      <xdr:spPr>
        <a:xfrm>
          <a:off x="15481300" y="6291580"/>
          <a:ext cx="8382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27940</xdr:rowOff>
    </xdr:from>
    <xdr:to>
      <xdr:col>76</xdr:col>
      <xdr:colOff>165100</xdr:colOff>
      <xdr:row>36</xdr:row>
      <xdr:rowOff>129540</xdr:rowOff>
    </xdr:to>
    <xdr:sp macro="" textlink="">
      <xdr:nvSpPr>
        <xdr:cNvPr id="431" name="楕円 430">
          <a:extLst>
            <a:ext uri="{FF2B5EF4-FFF2-40B4-BE49-F238E27FC236}">
              <a16:creationId xmlns:a16="http://schemas.microsoft.com/office/drawing/2014/main" id="{B8DF2ABC-5C08-4054-9692-3CFCEDDA7B02}"/>
            </a:ext>
          </a:extLst>
        </xdr:cNvPr>
        <xdr:cNvSpPr/>
      </xdr:nvSpPr>
      <xdr:spPr>
        <a:xfrm>
          <a:off x="14541500" y="620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78740</xdr:rowOff>
    </xdr:from>
    <xdr:to>
      <xdr:col>81</xdr:col>
      <xdr:colOff>50800</xdr:colOff>
      <xdr:row>36</xdr:row>
      <xdr:rowOff>119380</xdr:rowOff>
    </xdr:to>
    <xdr:cxnSp macro="">
      <xdr:nvCxnSpPr>
        <xdr:cNvPr id="432" name="直線コネクタ 431">
          <a:extLst>
            <a:ext uri="{FF2B5EF4-FFF2-40B4-BE49-F238E27FC236}">
              <a16:creationId xmlns:a16="http://schemas.microsoft.com/office/drawing/2014/main" id="{9A89D15C-B530-472D-8382-AF2E3C3CCD1C}"/>
            </a:ext>
          </a:extLst>
        </xdr:cNvPr>
        <xdr:cNvCxnSpPr/>
      </xdr:nvCxnSpPr>
      <xdr:spPr>
        <a:xfrm>
          <a:off x="14592300" y="6250940"/>
          <a:ext cx="8890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158750</xdr:rowOff>
    </xdr:from>
    <xdr:to>
      <xdr:col>72</xdr:col>
      <xdr:colOff>38100</xdr:colOff>
      <xdr:row>36</xdr:row>
      <xdr:rowOff>88900</xdr:rowOff>
    </xdr:to>
    <xdr:sp macro="" textlink="">
      <xdr:nvSpPr>
        <xdr:cNvPr id="433" name="楕円 432">
          <a:extLst>
            <a:ext uri="{FF2B5EF4-FFF2-40B4-BE49-F238E27FC236}">
              <a16:creationId xmlns:a16="http://schemas.microsoft.com/office/drawing/2014/main" id="{35F3D562-C528-4B15-975E-5F45D8E80B29}"/>
            </a:ext>
          </a:extLst>
        </xdr:cNvPr>
        <xdr:cNvSpPr/>
      </xdr:nvSpPr>
      <xdr:spPr>
        <a:xfrm>
          <a:off x="13652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38100</xdr:rowOff>
    </xdr:from>
    <xdr:to>
      <xdr:col>76</xdr:col>
      <xdr:colOff>114300</xdr:colOff>
      <xdr:row>36</xdr:row>
      <xdr:rowOff>78740</xdr:rowOff>
    </xdr:to>
    <xdr:cxnSp macro="">
      <xdr:nvCxnSpPr>
        <xdr:cNvPr id="434" name="直線コネクタ 433">
          <a:extLst>
            <a:ext uri="{FF2B5EF4-FFF2-40B4-BE49-F238E27FC236}">
              <a16:creationId xmlns:a16="http://schemas.microsoft.com/office/drawing/2014/main" id="{4990E57B-5B4C-40C7-8B7B-DF8D25BC4D29}"/>
            </a:ext>
          </a:extLst>
        </xdr:cNvPr>
        <xdr:cNvCxnSpPr/>
      </xdr:nvCxnSpPr>
      <xdr:spPr>
        <a:xfrm>
          <a:off x="13703300" y="6210300"/>
          <a:ext cx="8890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119380</xdr:rowOff>
    </xdr:from>
    <xdr:to>
      <xdr:col>67</xdr:col>
      <xdr:colOff>101600</xdr:colOff>
      <xdr:row>36</xdr:row>
      <xdr:rowOff>49530</xdr:rowOff>
    </xdr:to>
    <xdr:sp macro="" textlink="">
      <xdr:nvSpPr>
        <xdr:cNvPr id="435" name="楕円 434">
          <a:extLst>
            <a:ext uri="{FF2B5EF4-FFF2-40B4-BE49-F238E27FC236}">
              <a16:creationId xmlns:a16="http://schemas.microsoft.com/office/drawing/2014/main" id="{9A3C078A-9787-4374-9F79-D995BDACCF20}"/>
            </a:ext>
          </a:extLst>
        </xdr:cNvPr>
        <xdr:cNvSpPr/>
      </xdr:nvSpPr>
      <xdr:spPr>
        <a:xfrm>
          <a:off x="127635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170180</xdr:rowOff>
    </xdr:from>
    <xdr:to>
      <xdr:col>71</xdr:col>
      <xdr:colOff>177800</xdr:colOff>
      <xdr:row>36</xdr:row>
      <xdr:rowOff>38100</xdr:rowOff>
    </xdr:to>
    <xdr:cxnSp macro="">
      <xdr:nvCxnSpPr>
        <xdr:cNvPr id="436" name="直線コネクタ 435">
          <a:extLst>
            <a:ext uri="{FF2B5EF4-FFF2-40B4-BE49-F238E27FC236}">
              <a16:creationId xmlns:a16="http://schemas.microsoft.com/office/drawing/2014/main" id="{9B6EA229-4229-4673-9AEE-C941FCE8CFFA}"/>
            </a:ext>
          </a:extLst>
        </xdr:cNvPr>
        <xdr:cNvCxnSpPr/>
      </xdr:nvCxnSpPr>
      <xdr:spPr>
        <a:xfrm>
          <a:off x="12814300" y="6170930"/>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17797</xdr:rowOff>
    </xdr:from>
    <xdr:ext cx="405111" cy="259045"/>
    <xdr:sp macro="" textlink="">
      <xdr:nvSpPr>
        <xdr:cNvPr id="437" name="n_1aveValue【認定こども園・幼稚園・保育所】&#10;有形固定資産減価償却率">
          <a:extLst>
            <a:ext uri="{FF2B5EF4-FFF2-40B4-BE49-F238E27FC236}">
              <a16:creationId xmlns:a16="http://schemas.microsoft.com/office/drawing/2014/main" id="{F34C1CBA-A1BE-4C4A-A673-99F69F8A55F1}"/>
            </a:ext>
          </a:extLst>
        </xdr:cNvPr>
        <xdr:cNvSpPr txBox="1"/>
      </xdr:nvSpPr>
      <xdr:spPr>
        <a:xfrm>
          <a:off x="15266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12717</xdr:rowOff>
    </xdr:from>
    <xdr:ext cx="405111" cy="259045"/>
    <xdr:sp macro="" textlink="">
      <xdr:nvSpPr>
        <xdr:cNvPr id="438" name="n_2aveValue【認定こども園・幼稚園・保育所】&#10;有形固定資産減価償却率">
          <a:extLst>
            <a:ext uri="{FF2B5EF4-FFF2-40B4-BE49-F238E27FC236}">
              <a16:creationId xmlns:a16="http://schemas.microsoft.com/office/drawing/2014/main" id="{39852B3F-98DB-49C6-A08D-0158F4850FCC}"/>
            </a:ext>
          </a:extLst>
        </xdr:cNvPr>
        <xdr:cNvSpPr txBox="1"/>
      </xdr:nvSpPr>
      <xdr:spPr>
        <a:xfrm>
          <a:off x="14389744" y="6356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125747</xdr:rowOff>
    </xdr:from>
    <xdr:ext cx="405111" cy="259045"/>
    <xdr:sp macro="" textlink="">
      <xdr:nvSpPr>
        <xdr:cNvPr id="439" name="n_3aveValue【認定こども園・幼稚園・保育所】&#10;有形固定資産減価償却率">
          <a:extLst>
            <a:ext uri="{FF2B5EF4-FFF2-40B4-BE49-F238E27FC236}">
              <a16:creationId xmlns:a16="http://schemas.microsoft.com/office/drawing/2014/main" id="{F2B0A88A-1CDF-4B90-AEAD-E84E68710184}"/>
            </a:ext>
          </a:extLst>
        </xdr:cNvPr>
        <xdr:cNvSpPr txBox="1"/>
      </xdr:nvSpPr>
      <xdr:spPr>
        <a:xfrm>
          <a:off x="13500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139717</xdr:rowOff>
    </xdr:from>
    <xdr:ext cx="405111" cy="259045"/>
    <xdr:sp macro="" textlink="">
      <xdr:nvSpPr>
        <xdr:cNvPr id="440" name="n_4aveValue【認定こども園・幼稚園・保育所】&#10;有形固定資産減価償却率">
          <a:extLst>
            <a:ext uri="{FF2B5EF4-FFF2-40B4-BE49-F238E27FC236}">
              <a16:creationId xmlns:a16="http://schemas.microsoft.com/office/drawing/2014/main" id="{6F1FB631-6C33-4F3B-BC04-A13CBF2DC863}"/>
            </a:ext>
          </a:extLst>
        </xdr:cNvPr>
        <xdr:cNvSpPr txBox="1"/>
      </xdr:nvSpPr>
      <xdr:spPr>
        <a:xfrm>
          <a:off x="12611744" y="6483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15257</xdr:rowOff>
    </xdr:from>
    <xdr:ext cx="405111" cy="259045"/>
    <xdr:sp macro="" textlink="">
      <xdr:nvSpPr>
        <xdr:cNvPr id="441" name="n_1mainValue【認定こども園・幼稚園・保育所】&#10;有形固定資産減価償却率">
          <a:extLst>
            <a:ext uri="{FF2B5EF4-FFF2-40B4-BE49-F238E27FC236}">
              <a16:creationId xmlns:a16="http://schemas.microsoft.com/office/drawing/2014/main" id="{6C11F13F-15C0-4CDA-BA90-75ED47C1CE08}"/>
            </a:ext>
          </a:extLst>
        </xdr:cNvPr>
        <xdr:cNvSpPr txBox="1"/>
      </xdr:nvSpPr>
      <xdr:spPr>
        <a:xfrm>
          <a:off x="15266044" y="601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146067</xdr:rowOff>
    </xdr:from>
    <xdr:ext cx="405111" cy="259045"/>
    <xdr:sp macro="" textlink="">
      <xdr:nvSpPr>
        <xdr:cNvPr id="442" name="n_2mainValue【認定こども園・幼稚園・保育所】&#10;有形固定資産減価償却率">
          <a:extLst>
            <a:ext uri="{FF2B5EF4-FFF2-40B4-BE49-F238E27FC236}">
              <a16:creationId xmlns:a16="http://schemas.microsoft.com/office/drawing/2014/main" id="{6BC83020-80DA-458C-BBB6-9B946F8A52DD}"/>
            </a:ext>
          </a:extLst>
        </xdr:cNvPr>
        <xdr:cNvSpPr txBox="1"/>
      </xdr:nvSpPr>
      <xdr:spPr>
        <a:xfrm>
          <a:off x="14389744" y="5975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105427</xdr:rowOff>
    </xdr:from>
    <xdr:ext cx="405111" cy="259045"/>
    <xdr:sp macro="" textlink="">
      <xdr:nvSpPr>
        <xdr:cNvPr id="443" name="n_3mainValue【認定こども園・幼稚園・保育所】&#10;有形固定資産減価償却率">
          <a:extLst>
            <a:ext uri="{FF2B5EF4-FFF2-40B4-BE49-F238E27FC236}">
              <a16:creationId xmlns:a16="http://schemas.microsoft.com/office/drawing/2014/main" id="{6CED54F0-134D-47EC-96DB-804D37676A38}"/>
            </a:ext>
          </a:extLst>
        </xdr:cNvPr>
        <xdr:cNvSpPr txBox="1"/>
      </xdr:nvSpPr>
      <xdr:spPr>
        <a:xfrm>
          <a:off x="135007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66057</xdr:rowOff>
    </xdr:from>
    <xdr:ext cx="405111" cy="259045"/>
    <xdr:sp macro="" textlink="">
      <xdr:nvSpPr>
        <xdr:cNvPr id="444" name="n_4mainValue【認定こども園・幼稚園・保育所】&#10;有形固定資産減価償却率">
          <a:extLst>
            <a:ext uri="{FF2B5EF4-FFF2-40B4-BE49-F238E27FC236}">
              <a16:creationId xmlns:a16="http://schemas.microsoft.com/office/drawing/2014/main" id="{26651944-770D-40B4-B99E-E9245DB29E05}"/>
            </a:ext>
          </a:extLst>
        </xdr:cNvPr>
        <xdr:cNvSpPr txBox="1"/>
      </xdr:nvSpPr>
      <xdr:spPr>
        <a:xfrm>
          <a:off x="12611744" y="5895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F1C8B440-01C7-4429-8054-8BFC3E7A2D5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95D3C13E-1C6D-444B-A3D7-4D7055484E1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46B40D03-9145-47FD-8A1C-5FA5C29511A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20AB6757-BB63-4C17-BF59-CA5A65EBF0F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210D6883-413D-42DE-8133-08C5A1941B1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F93F3B6A-0E07-45B7-BFB6-C2122F047A4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63846938-AA72-454F-A153-0C97E6622A9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DDDA1F92-88FB-4F50-9844-809EFD98846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DF8B2300-D15B-4CD5-88FF-F7D036B4973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CB6D903D-B62E-4166-943C-B59A2D29032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5" name="直線コネクタ 454">
          <a:extLst>
            <a:ext uri="{FF2B5EF4-FFF2-40B4-BE49-F238E27FC236}">
              <a16:creationId xmlns:a16="http://schemas.microsoft.com/office/drawing/2014/main" id="{A9EAECDC-39B2-4370-89CE-AB024123525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6" name="テキスト ボックス 455">
          <a:extLst>
            <a:ext uri="{FF2B5EF4-FFF2-40B4-BE49-F238E27FC236}">
              <a16:creationId xmlns:a16="http://schemas.microsoft.com/office/drawing/2014/main" id="{ED730544-FDAE-4314-969C-707710BFCEC6}"/>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7" name="直線コネクタ 456">
          <a:extLst>
            <a:ext uri="{FF2B5EF4-FFF2-40B4-BE49-F238E27FC236}">
              <a16:creationId xmlns:a16="http://schemas.microsoft.com/office/drawing/2014/main" id="{98FC7EB0-5637-4018-A55F-47C76E2AB65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8" name="テキスト ボックス 457">
          <a:extLst>
            <a:ext uri="{FF2B5EF4-FFF2-40B4-BE49-F238E27FC236}">
              <a16:creationId xmlns:a16="http://schemas.microsoft.com/office/drawing/2014/main" id="{F9F4CCEA-5656-4E5A-A13D-C6D8DC7BFAB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a:extLst>
            <a:ext uri="{FF2B5EF4-FFF2-40B4-BE49-F238E27FC236}">
              <a16:creationId xmlns:a16="http://schemas.microsoft.com/office/drawing/2014/main" id="{A7C4D4D0-1C7D-4BBF-BC3B-71702FC0C7D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0" name="テキスト ボックス 459">
          <a:extLst>
            <a:ext uri="{FF2B5EF4-FFF2-40B4-BE49-F238E27FC236}">
              <a16:creationId xmlns:a16="http://schemas.microsoft.com/office/drawing/2014/main" id="{12D4FFF8-DE11-42BA-B1E9-4EA96180DDAC}"/>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1" name="直線コネクタ 460">
          <a:extLst>
            <a:ext uri="{FF2B5EF4-FFF2-40B4-BE49-F238E27FC236}">
              <a16:creationId xmlns:a16="http://schemas.microsoft.com/office/drawing/2014/main" id="{B25616EB-55B0-44EE-9401-8784BCAFDD5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2" name="テキスト ボックス 461">
          <a:extLst>
            <a:ext uri="{FF2B5EF4-FFF2-40B4-BE49-F238E27FC236}">
              <a16:creationId xmlns:a16="http://schemas.microsoft.com/office/drawing/2014/main" id="{BBA29794-4CBF-41ED-A189-1ED0B3272DE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3" name="直線コネクタ 462">
          <a:extLst>
            <a:ext uri="{FF2B5EF4-FFF2-40B4-BE49-F238E27FC236}">
              <a16:creationId xmlns:a16="http://schemas.microsoft.com/office/drawing/2014/main" id="{B6311831-F8AC-4BAB-BE67-B253A09D9AC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4" name="テキスト ボックス 463">
          <a:extLst>
            <a:ext uri="{FF2B5EF4-FFF2-40B4-BE49-F238E27FC236}">
              <a16:creationId xmlns:a16="http://schemas.microsoft.com/office/drawing/2014/main" id="{160718CC-F247-4F3D-BA98-1BFCCDF3CC2F}"/>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78BB93EE-80DB-4FAD-AB2B-4E0F0B9617F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B73D1238-343B-49D7-AA09-C6562735B90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C2D18972-960E-4906-840E-A2953938143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468" name="直線コネクタ 467">
          <a:extLst>
            <a:ext uri="{FF2B5EF4-FFF2-40B4-BE49-F238E27FC236}">
              <a16:creationId xmlns:a16="http://schemas.microsoft.com/office/drawing/2014/main" id="{F1587D7A-A117-4D1A-B9A4-DA182EFE6F6C}"/>
            </a:ext>
          </a:extLst>
        </xdr:cNvPr>
        <xdr:cNvCxnSpPr/>
      </xdr:nvCxnSpPr>
      <xdr:spPr>
        <a:xfrm flipV="1">
          <a:off x="22160864" y="5973318"/>
          <a:ext cx="0" cy="122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7C86B44B-6013-4D29-B648-1EB63F063492}"/>
            </a:ext>
          </a:extLst>
        </xdr:cNvPr>
        <xdr:cNvSpPr txBox="1"/>
      </xdr:nvSpPr>
      <xdr:spPr>
        <a:xfrm>
          <a:off x="22199600" y="71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470" name="直線コネクタ 469">
          <a:extLst>
            <a:ext uri="{FF2B5EF4-FFF2-40B4-BE49-F238E27FC236}">
              <a16:creationId xmlns:a16="http://schemas.microsoft.com/office/drawing/2014/main" id="{705C7ED3-A957-4F99-A721-E3C5D8DB28DD}"/>
            </a:ext>
          </a:extLst>
        </xdr:cNvPr>
        <xdr:cNvCxnSpPr/>
      </xdr:nvCxnSpPr>
      <xdr:spPr>
        <a:xfrm>
          <a:off x="22072600" y="7195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7016D47F-62D3-49ED-BF07-770443873D23}"/>
            </a:ext>
          </a:extLst>
        </xdr:cNvPr>
        <xdr:cNvSpPr txBox="1"/>
      </xdr:nvSpPr>
      <xdr:spPr>
        <a:xfrm>
          <a:off x="22199600" y="574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472" name="直線コネクタ 471">
          <a:extLst>
            <a:ext uri="{FF2B5EF4-FFF2-40B4-BE49-F238E27FC236}">
              <a16:creationId xmlns:a16="http://schemas.microsoft.com/office/drawing/2014/main" id="{C6540E5B-8BFF-4BEF-9D43-E9B7EC75F34A}"/>
            </a:ext>
          </a:extLst>
        </xdr:cNvPr>
        <xdr:cNvCxnSpPr/>
      </xdr:nvCxnSpPr>
      <xdr:spPr>
        <a:xfrm>
          <a:off x="22072600" y="597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128033</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70BE3CF4-364F-45EB-9D4A-B2ADD0E7C68B}"/>
            </a:ext>
          </a:extLst>
        </xdr:cNvPr>
        <xdr:cNvSpPr txBox="1"/>
      </xdr:nvSpPr>
      <xdr:spPr>
        <a:xfrm>
          <a:off x="22199600" y="6814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474" name="フローチャート: 判断 473">
          <a:extLst>
            <a:ext uri="{FF2B5EF4-FFF2-40B4-BE49-F238E27FC236}">
              <a16:creationId xmlns:a16="http://schemas.microsoft.com/office/drawing/2014/main" id="{EC1B1B41-C97B-44BA-A29F-361BB27A3C31}"/>
            </a:ext>
          </a:extLst>
        </xdr:cNvPr>
        <xdr:cNvSpPr/>
      </xdr:nvSpPr>
      <xdr:spPr>
        <a:xfrm>
          <a:off x="22110700" y="68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475" name="フローチャート: 判断 474">
          <a:extLst>
            <a:ext uri="{FF2B5EF4-FFF2-40B4-BE49-F238E27FC236}">
              <a16:creationId xmlns:a16="http://schemas.microsoft.com/office/drawing/2014/main" id="{FA46517B-0B6F-4F3B-BEFF-42E8B38A427D}"/>
            </a:ext>
          </a:extLst>
        </xdr:cNvPr>
        <xdr:cNvSpPr/>
      </xdr:nvSpPr>
      <xdr:spPr>
        <a:xfrm>
          <a:off x="21272500" y="6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476" name="フローチャート: 判断 475">
          <a:extLst>
            <a:ext uri="{FF2B5EF4-FFF2-40B4-BE49-F238E27FC236}">
              <a16:creationId xmlns:a16="http://schemas.microsoft.com/office/drawing/2014/main" id="{A8C3F1BE-201A-4FF0-9ACE-12132EE48DA8}"/>
            </a:ext>
          </a:extLst>
        </xdr:cNvPr>
        <xdr:cNvSpPr/>
      </xdr:nvSpPr>
      <xdr:spPr>
        <a:xfrm>
          <a:off x="20383500" y="685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2540</xdr:rowOff>
    </xdr:from>
    <xdr:to>
      <xdr:col>102</xdr:col>
      <xdr:colOff>165100</xdr:colOff>
      <xdr:row>40</xdr:row>
      <xdr:rowOff>104140</xdr:rowOff>
    </xdr:to>
    <xdr:sp macro="" textlink="">
      <xdr:nvSpPr>
        <xdr:cNvPr id="477" name="フローチャート: 判断 476">
          <a:extLst>
            <a:ext uri="{FF2B5EF4-FFF2-40B4-BE49-F238E27FC236}">
              <a16:creationId xmlns:a16="http://schemas.microsoft.com/office/drawing/2014/main" id="{D19A0E06-935A-4555-98A2-3BE7CA157D72}"/>
            </a:ext>
          </a:extLst>
        </xdr:cNvPr>
        <xdr:cNvSpPr/>
      </xdr:nvSpPr>
      <xdr:spPr>
        <a:xfrm>
          <a:off x="19494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165608</xdr:rowOff>
    </xdr:from>
    <xdr:to>
      <xdr:col>98</xdr:col>
      <xdr:colOff>38100</xdr:colOff>
      <xdr:row>40</xdr:row>
      <xdr:rowOff>95758</xdr:rowOff>
    </xdr:to>
    <xdr:sp macro="" textlink="">
      <xdr:nvSpPr>
        <xdr:cNvPr id="478" name="フローチャート: 判断 477">
          <a:extLst>
            <a:ext uri="{FF2B5EF4-FFF2-40B4-BE49-F238E27FC236}">
              <a16:creationId xmlns:a16="http://schemas.microsoft.com/office/drawing/2014/main" id="{2AC97571-0090-4EAF-ABA5-346ADA269BD0}"/>
            </a:ext>
          </a:extLst>
        </xdr:cNvPr>
        <xdr:cNvSpPr/>
      </xdr:nvSpPr>
      <xdr:spPr>
        <a:xfrm>
          <a:off x="18605500" y="68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45893AC5-1F61-48BE-BE91-30078417F43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C58258EB-C466-4467-AFA6-00741790757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4089C39A-02F7-4400-BAEF-A5F5DFFEABB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73A2A28B-C6CE-48A2-B14E-E2F873534EA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8946813F-B10D-4297-A2F5-643746A8926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126746</xdr:rowOff>
    </xdr:from>
    <xdr:to>
      <xdr:col>116</xdr:col>
      <xdr:colOff>114300</xdr:colOff>
      <xdr:row>40</xdr:row>
      <xdr:rowOff>56896</xdr:rowOff>
    </xdr:to>
    <xdr:sp macro="" textlink="">
      <xdr:nvSpPr>
        <xdr:cNvPr id="484" name="楕円 483">
          <a:extLst>
            <a:ext uri="{FF2B5EF4-FFF2-40B4-BE49-F238E27FC236}">
              <a16:creationId xmlns:a16="http://schemas.microsoft.com/office/drawing/2014/main" id="{2A18850D-BF5C-49CC-9FCB-2BB0E739BAC4}"/>
            </a:ext>
          </a:extLst>
        </xdr:cNvPr>
        <xdr:cNvSpPr/>
      </xdr:nvSpPr>
      <xdr:spPr>
        <a:xfrm>
          <a:off x="22110700" y="681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149623</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11CBAAF0-A1F7-48AA-9672-E18C318074DE}"/>
            </a:ext>
          </a:extLst>
        </xdr:cNvPr>
        <xdr:cNvSpPr txBox="1"/>
      </xdr:nvSpPr>
      <xdr:spPr>
        <a:xfrm>
          <a:off x="22199600" y="666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135890</xdr:rowOff>
    </xdr:from>
    <xdr:to>
      <xdr:col>112</xdr:col>
      <xdr:colOff>38100</xdr:colOff>
      <xdr:row>40</xdr:row>
      <xdr:rowOff>66040</xdr:rowOff>
    </xdr:to>
    <xdr:sp macro="" textlink="">
      <xdr:nvSpPr>
        <xdr:cNvPr id="486" name="楕円 485">
          <a:extLst>
            <a:ext uri="{FF2B5EF4-FFF2-40B4-BE49-F238E27FC236}">
              <a16:creationId xmlns:a16="http://schemas.microsoft.com/office/drawing/2014/main" id="{11E54748-373A-48F9-B991-57DCEA0222CD}"/>
            </a:ext>
          </a:extLst>
        </xdr:cNvPr>
        <xdr:cNvSpPr/>
      </xdr:nvSpPr>
      <xdr:spPr>
        <a:xfrm>
          <a:off x="21272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6096</xdr:rowOff>
    </xdr:from>
    <xdr:to>
      <xdr:col>116</xdr:col>
      <xdr:colOff>63500</xdr:colOff>
      <xdr:row>40</xdr:row>
      <xdr:rowOff>15240</xdr:rowOff>
    </xdr:to>
    <xdr:cxnSp macro="">
      <xdr:nvCxnSpPr>
        <xdr:cNvPr id="487" name="直線コネクタ 486">
          <a:extLst>
            <a:ext uri="{FF2B5EF4-FFF2-40B4-BE49-F238E27FC236}">
              <a16:creationId xmlns:a16="http://schemas.microsoft.com/office/drawing/2014/main" id="{1390F306-B934-4A08-8D9C-AF8E7F2AABC8}"/>
            </a:ext>
          </a:extLst>
        </xdr:cNvPr>
        <xdr:cNvCxnSpPr/>
      </xdr:nvCxnSpPr>
      <xdr:spPr>
        <a:xfrm flipV="1">
          <a:off x="21323300" y="686409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138176</xdr:rowOff>
    </xdr:from>
    <xdr:to>
      <xdr:col>107</xdr:col>
      <xdr:colOff>101600</xdr:colOff>
      <xdr:row>40</xdr:row>
      <xdr:rowOff>68326</xdr:rowOff>
    </xdr:to>
    <xdr:sp macro="" textlink="">
      <xdr:nvSpPr>
        <xdr:cNvPr id="488" name="楕円 487">
          <a:extLst>
            <a:ext uri="{FF2B5EF4-FFF2-40B4-BE49-F238E27FC236}">
              <a16:creationId xmlns:a16="http://schemas.microsoft.com/office/drawing/2014/main" id="{7453C94F-E387-45CA-983D-3A997847227D}"/>
            </a:ext>
          </a:extLst>
        </xdr:cNvPr>
        <xdr:cNvSpPr/>
      </xdr:nvSpPr>
      <xdr:spPr>
        <a:xfrm>
          <a:off x="20383500" y="682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15240</xdr:rowOff>
    </xdr:from>
    <xdr:to>
      <xdr:col>111</xdr:col>
      <xdr:colOff>177800</xdr:colOff>
      <xdr:row>40</xdr:row>
      <xdr:rowOff>17526</xdr:rowOff>
    </xdr:to>
    <xdr:cxnSp macro="">
      <xdr:nvCxnSpPr>
        <xdr:cNvPr id="489" name="直線コネクタ 488">
          <a:extLst>
            <a:ext uri="{FF2B5EF4-FFF2-40B4-BE49-F238E27FC236}">
              <a16:creationId xmlns:a16="http://schemas.microsoft.com/office/drawing/2014/main" id="{A6419C84-B5BA-4792-9F9D-FAB4992E4450}"/>
            </a:ext>
          </a:extLst>
        </xdr:cNvPr>
        <xdr:cNvCxnSpPr/>
      </xdr:nvCxnSpPr>
      <xdr:spPr>
        <a:xfrm flipV="1">
          <a:off x="20434300" y="687324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142748</xdr:rowOff>
    </xdr:from>
    <xdr:to>
      <xdr:col>102</xdr:col>
      <xdr:colOff>165100</xdr:colOff>
      <xdr:row>40</xdr:row>
      <xdr:rowOff>72898</xdr:rowOff>
    </xdr:to>
    <xdr:sp macro="" textlink="">
      <xdr:nvSpPr>
        <xdr:cNvPr id="490" name="楕円 489">
          <a:extLst>
            <a:ext uri="{FF2B5EF4-FFF2-40B4-BE49-F238E27FC236}">
              <a16:creationId xmlns:a16="http://schemas.microsoft.com/office/drawing/2014/main" id="{C4119DFD-6BFE-4D15-A749-1025685BF1AB}"/>
            </a:ext>
          </a:extLst>
        </xdr:cNvPr>
        <xdr:cNvSpPr/>
      </xdr:nvSpPr>
      <xdr:spPr>
        <a:xfrm>
          <a:off x="19494500" y="682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17526</xdr:rowOff>
    </xdr:from>
    <xdr:to>
      <xdr:col>107</xdr:col>
      <xdr:colOff>50800</xdr:colOff>
      <xdr:row>40</xdr:row>
      <xdr:rowOff>22098</xdr:rowOff>
    </xdr:to>
    <xdr:cxnSp macro="">
      <xdr:nvCxnSpPr>
        <xdr:cNvPr id="491" name="直線コネクタ 490">
          <a:extLst>
            <a:ext uri="{FF2B5EF4-FFF2-40B4-BE49-F238E27FC236}">
              <a16:creationId xmlns:a16="http://schemas.microsoft.com/office/drawing/2014/main" id="{ED49E4C2-1DF2-4679-892F-C3D2F0D66D14}"/>
            </a:ext>
          </a:extLst>
        </xdr:cNvPr>
        <xdr:cNvCxnSpPr/>
      </xdr:nvCxnSpPr>
      <xdr:spPr>
        <a:xfrm flipV="1">
          <a:off x="19545300" y="687552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146558</xdr:rowOff>
    </xdr:from>
    <xdr:to>
      <xdr:col>98</xdr:col>
      <xdr:colOff>38100</xdr:colOff>
      <xdr:row>40</xdr:row>
      <xdr:rowOff>76708</xdr:rowOff>
    </xdr:to>
    <xdr:sp macro="" textlink="">
      <xdr:nvSpPr>
        <xdr:cNvPr id="492" name="楕円 491">
          <a:extLst>
            <a:ext uri="{FF2B5EF4-FFF2-40B4-BE49-F238E27FC236}">
              <a16:creationId xmlns:a16="http://schemas.microsoft.com/office/drawing/2014/main" id="{C0A74166-094F-4D48-8CBC-CB4996518844}"/>
            </a:ext>
          </a:extLst>
        </xdr:cNvPr>
        <xdr:cNvSpPr/>
      </xdr:nvSpPr>
      <xdr:spPr>
        <a:xfrm>
          <a:off x="186055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22098</xdr:rowOff>
    </xdr:from>
    <xdr:to>
      <xdr:col>102</xdr:col>
      <xdr:colOff>114300</xdr:colOff>
      <xdr:row>40</xdr:row>
      <xdr:rowOff>25908</xdr:rowOff>
    </xdr:to>
    <xdr:cxnSp macro="">
      <xdr:nvCxnSpPr>
        <xdr:cNvPr id="493" name="直線コネクタ 492">
          <a:extLst>
            <a:ext uri="{FF2B5EF4-FFF2-40B4-BE49-F238E27FC236}">
              <a16:creationId xmlns:a16="http://schemas.microsoft.com/office/drawing/2014/main" id="{2A42775B-A938-4156-AAE2-294019CCAD81}"/>
            </a:ext>
          </a:extLst>
        </xdr:cNvPr>
        <xdr:cNvCxnSpPr/>
      </xdr:nvCxnSpPr>
      <xdr:spPr>
        <a:xfrm flipV="1">
          <a:off x="18656300" y="6880098"/>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92981</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07E59197-CC27-490D-8FF6-E5544DCF4A2E}"/>
            </a:ext>
          </a:extLst>
        </xdr:cNvPr>
        <xdr:cNvSpPr txBox="1"/>
      </xdr:nvSpPr>
      <xdr:spPr>
        <a:xfrm>
          <a:off x="21075727" y="695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93743</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1A2C9FF6-F32F-413D-80DD-294B4C47777F}"/>
            </a:ext>
          </a:extLst>
        </xdr:cNvPr>
        <xdr:cNvSpPr txBox="1"/>
      </xdr:nvSpPr>
      <xdr:spPr>
        <a:xfrm>
          <a:off x="20199427" y="695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95267</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005B27F9-4A71-4ED4-9DD0-222A9713255C}"/>
            </a:ext>
          </a:extLst>
        </xdr:cNvPr>
        <xdr:cNvSpPr txBox="1"/>
      </xdr:nvSpPr>
      <xdr:spPr>
        <a:xfrm>
          <a:off x="19310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86885</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462EA7EA-B887-406A-9AFB-7497EA10FBC3}"/>
            </a:ext>
          </a:extLst>
        </xdr:cNvPr>
        <xdr:cNvSpPr txBox="1"/>
      </xdr:nvSpPr>
      <xdr:spPr>
        <a:xfrm>
          <a:off x="18421427" y="6944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82567</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9C79EB05-CBC4-4879-B390-471208FC36AA}"/>
            </a:ext>
          </a:extLst>
        </xdr:cNvPr>
        <xdr:cNvSpPr txBox="1"/>
      </xdr:nvSpPr>
      <xdr:spPr>
        <a:xfrm>
          <a:off x="21075727" y="659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84853</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52984654-0A60-4437-88A2-3395742891FA}"/>
            </a:ext>
          </a:extLst>
        </xdr:cNvPr>
        <xdr:cNvSpPr txBox="1"/>
      </xdr:nvSpPr>
      <xdr:spPr>
        <a:xfrm>
          <a:off x="20199427" y="659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89425</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496F9EA2-0D4D-4674-9571-14FA8BFC1257}"/>
            </a:ext>
          </a:extLst>
        </xdr:cNvPr>
        <xdr:cNvSpPr txBox="1"/>
      </xdr:nvSpPr>
      <xdr:spPr>
        <a:xfrm>
          <a:off x="19310427" y="660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93235</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F4D6FCAC-F5F5-46A9-ADA0-195D739CFE2D}"/>
            </a:ext>
          </a:extLst>
        </xdr:cNvPr>
        <xdr:cNvSpPr txBox="1"/>
      </xdr:nvSpPr>
      <xdr:spPr>
        <a:xfrm>
          <a:off x="184214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D612BFA1-DF66-4A74-8D08-E4C148C8506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0384814C-8F28-4B2D-8A33-1B94AC2F479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32C97422-C59F-4249-BDA2-16ACAD9DE43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C2D3577F-4238-46B3-938E-EA31229E3E1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51BDE4D4-F15B-423D-BE1D-038F5CEB997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64C91F71-7D70-4EC3-A055-6D9A7E55751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3F846047-F3EC-4B46-8EDA-EDE867E8B80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0EAB78FF-F7EB-4CAA-9979-00C08F07313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C161AE56-E72A-465A-9D0F-9507374D823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D57FD81A-CC5D-4FF1-BD05-ACE57EDD056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E919CB03-0676-48FC-8E7F-7FDF3411EC5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a:extLst>
            <a:ext uri="{FF2B5EF4-FFF2-40B4-BE49-F238E27FC236}">
              <a16:creationId xmlns:a16="http://schemas.microsoft.com/office/drawing/2014/main" id="{F4C5A4DC-3247-4183-907C-1D60FCFE2E2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4" name="テキスト ボックス 513">
          <a:extLst>
            <a:ext uri="{FF2B5EF4-FFF2-40B4-BE49-F238E27FC236}">
              <a16:creationId xmlns:a16="http://schemas.microsoft.com/office/drawing/2014/main" id="{4C0AC36C-883D-4748-BBAB-10730047C224}"/>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a:extLst>
            <a:ext uri="{FF2B5EF4-FFF2-40B4-BE49-F238E27FC236}">
              <a16:creationId xmlns:a16="http://schemas.microsoft.com/office/drawing/2014/main" id="{728450D4-2682-4ACE-8103-B88DBEA27F6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a:extLst>
            <a:ext uri="{FF2B5EF4-FFF2-40B4-BE49-F238E27FC236}">
              <a16:creationId xmlns:a16="http://schemas.microsoft.com/office/drawing/2014/main" id="{1E0B8D4B-6320-40F7-B3E6-1369C0E8229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a:extLst>
            <a:ext uri="{FF2B5EF4-FFF2-40B4-BE49-F238E27FC236}">
              <a16:creationId xmlns:a16="http://schemas.microsoft.com/office/drawing/2014/main" id="{67BCF23F-6401-43EC-8F20-B19EECE6969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a:extLst>
            <a:ext uri="{FF2B5EF4-FFF2-40B4-BE49-F238E27FC236}">
              <a16:creationId xmlns:a16="http://schemas.microsoft.com/office/drawing/2014/main" id="{E746DACA-28C8-433C-B7CD-EB11148E8A5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a:extLst>
            <a:ext uri="{FF2B5EF4-FFF2-40B4-BE49-F238E27FC236}">
              <a16:creationId xmlns:a16="http://schemas.microsoft.com/office/drawing/2014/main" id="{17976D88-E4AF-43AC-A4D3-4EF16825ED2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a:extLst>
            <a:ext uri="{FF2B5EF4-FFF2-40B4-BE49-F238E27FC236}">
              <a16:creationId xmlns:a16="http://schemas.microsoft.com/office/drawing/2014/main" id="{93FFF15F-8825-4372-A8BA-234CA98B1A2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a:extLst>
            <a:ext uri="{FF2B5EF4-FFF2-40B4-BE49-F238E27FC236}">
              <a16:creationId xmlns:a16="http://schemas.microsoft.com/office/drawing/2014/main" id="{DF3D7E66-291C-4002-8A0C-CB5FB2DE474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a:extLst>
            <a:ext uri="{FF2B5EF4-FFF2-40B4-BE49-F238E27FC236}">
              <a16:creationId xmlns:a16="http://schemas.microsoft.com/office/drawing/2014/main" id="{8DD1CCB6-FD1B-4C56-9E1E-C15AAD0A393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a:extLst>
            <a:ext uri="{FF2B5EF4-FFF2-40B4-BE49-F238E27FC236}">
              <a16:creationId xmlns:a16="http://schemas.microsoft.com/office/drawing/2014/main" id="{16AE7A87-5752-4893-B085-FAFDC4D9A14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4" name="テキスト ボックス 523">
          <a:extLst>
            <a:ext uri="{FF2B5EF4-FFF2-40B4-BE49-F238E27FC236}">
              <a16:creationId xmlns:a16="http://schemas.microsoft.com/office/drawing/2014/main" id="{2C17E494-232E-4257-91EB-807D764137B9}"/>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01AAD164-1CBC-46B3-A3F8-B8BC7CE0C5F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158E3E40-015C-4659-A332-312BF848966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527" name="直線コネクタ 526">
          <a:extLst>
            <a:ext uri="{FF2B5EF4-FFF2-40B4-BE49-F238E27FC236}">
              <a16:creationId xmlns:a16="http://schemas.microsoft.com/office/drawing/2014/main" id="{CB576AB3-2770-47C8-8C1D-998D548FA813}"/>
            </a:ext>
          </a:extLst>
        </xdr:cNvPr>
        <xdr:cNvCxnSpPr/>
      </xdr:nvCxnSpPr>
      <xdr:spPr>
        <a:xfrm flipV="1">
          <a:off x="16318864" y="9628959"/>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28" name="【学校施設】&#10;有形固定資産減価償却率最小値テキスト">
          <a:extLst>
            <a:ext uri="{FF2B5EF4-FFF2-40B4-BE49-F238E27FC236}">
              <a16:creationId xmlns:a16="http://schemas.microsoft.com/office/drawing/2014/main" id="{7214A690-7EB2-4BD3-A6F0-CAA0F275B1F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29" name="直線コネクタ 528">
          <a:extLst>
            <a:ext uri="{FF2B5EF4-FFF2-40B4-BE49-F238E27FC236}">
              <a16:creationId xmlns:a16="http://schemas.microsoft.com/office/drawing/2014/main" id="{CEBDC6B2-4295-485D-B3F1-26C28FE6506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530" name="【学校施設】&#10;有形固定資産減価償却率最大値テキスト">
          <a:extLst>
            <a:ext uri="{FF2B5EF4-FFF2-40B4-BE49-F238E27FC236}">
              <a16:creationId xmlns:a16="http://schemas.microsoft.com/office/drawing/2014/main" id="{3BE9404A-8F4D-41E1-82D1-4B94491B95C0}"/>
            </a:ext>
          </a:extLst>
        </xdr:cNvPr>
        <xdr:cNvSpPr txBox="1"/>
      </xdr:nvSpPr>
      <xdr:spPr>
        <a:xfrm>
          <a:off x="16357600" y="9404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531" name="直線コネクタ 530">
          <a:extLst>
            <a:ext uri="{FF2B5EF4-FFF2-40B4-BE49-F238E27FC236}">
              <a16:creationId xmlns:a16="http://schemas.microsoft.com/office/drawing/2014/main" id="{543E65C9-DC33-4055-9B6D-8265C136B05F}"/>
            </a:ext>
          </a:extLst>
        </xdr:cNvPr>
        <xdr:cNvCxnSpPr/>
      </xdr:nvCxnSpPr>
      <xdr:spPr>
        <a:xfrm>
          <a:off x="16230600" y="962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139899</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10202534-F589-4357-9EB1-27AB4DDB470A}"/>
            </a:ext>
          </a:extLst>
        </xdr:cNvPr>
        <xdr:cNvSpPr txBox="1"/>
      </xdr:nvSpPr>
      <xdr:spPr>
        <a:xfrm>
          <a:off x="16357600" y="10426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533" name="フローチャート: 判断 532">
          <a:extLst>
            <a:ext uri="{FF2B5EF4-FFF2-40B4-BE49-F238E27FC236}">
              <a16:creationId xmlns:a16="http://schemas.microsoft.com/office/drawing/2014/main" id="{9842EF71-09D3-4A16-B174-CA8D4B4B6E4C}"/>
            </a:ext>
          </a:extLst>
        </xdr:cNvPr>
        <xdr:cNvSpPr/>
      </xdr:nvSpPr>
      <xdr:spPr>
        <a:xfrm>
          <a:off x="16268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534" name="フローチャート: 判断 533">
          <a:extLst>
            <a:ext uri="{FF2B5EF4-FFF2-40B4-BE49-F238E27FC236}">
              <a16:creationId xmlns:a16="http://schemas.microsoft.com/office/drawing/2014/main" id="{7703C3DA-7F1A-4DD2-96E5-660910C375CD}"/>
            </a:ext>
          </a:extLst>
        </xdr:cNvPr>
        <xdr:cNvSpPr/>
      </xdr:nvSpPr>
      <xdr:spPr>
        <a:xfrm>
          <a:off x="1543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535" name="フローチャート: 判断 534">
          <a:extLst>
            <a:ext uri="{FF2B5EF4-FFF2-40B4-BE49-F238E27FC236}">
              <a16:creationId xmlns:a16="http://schemas.microsoft.com/office/drawing/2014/main" id="{F18823B3-9A21-4A06-85B3-E3626390EF69}"/>
            </a:ext>
          </a:extLst>
        </xdr:cNvPr>
        <xdr:cNvSpPr/>
      </xdr:nvSpPr>
      <xdr:spPr>
        <a:xfrm>
          <a:off x="1454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161472</xdr:rowOff>
    </xdr:from>
    <xdr:to>
      <xdr:col>72</xdr:col>
      <xdr:colOff>38100</xdr:colOff>
      <xdr:row>61</xdr:row>
      <xdr:rowOff>91622</xdr:rowOff>
    </xdr:to>
    <xdr:sp macro="" textlink="">
      <xdr:nvSpPr>
        <xdr:cNvPr id="536" name="フローチャート: 判断 535">
          <a:extLst>
            <a:ext uri="{FF2B5EF4-FFF2-40B4-BE49-F238E27FC236}">
              <a16:creationId xmlns:a16="http://schemas.microsoft.com/office/drawing/2014/main" id="{3D98B6CC-264C-4180-8471-CA2A6F990A1B}"/>
            </a:ext>
          </a:extLst>
        </xdr:cNvPr>
        <xdr:cNvSpPr/>
      </xdr:nvSpPr>
      <xdr:spPr>
        <a:xfrm>
          <a:off x="136525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7983</xdr:rowOff>
    </xdr:from>
    <xdr:to>
      <xdr:col>67</xdr:col>
      <xdr:colOff>101600</xdr:colOff>
      <xdr:row>61</xdr:row>
      <xdr:rowOff>109583</xdr:rowOff>
    </xdr:to>
    <xdr:sp macro="" textlink="">
      <xdr:nvSpPr>
        <xdr:cNvPr id="537" name="フローチャート: 判断 536">
          <a:extLst>
            <a:ext uri="{FF2B5EF4-FFF2-40B4-BE49-F238E27FC236}">
              <a16:creationId xmlns:a16="http://schemas.microsoft.com/office/drawing/2014/main" id="{4D8E9FF7-C40C-49B5-8745-D54985F0A7E4}"/>
            </a:ext>
          </a:extLst>
        </xdr:cNvPr>
        <xdr:cNvSpPr/>
      </xdr:nvSpPr>
      <xdr:spPr>
        <a:xfrm>
          <a:off x="127635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480CB1E2-7BDA-40D1-B3CB-C7F778898FD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E4C0A306-E408-4DA9-B29F-CEC03383103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8051FB57-BE9B-44CE-9473-802403B2858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C3D17994-D96D-46BF-8D21-19B0F0DA0D6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A9200FE0-E9B1-4EF5-8D57-D2724A71B9F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50437</xdr:rowOff>
    </xdr:from>
    <xdr:to>
      <xdr:col>85</xdr:col>
      <xdr:colOff>177800</xdr:colOff>
      <xdr:row>58</xdr:row>
      <xdr:rowOff>152037</xdr:rowOff>
    </xdr:to>
    <xdr:sp macro="" textlink="">
      <xdr:nvSpPr>
        <xdr:cNvPr id="543" name="楕円 542">
          <a:extLst>
            <a:ext uri="{FF2B5EF4-FFF2-40B4-BE49-F238E27FC236}">
              <a16:creationId xmlns:a16="http://schemas.microsoft.com/office/drawing/2014/main" id="{F9F22AA4-EBF1-4BAB-920A-29F410221F06}"/>
            </a:ext>
          </a:extLst>
        </xdr:cNvPr>
        <xdr:cNvSpPr/>
      </xdr:nvSpPr>
      <xdr:spPr>
        <a:xfrm>
          <a:off x="16268700" y="99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73314</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467A7DF2-F3F9-488C-8EB0-223FDD9ACE99}"/>
            </a:ext>
          </a:extLst>
        </xdr:cNvPr>
        <xdr:cNvSpPr txBox="1"/>
      </xdr:nvSpPr>
      <xdr:spPr>
        <a:xfrm>
          <a:off x="16357600" y="984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9616</xdr:rowOff>
    </xdr:from>
    <xdr:to>
      <xdr:col>81</xdr:col>
      <xdr:colOff>101600</xdr:colOff>
      <xdr:row>58</xdr:row>
      <xdr:rowOff>111216</xdr:rowOff>
    </xdr:to>
    <xdr:sp macro="" textlink="">
      <xdr:nvSpPr>
        <xdr:cNvPr id="545" name="楕円 544">
          <a:extLst>
            <a:ext uri="{FF2B5EF4-FFF2-40B4-BE49-F238E27FC236}">
              <a16:creationId xmlns:a16="http://schemas.microsoft.com/office/drawing/2014/main" id="{F96763BB-B37F-4452-803C-FCBD374136CD}"/>
            </a:ext>
          </a:extLst>
        </xdr:cNvPr>
        <xdr:cNvSpPr/>
      </xdr:nvSpPr>
      <xdr:spPr>
        <a:xfrm>
          <a:off x="15430500" y="995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60416</xdr:rowOff>
    </xdr:from>
    <xdr:to>
      <xdr:col>85</xdr:col>
      <xdr:colOff>127000</xdr:colOff>
      <xdr:row>58</xdr:row>
      <xdr:rowOff>101237</xdr:rowOff>
    </xdr:to>
    <xdr:cxnSp macro="">
      <xdr:nvCxnSpPr>
        <xdr:cNvPr id="546" name="直線コネクタ 545">
          <a:extLst>
            <a:ext uri="{FF2B5EF4-FFF2-40B4-BE49-F238E27FC236}">
              <a16:creationId xmlns:a16="http://schemas.microsoft.com/office/drawing/2014/main" id="{6AE83426-E8A3-4BFE-87AF-25368CC3B047}"/>
            </a:ext>
          </a:extLst>
        </xdr:cNvPr>
        <xdr:cNvCxnSpPr/>
      </xdr:nvCxnSpPr>
      <xdr:spPr>
        <a:xfrm>
          <a:off x="15481300" y="10004516"/>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141877</xdr:rowOff>
    </xdr:from>
    <xdr:to>
      <xdr:col>76</xdr:col>
      <xdr:colOff>165100</xdr:colOff>
      <xdr:row>58</xdr:row>
      <xdr:rowOff>72027</xdr:rowOff>
    </xdr:to>
    <xdr:sp macro="" textlink="">
      <xdr:nvSpPr>
        <xdr:cNvPr id="547" name="楕円 546">
          <a:extLst>
            <a:ext uri="{FF2B5EF4-FFF2-40B4-BE49-F238E27FC236}">
              <a16:creationId xmlns:a16="http://schemas.microsoft.com/office/drawing/2014/main" id="{1558CACB-4FCD-48AF-BCDC-3AB50CFEB7D4}"/>
            </a:ext>
          </a:extLst>
        </xdr:cNvPr>
        <xdr:cNvSpPr/>
      </xdr:nvSpPr>
      <xdr:spPr>
        <a:xfrm>
          <a:off x="14541500" y="991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21227</xdr:rowOff>
    </xdr:from>
    <xdr:to>
      <xdr:col>81</xdr:col>
      <xdr:colOff>50800</xdr:colOff>
      <xdr:row>58</xdr:row>
      <xdr:rowOff>60416</xdr:rowOff>
    </xdr:to>
    <xdr:cxnSp macro="">
      <xdr:nvCxnSpPr>
        <xdr:cNvPr id="548" name="直線コネクタ 547">
          <a:extLst>
            <a:ext uri="{FF2B5EF4-FFF2-40B4-BE49-F238E27FC236}">
              <a16:creationId xmlns:a16="http://schemas.microsoft.com/office/drawing/2014/main" id="{B32F8521-4532-48C0-9DBF-29CE0AB08C29}"/>
            </a:ext>
          </a:extLst>
        </xdr:cNvPr>
        <xdr:cNvCxnSpPr/>
      </xdr:nvCxnSpPr>
      <xdr:spPr>
        <a:xfrm>
          <a:off x="14592300" y="996532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29210</xdr:rowOff>
    </xdr:from>
    <xdr:to>
      <xdr:col>72</xdr:col>
      <xdr:colOff>38100</xdr:colOff>
      <xdr:row>58</xdr:row>
      <xdr:rowOff>130810</xdr:rowOff>
    </xdr:to>
    <xdr:sp macro="" textlink="">
      <xdr:nvSpPr>
        <xdr:cNvPr id="549" name="楕円 548">
          <a:extLst>
            <a:ext uri="{FF2B5EF4-FFF2-40B4-BE49-F238E27FC236}">
              <a16:creationId xmlns:a16="http://schemas.microsoft.com/office/drawing/2014/main" id="{BFE06141-0CB3-440B-BCA4-41FBB7295478}"/>
            </a:ext>
          </a:extLst>
        </xdr:cNvPr>
        <xdr:cNvSpPr/>
      </xdr:nvSpPr>
      <xdr:spPr>
        <a:xfrm>
          <a:off x="13652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21227</xdr:rowOff>
    </xdr:from>
    <xdr:to>
      <xdr:col>76</xdr:col>
      <xdr:colOff>114300</xdr:colOff>
      <xdr:row>58</xdr:row>
      <xdr:rowOff>80010</xdr:rowOff>
    </xdr:to>
    <xdr:cxnSp macro="">
      <xdr:nvCxnSpPr>
        <xdr:cNvPr id="550" name="直線コネクタ 549">
          <a:extLst>
            <a:ext uri="{FF2B5EF4-FFF2-40B4-BE49-F238E27FC236}">
              <a16:creationId xmlns:a16="http://schemas.microsoft.com/office/drawing/2014/main" id="{9168FB6E-1250-49FB-BA25-73F3FDF92B7F}"/>
            </a:ext>
          </a:extLst>
        </xdr:cNvPr>
        <xdr:cNvCxnSpPr/>
      </xdr:nvCxnSpPr>
      <xdr:spPr>
        <a:xfrm flipV="1">
          <a:off x="13703300" y="996532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143510</xdr:rowOff>
    </xdr:from>
    <xdr:to>
      <xdr:col>67</xdr:col>
      <xdr:colOff>101600</xdr:colOff>
      <xdr:row>58</xdr:row>
      <xdr:rowOff>73660</xdr:rowOff>
    </xdr:to>
    <xdr:sp macro="" textlink="">
      <xdr:nvSpPr>
        <xdr:cNvPr id="551" name="楕円 550">
          <a:extLst>
            <a:ext uri="{FF2B5EF4-FFF2-40B4-BE49-F238E27FC236}">
              <a16:creationId xmlns:a16="http://schemas.microsoft.com/office/drawing/2014/main" id="{2570541C-2245-46E5-832E-C6D546BE1DA9}"/>
            </a:ext>
          </a:extLst>
        </xdr:cNvPr>
        <xdr:cNvSpPr/>
      </xdr:nvSpPr>
      <xdr:spPr>
        <a:xfrm>
          <a:off x="12763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22860</xdr:rowOff>
    </xdr:from>
    <xdr:to>
      <xdr:col>71</xdr:col>
      <xdr:colOff>177800</xdr:colOff>
      <xdr:row>58</xdr:row>
      <xdr:rowOff>80010</xdr:rowOff>
    </xdr:to>
    <xdr:cxnSp macro="">
      <xdr:nvCxnSpPr>
        <xdr:cNvPr id="552" name="直線コネクタ 551">
          <a:extLst>
            <a:ext uri="{FF2B5EF4-FFF2-40B4-BE49-F238E27FC236}">
              <a16:creationId xmlns:a16="http://schemas.microsoft.com/office/drawing/2014/main" id="{1C8875E4-D006-46A8-96FF-F8B4DDCD4603}"/>
            </a:ext>
          </a:extLst>
        </xdr:cNvPr>
        <xdr:cNvCxnSpPr/>
      </xdr:nvCxnSpPr>
      <xdr:spPr>
        <a:xfrm>
          <a:off x="12814300" y="996696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87647</xdr:rowOff>
    </xdr:from>
    <xdr:ext cx="405111" cy="259045"/>
    <xdr:sp macro="" textlink="">
      <xdr:nvSpPr>
        <xdr:cNvPr id="553" name="n_1aveValue【学校施設】&#10;有形固定資産減価償却率">
          <a:extLst>
            <a:ext uri="{FF2B5EF4-FFF2-40B4-BE49-F238E27FC236}">
              <a16:creationId xmlns:a16="http://schemas.microsoft.com/office/drawing/2014/main" id="{BC18AA67-5857-4ABF-83B0-ABE3C9F61457}"/>
            </a:ext>
          </a:extLst>
        </xdr:cNvPr>
        <xdr:cNvSpPr txBox="1"/>
      </xdr:nvSpPr>
      <xdr:spPr>
        <a:xfrm>
          <a:off x="152660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48458</xdr:rowOff>
    </xdr:from>
    <xdr:ext cx="405111" cy="259045"/>
    <xdr:sp macro="" textlink="">
      <xdr:nvSpPr>
        <xdr:cNvPr id="554" name="n_2aveValue【学校施設】&#10;有形固定資産減価償却率">
          <a:extLst>
            <a:ext uri="{FF2B5EF4-FFF2-40B4-BE49-F238E27FC236}">
              <a16:creationId xmlns:a16="http://schemas.microsoft.com/office/drawing/2014/main" id="{F7B74F80-E5F5-4417-811F-DBB065E434A5}"/>
            </a:ext>
          </a:extLst>
        </xdr:cNvPr>
        <xdr:cNvSpPr txBox="1"/>
      </xdr:nvSpPr>
      <xdr:spPr>
        <a:xfrm>
          <a:off x="14389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82749</xdr:rowOff>
    </xdr:from>
    <xdr:ext cx="405111" cy="259045"/>
    <xdr:sp macro="" textlink="">
      <xdr:nvSpPr>
        <xdr:cNvPr id="555" name="n_3aveValue【学校施設】&#10;有形固定資産減価償却率">
          <a:extLst>
            <a:ext uri="{FF2B5EF4-FFF2-40B4-BE49-F238E27FC236}">
              <a16:creationId xmlns:a16="http://schemas.microsoft.com/office/drawing/2014/main" id="{ADCC4EA9-D766-438E-93D9-3D65FC511693}"/>
            </a:ext>
          </a:extLst>
        </xdr:cNvPr>
        <xdr:cNvSpPr txBox="1"/>
      </xdr:nvSpPr>
      <xdr:spPr>
        <a:xfrm>
          <a:off x="13500744" y="1054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100710</xdr:rowOff>
    </xdr:from>
    <xdr:ext cx="405111" cy="259045"/>
    <xdr:sp macro="" textlink="">
      <xdr:nvSpPr>
        <xdr:cNvPr id="556" name="n_4aveValue【学校施設】&#10;有形固定資産減価償却率">
          <a:extLst>
            <a:ext uri="{FF2B5EF4-FFF2-40B4-BE49-F238E27FC236}">
              <a16:creationId xmlns:a16="http://schemas.microsoft.com/office/drawing/2014/main" id="{47B1D5C4-67B7-47CD-8952-899CE56343BB}"/>
            </a:ext>
          </a:extLst>
        </xdr:cNvPr>
        <xdr:cNvSpPr txBox="1"/>
      </xdr:nvSpPr>
      <xdr:spPr>
        <a:xfrm>
          <a:off x="12611744" y="1055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127743</xdr:rowOff>
    </xdr:from>
    <xdr:ext cx="405111" cy="259045"/>
    <xdr:sp macro="" textlink="">
      <xdr:nvSpPr>
        <xdr:cNvPr id="557" name="n_1mainValue【学校施設】&#10;有形固定資産減価償却率">
          <a:extLst>
            <a:ext uri="{FF2B5EF4-FFF2-40B4-BE49-F238E27FC236}">
              <a16:creationId xmlns:a16="http://schemas.microsoft.com/office/drawing/2014/main" id="{F0AF6624-8B42-479D-AB02-A647CB2E2EAB}"/>
            </a:ext>
          </a:extLst>
        </xdr:cNvPr>
        <xdr:cNvSpPr txBox="1"/>
      </xdr:nvSpPr>
      <xdr:spPr>
        <a:xfrm>
          <a:off x="15266044" y="972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88554</xdr:rowOff>
    </xdr:from>
    <xdr:ext cx="405111" cy="259045"/>
    <xdr:sp macro="" textlink="">
      <xdr:nvSpPr>
        <xdr:cNvPr id="558" name="n_2mainValue【学校施設】&#10;有形固定資産減価償却率">
          <a:extLst>
            <a:ext uri="{FF2B5EF4-FFF2-40B4-BE49-F238E27FC236}">
              <a16:creationId xmlns:a16="http://schemas.microsoft.com/office/drawing/2014/main" id="{1C69303B-99E4-48B5-A90F-C2060C3267AE}"/>
            </a:ext>
          </a:extLst>
        </xdr:cNvPr>
        <xdr:cNvSpPr txBox="1"/>
      </xdr:nvSpPr>
      <xdr:spPr>
        <a:xfrm>
          <a:off x="14389744" y="968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147337</xdr:rowOff>
    </xdr:from>
    <xdr:ext cx="405111" cy="259045"/>
    <xdr:sp macro="" textlink="">
      <xdr:nvSpPr>
        <xdr:cNvPr id="559" name="n_3mainValue【学校施設】&#10;有形固定資産減価償却率">
          <a:extLst>
            <a:ext uri="{FF2B5EF4-FFF2-40B4-BE49-F238E27FC236}">
              <a16:creationId xmlns:a16="http://schemas.microsoft.com/office/drawing/2014/main" id="{BB8EDD0D-9DB2-4F94-A2A0-4E9437F17678}"/>
            </a:ext>
          </a:extLst>
        </xdr:cNvPr>
        <xdr:cNvSpPr txBox="1"/>
      </xdr:nvSpPr>
      <xdr:spPr>
        <a:xfrm>
          <a:off x="13500744" y="974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90187</xdr:rowOff>
    </xdr:from>
    <xdr:ext cx="405111" cy="259045"/>
    <xdr:sp macro="" textlink="">
      <xdr:nvSpPr>
        <xdr:cNvPr id="560" name="n_4mainValue【学校施設】&#10;有形固定資産減価償却率">
          <a:extLst>
            <a:ext uri="{FF2B5EF4-FFF2-40B4-BE49-F238E27FC236}">
              <a16:creationId xmlns:a16="http://schemas.microsoft.com/office/drawing/2014/main" id="{55F44684-DDE9-4CC8-98C2-903F1E03DA13}"/>
            </a:ext>
          </a:extLst>
        </xdr:cNvPr>
        <xdr:cNvSpPr txBox="1"/>
      </xdr:nvSpPr>
      <xdr:spPr>
        <a:xfrm>
          <a:off x="126117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5D39B532-81CA-4826-9FC0-2AA3C0C0C3D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394FC45D-E0AB-4672-A55D-D87486936A1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5E3DAC29-6B3F-4C7A-B294-04B095148EC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E4972AA5-D22F-4553-A1BC-3EB66FC1E9B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09D19828-CCD1-45E0-B01F-3EC3DC174D5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26C94985-9CAC-49C6-A4F0-18D2A8E0BAC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29467E28-324F-46ED-9940-60C9321B144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8AABEDF8-9E25-445B-A745-9256E479E61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CDA1F389-39F8-40C2-B7E3-290AE2AB190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4DE1EB7E-A193-4746-B66C-1A76C3381EC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9AD36D9D-0ECD-4695-98CF-E3FE2440826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90B70B73-B6BE-480A-951C-FF0A69B21F7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FD20D65A-98AC-42BE-880B-39B0F54903D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C30E7AC9-44F9-4FC6-8456-41A08FAAFF1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A5C1EB9C-1E5F-4134-BCB1-0CB956047EA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6" name="テキスト ボックス 575">
          <a:extLst>
            <a:ext uri="{FF2B5EF4-FFF2-40B4-BE49-F238E27FC236}">
              <a16:creationId xmlns:a16="http://schemas.microsoft.com/office/drawing/2014/main" id="{703952C7-B7C3-4ACC-865B-FED26C9CC84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F18BF11B-6B49-471E-817A-3CD9FAD42BC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78" name="テキスト ボックス 577">
          <a:extLst>
            <a:ext uri="{FF2B5EF4-FFF2-40B4-BE49-F238E27FC236}">
              <a16:creationId xmlns:a16="http://schemas.microsoft.com/office/drawing/2014/main" id="{28342E79-8DDE-4DAF-BE9C-879DEC622E2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D83F430B-7AB2-4792-921D-5F720ED5084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0" name="テキスト ボックス 579">
          <a:extLst>
            <a:ext uri="{FF2B5EF4-FFF2-40B4-BE49-F238E27FC236}">
              <a16:creationId xmlns:a16="http://schemas.microsoft.com/office/drawing/2014/main" id="{F1022FD2-BD58-4DD7-9260-1D885DC446AE}"/>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CC2EF847-213A-429B-8576-68F21ECE759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17577B5C-8110-45CB-9F1E-FE764B08683B}"/>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9B156690-C94B-4E77-8E36-FDE30551C97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584" name="直線コネクタ 583">
          <a:extLst>
            <a:ext uri="{FF2B5EF4-FFF2-40B4-BE49-F238E27FC236}">
              <a16:creationId xmlns:a16="http://schemas.microsoft.com/office/drawing/2014/main" id="{5A3EC8CA-9E9F-4ABC-B1F8-45A145FB8103}"/>
            </a:ext>
          </a:extLst>
        </xdr:cNvPr>
        <xdr:cNvCxnSpPr/>
      </xdr:nvCxnSpPr>
      <xdr:spPr>
        <a:xfrm flipV="1">
          <a:off x="22160864" y="9432265"/>
          <a:ext cx="0" cy="1514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585" name="【学校施設】&#10;一人当たり面積最小値テキスト">
          <a:extLst>
            <a:ext uri="{FF2B5EF4-FFF2-40B4-BE49-F238E27FC236}">
              <a16:creationId xmlns:a16="http://schemas.microsoft.com/office/drawing/2014/main" id="{A91CAAEE-679A-4447-A9F3-1ECD09D98F20}"/>
            </a:ext>
          </a:extLst>
        </xdr:cNvPr>
        <xdr:cNvSpPr txBox="1"/>
      </xdr:nvSpPr>
      <xdr:spPr>
        <a:xfrm>
          <a:off x="22199600" y="1095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586" name="直線コネクタ 585">
          <a:extLst>
            <a:ext uri="{FF2B5EF4-FFF2-40B4-BE49-F238E27FC236}">
              <a16:creationId xmlns:a16="http://schemas.microsoft.com/office/drawing/2014/main" id="{963E4403-49DB-4FAF-8401-9F082CC333B9}"/>
            </a:ext>
          </a:extLst>
        </xdr:cNvPr>
        <xdr:cNvCxnSpPr/>
      </xdr:nvCxnSpPr>
      <xdr:spPr>
        <a:xfrm>
          <a:off x="22072600" y="1094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587" name="【学校施設】&#10;一人当たり面積最大値テキスト">
          <a:extLst>
            <a:ext uri="{FF2B5EF4-FFF2-40B4-BE49-F238E27FC236}">
              <a16:creationId xmlns:a16="http://schemas.microsoft.com/office/drawing/2014/main" id="{1E926744-7767-414E-A0D0-CA93885DEE80}"/>
            </a:ext>
          </a:extLst>
        </xdr:cNvPr>
        <xdr:cNvSpPr txBox="1"/>
      </xdr:nvSpPr>
      <xdr:spPr>
        <a:xfrm>
          <a:off x="22199600" y="92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588" name="直線コネクタ 587">
          <a:extLst>
            <a:ext uri="{FF2B5EF4-FFF2-40B4-BE49-F238E27FC236}">
              <a16:creationId xmlns:a16="http://schemas.microsoft.com/office/drawing/2014/main" id="{5FF20D5A-8A1E-489B-A456-1B2F01F0B6A2}"/>
            </a:ext>
          </a:extLst>
        </xdr:cNvPr>
        <xdr:cNvCxnSpPr/>
      </xdr:nvCxnSpPr>
      <xdr:spPr>
        <a:xfrm>
          <a:off x="22072600" y="943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54830</xdr:rowOff>
    </xdr:from>
    <xdr:ext cx="469744" cy="259045"/>
    <xdr:sp macro="" textlink="">
      <xdr:nvSpPr>
        <xdr:cNvPr id="589" name="【学校施設】&#10;一人当たり面積平均値テキスト">
          <a:extLst>
            <a:ext uri="{FF2B5EF4-FFF2-40B4-BE49-F238E27FC236}">
              <a16:creationId xmlns:a16="http://schemas.microsoft.com/office/drawing/2014/main" id="{2C1E8377-F7A8-4BEE-B4E2-1FC2D1C1C202}"/>
            </a:ext>
          </a:extLst>
        </xdr:cNvPr>
        <xdr:cNvSpPr txBox="1"/>
      </xdr:nvSpPr>
      <xdr:spPr>
        <a:xfrm>
          <a:off x="22199600" y="10513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590" name="フローチャート: 判断 589">
          <a:extLst>
            <a:ext uri="{FF2B5EF4-FFF2-40B4-BE49-F238E27FC236}">
              <a16:creationId xmlns:a16="http://schemas.microsoft.com/office/drawing/2014/main" id="{45CF43F8-421E-4DBC-870A-39C908AB3D8C}"/>
            </a:ext>
          </a:extLst>
        </xdr:cNvPr>
        <xdr:cNvSpPr/>
      </xdr:nvSpPr>
      <xdr:spPr>
        <a:xfrm>
          <a:off x="22110700" y="106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591" name="フローチャート: 判断 590">
          <a:extLst>
            <a:ext uri="{FF2B5EF4-FFF2-40B4-BE49-F238E27FC236}">
              <a16:creationId xmlns:a16="http://schemas.microsoft.com/office/drawing/2014/main" id="{E1747BA7-CD1D-4018-A539-248019F19C37}"/>
            </a:ext>
          </a:extLst>
        </xdr:cNvPr>
        <xdr:cNvSpPr/>
      </xdr:nvSpPr>
      <xdr:spPr>
        <a:xfrm>
          <a:off x="21272500" y="1068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592" name="フローチャート: 判断 591">
          <a:extLst>
            <a:ext uri="{FF2B5EF4-FFF2-40B4-BE49-F238E27FC236}">
              <a16:creationId xmlns:a16="http://schemas.microsoft.com/office/drawing/2014/main" id="{D257DCF7-BFBC-4D1F-97A3-1ED49364D247}"/>
            </a:ext>
          </a:extLst>
        </xdr:cNvPr>
        <xdr:cNvSpPr/>
      </xdr:nvSpPr>
      <xdr:spPr>
        <a:xfrm>
          <a:off x="20383500" y="106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96495</xdr:rowOff>
    </xdr:from>
    <xdr:to>
      <xdr:col>102</xdr:col>
      <xdr:colOff>165100</xdr:colOff>
      <xdr:row>63</xdr:row>
      <xdr:rowOff>26645</xdr:rowOff>
    </xdr:to>
    <xdr:sp macro="" textlink="">
      <xdr:nvSpPr>
        <xdr:cNvPr id="593" name="フローチャート: 判断 592">
          <a:extLst>
            <a:ext uri="{FF2B5EF4-FFF2-40B4-BE49-F238E27FC236}">
              <a16:creationId xmlns:a16="http://schemas.microsoft.com/office/drawing/2014/main" id="{5E483780-6F3A-4AEB-9F45-9F819DF6FA15}"/>
            </a:ext>
          </a:extLst>
        </xdr:cNvPr>
        <xdr:cNvSpPr/>
      </xdr:nvSpPr>
      <xdr:spPr>
        <a:xfrm>
          <a:off x="19494500" y="1072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87199</xdr:rowOff>
    </xdr:from>
    <xdr:to>
      <xdr:col>98</xdr:col>
      <xdr:colOff>38100</xdr:colOff>
      <xdr:row>63</xdr:row>
      <xdr:rowOff>17349</xdr:rowOff>
    </xdr:to>
    <xdr:sp macro="" textlink="">
      <xdr:nvSpPr>
        <xdr:cNvPr id="594" name="フローチャート: 判断 593">
          <a:extLst>
            <a:ext uri="{FF2B5EF4-FFF2-40B4-BE49-F238E27FC236}">
              <a16:creationId xmlns:a16="http://schemas.microsoft.com/office/drawing/2014/main" id="{BBC79EEC-9198-491C-8595-AF3A2DC22375}"/>
            </a:ext>
          </a:extLst>
        </xdr:cNvPr>
        <xdr:cNvSpPr/>
      </xdr:nvSpPr>
      <xdr:spPr>
        <a:xfrm>
          <a:off x="18605500" y="10717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BA89D97-E898-4E8B-B88D-94E0498A403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7B413580-BF3D-45FC-8961-7A168C4A3F6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F593F9EB-DF13-487B-BD32-1C66CDEE671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D934AC2-8CAC-4885-BABE-C8B93CC25ED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13AC3225-FF2A-4E7A-B50A-367245FA82F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28219</xdr:rowOff>
    </xdr:from>
    <xdr:to>
      <xdr:col>116</xdr:col>
      <xdr:colOff>114300</xdr:colOff>
      <xdr:row>63</xdr:row>
      <xdr:rowOff>129819</xdr:rowOff>
    </xdr:to>
    <xdr:sp macro="" textlink="">
      <xdr:nvSpPr>
        <xdr:cNvPr id="600" name="楕円 599">
          <a:extLst>
            <a:ext uri="{FF2B5EF4-FFF2-40B4-BE49-F238E27FC236}">
              <a16:creationId xmlns:a16="http://schemas.microsoft.com/office/drawing/2014/main" id="{F5AA38EA-3D6C-48C6-8FB3-31AEF6D832EE}"/>
            </a:ext>
          </a:extLst>
        </xdr:cNvPr>
        <xdr:cNvSpPr/>
      </xdr:nvSpPr>
      <xdr:spPr>
        <a:xfrm>
          <a:off x="22110700" y="1082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114596</xdr:rowOff>
    </xdr:from>
    <xdr:ext cx="469744" cy="259045"/>
    <xdr:sp macro="" textlink="">
      <xdr:nvSpPr>
        <xdr:cNvPr id="601" name="【学校施設】&#10;一人当たり面積該当値テキスト">
          <a:extLst>
            <a:ext uri="{FF2B5EF4-FFF2-40B4-BE49-F238E27FC236}">
              <a16:creationId xmlns:a16="http://schemas.microsoft.com/office/drawing/2014/main" id="{0277DA7A-5893-490E-9C3A-38600EE7AC58}"/>
            </a:ext>
          </a:extLst>
        </xdr:cNvPr>
        <xdr:cNvSpPr txBox="1"/>
      </xdr:nvSpPr>
      <xdr:spPr>
        <a:xfrm>
          <a:off x="22199600" y="1074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32563</xdr:rowOff>
    </xdr:from>
    <xdr:to>
      <xdr:col>112</xdr:col>
      <xdr:colOff>38100</xdr:colOff>
      <xdr:row>63</xdr:row>
      <xdr:rowOff>134163</xdr:rowOff>
    </xdr:to>
    <xdr:sp macro="" textlink="">
      <xdr:nvSpPr>
        <xdr:cNvPr id="602" name="楕円 601">
          <a:extLst>
            <a:ext uri="{FF2B5EF4-FFF2-40B4-BE49-F238E27FC236}">
              <a16:creationId xmlns:a16="http://schemas.microsoft.com/office/drawing/2014/main" id="{6ADCF1EF-9AB4-4D20-9188-7F5EE5EFBD48}"/>
            </a:ext>
          </a:extLst>
        </xdr:cNvPr>
        <xdr:cNvSpPr/>
      </xdr:nvSpPr>
      <xdr:spPr>
        <a:xfrm>
          <a:off x="21272500" y="1083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79019</xdr:rowOff>
    </xdr:from>
    <xdr:to>
      <xdr:col>116</xdr:col>
      <xdr:colOff>63500</xdr:colOff>
      <xdr:row>63</xdr:row>
      <xdr:rowOff>83363</xdr:rowOff>
    </xdr:to>
    <xdr:cxnSp macro="">
      <xdr:nvCxnSpPr>
        <xdr:cNvPr id="603" name="直線コネクタ 602">
          <a:extLst>
            <a:ext uri="{FF2B5EF4-FFF2-40B4-BE49-F238E27FC236}">
              <a16:creationId xmlns:a16="http://schemas.microsoft.com/office/drawing/2014/main" id="{93E9AEAA-E4C3-4CFE-B51C-D751DB9B8A4A}"/>
            </a:ext>
          </a:extLst>
        </xdr:cNvPr>
        <xdr:cNvCxnSpPr/>
      </xdr:nvCxnSpPr>
      <xdr:spPr>
        <a:xfrm flipV="1">
          <a:off x="21323300" y="10880369"/>
          <a:ext cx="8382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33401</xdr:rowOff>
    </xdr:from>
    <xdr:to>
      <xdr:col>107</xdr:col>
      <xdr:colOff>101600</xdr:colOff>
      <xdr:row>63</xdr:row>
      <xdr:rowOff>135001</xdr:rowOff>
    </xdr:to>
    <xdr:sp macro="" textlink="">
      <xdr:nvSpPr>
        <xdr:cNvPr id="604" name="楕円 603">
          <a:extLst>
            <a:ext uri="{FF2B5EF4-FFF2-40B4-BE49-F238E27FC236}">
              <a16:creationId xmlns:a16="http://schemas.microsoft.com/office/drawing/2014/main" id="{63BB49FE-EDE4-4C74-9981-E8F3735CE532}"/>
            </a:ext>
          </a:extLst>
        </xdr:cNvPr>
        <xdr:cNvSpPr/>
      </xdr:nvSpPr>
      <xdr:spPr>
        <a:xfrm>
          <a:off x="20383500" y="1083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83363</xdr:rowOff>
    </xdr:from>
    <xdr:to>
      <xdr:col>111</xdr:col>
      <xdr:colOff>177800</xdr:colOff>
      <xdr:row>63</xdr:row>
      <xdr:rowOff>84201</xdr:rowOff>
    </xdr:to>
    <xdr:cxnSp macro="">
      <xdr:nvCxnSpPr>
        <xdr:cNvPr id="605" name="直線コネクタ 604">
          <a:extLst>
            <a:ext uri="{FF2B5EF4-FFF2-40B4-BE49-F238E27FC236}">
              <a16:creationId xmlns:a16="http://schemas.microsoft.com/office/drawing/2014/main" id="{9DDAFC7C-F078-4B0E-B93E-D792D0A65532}"/>
            </a:ext>
          </a:extLst>
        </xdr:cNvPr>
        <xdr:cNvCxnSpPr/>
      </xdr:nvCxnSpPr>
      <xdr:spPr>
        <a:xfrm flipV="1">
          <a:off x="20434300" y="10884713"/>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27915</xdr:rowOff>
    </xdr:from>
    <xdr:to>
      <xdr:col>102</xdr:col>
      <xdr:colOff>165100</xdr:colOff>
      <xdr:row>63</xdr:row>
      <xdr:rowOff>129515</xdr:rowOff>
    </xdr:to>
    <xdr:sp macro="" textlink="">
      <xdr:nvSpPr>
        <xdr:cNvPr id="606" name="楕円 605">
          <a:extLst>
            <a:ext uri="{FF2B5EF4-FFF2-40B4-BE49-F238E27FC236}">
              <a16:creationId xmlns:a16="http://schemas.microsoft.com/office/drawing/2014/main" id="{E7B7F79E-EE0C-4DDC-B60D-2CA9792CD7AB}"/>
            </a:ext>
          </a:extLst>
        </xdr:cNvPr>
        <xdr:cNvSpPr/>
      </xdr:nvSpPr>
      <xdr:spPr>
        <a:xfrm>
          <a:off x="19494500" y="1082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78715</xdr:rowOff>
    </xdr:from>
    <xdr:to>
      <xdr:col>107</xdr:col>
      <xdr:colOff>50800</xdr:colOff>
      <xdr:row>63</xdr:row>
      <xdr:rowOff>84201</xdr:rowOff>
    </xdr:to>
    <xdr:cxnSp macro="">
      <xdr:nvCxnSpPr>
        <xdr:cNvPr id="607" name="直線コネクタ 606">
          <a:extLst>
            <a:ext uri="{FF2B5EF4-FFF2-40B4-BE49-F238E27FC236}">
              <a16:creationId xmlns:a16="http://schemas.microsoft.com/office/drawing/2014/main" id="{09391C5E-1646-40D4-990B-52C5F6BAC67C}"/>
            </a:ext>
          </a:extLst>
        </xdr:cNvPr>
        <xdr:cNvCxnSpPr/>
      </xdr:nvCxnSpPr>
      <xdr:spPr>
        <a:xfrm>
          <a:off x="19545300" y="10880065"/>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37135</xdr:rowOff>
    </xdr:from>
    <xdr:to>
      <xdr:col>98</xdr:col>
      <xdr:colOff>38100</xdr:colOff>
      <xdr:row>63</xdr:row>
      <xdr:rowOff>138735</xdr:rowOff>
    </xdr:to>
    <xdr:sp macro="" textlink="">
      <xdr:nvSpPr>
        <xdr:cNvPr id="608" name="楕円 607">
          <a:extLst>
            <a:ext uri="{FF2B5EF4-FFF2-40B4-BE49-F238E27FC236}">
              <a16:creationId xmlns:a16="http://schemas.microsoft.com/office/drawing/2014/main" id="{01DF7493-36F2-499F-89E4-A06635C0A3A4}"/>
            </a:ext>
          </a:extLst>
        </xdr:cNvPr>
        <xdr:cNvSpPr/>
      </xdr:nvSpPr>
      <xdr:spPr>
        <a:xfrm>
          <a:off x="18605500" y="1083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78715</xdr:rowOff>
    </xdr:from>
    <xdr:to>
      <xdr:col>102</xdr:col>
      <xdr:colOff>114300</xdr:colOff>
      <xdr:row>63</xdr:row>
      <xdr:rowOff>87935</xdr:rowOff>
    </xdr:to>
    <xdr:cxnSp macro="">
      <xdr:nvCxnSpPr>
        <xdr:cNvPr id="609" name="直線コネクタ 608">
          <a:extLst>
            <a:ext uri="{FF2B5EF4-FFF2-40B4-BE49-F238E27FC236}">
              <a16:creationId xmlns:a16="http://schemas.microsoft.com/office/drawing/2014/main" id="{E39BC138-77A5-4E3D-9184-D77115E410E7}"/>
            </a:ext>
          </a:extLst>
        </xdr:cNvPr>
        <xdr:cNvCxnSpPr/>
      </xdr:nvCxnSpPr>
      <xdr:spPr>
        <a:xfrm flipV="1">
          <a:off x="18656300" y="10880065"/>
          <a:ext cx="889000" cy="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2329</xdr:rowOff>
    </xdr:from>
    <xdr:ext cx="469744" cy="259045"/>
    <xdr:sp macro="" textlink="">
      <xdr:nvSpPr>
        <xdr:cNvPr id="610" name="n_1aveValue【学校施設】&#10;一人当たり面積">
          <a:extLst>
            <a:ext uri="{FF2B5EF4-FFF2-40B4-BE49-F238E27FC236}">
              <a16:creationId xmlns:a16="http://schemas.microsoft.com/office/drawing/2014/main" id="{360CA97A-0A3A-4C9C-A82D-27D3D5C403D4}"/>
            </a:ext>
          </a:extLst>
        </xdr:cNvPr>
        <xdr:cNvSpPr txBox="1"/>
      </xdr:nvSpPr>
      <xdr:spPr>
        <a:xfrm>
          <a:off x="21075727" y="1046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12692</xdr:rowOff>
    </xdr:from>
    <xdr:ext cx="469744" cy="259045"/>
    <xdr:sp macro="" textlink="">
      <xdr:nvSpPr>
        <xdr:cNvPr id="611" name="n_2aveValue【学校施設】&#10;一人当たり面積">
          <a:extLst>
            <a:ext uri="{FF2B5EF4-FFF2-40B4-BE49-F238E27FC236}">
              <a16:creationId xmlns:a16="http://schemas.microsoft.com/office/drawing/2014/main" id="{4625CCA5-3D78-4D0D-A31D-09DD4DF30369}"/>
            </a:ext>
          </a:extLst>
        </xdr:cNvPr>
        <xdr:cNvSpPr txBox="1"/>
      </xdr:nvSpPr>
      <xdr:spPr>
        <a:xfrm>
          <a:off x="20199427" y="1047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43172</xdr:rowOff>
    </xdr:from>
    <xdr:ext cx="469744" cy="259045"/>
    <xdr:sp macro="" textlink="">
      <xdr:nvSpPr>
        <xdr:cNvPr id="612" name="n_3aveValue【学校施設】&#10;一人当たり面積">
          <a:extLst>
            <a:ext uri="{FF2B5EF4-FFF2-40B4-BE49-F238E27FC236}">
              <a16:creationId xmlns:a16="http://schemas.microsoft.com/office/drawing/2014/main" id="{826614E0-5B2E-47E8-B616-350E0773D8CD}"/>
            </a:ext>
          </a:extLst>
        </xdr:cNvPr>
        <xdr:cNvSpPr txBox="1"/>
      </xdr:nvSpPr>
      <xdr:spPr>
        <a:xfrm>
          <a:off x="19310427" y="1050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33876</xdr:rowOff>
    </xdr:from>
    <xdr:ext cx="469744" cy="259045"/>
    <xdr:sp macro="" textlink="">
      <xdr:nvSpPr>
        <xdr:cNvPr id="613" name="n_4aveValue【学校施設】&#10;一人当たり面積">
          <a:extLst>
            <a:ext uri="{FF2B5EF4-FFF2-40B4-BE49-F238E27FC236}">
              <a16:creationId xmlns:a16="http://schemas.microsoft.com/office/drawing/2014/main" id="{4D17C20B-15B3-4939-9E5E-FD6617BFFFC1}"/>
            </a:ext>
          </a:extLst>
        </xdr:cNvPr>
        <xdr:cNvSpPr txBox="1"/>
      </xdr:nvSpPr>
      <xdr:spPr>
        <a:xfrm>
          <a:off x="18421427" y="10492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125290</xdr:rowOff>
    </xdr:from>
    <xdr:ext cx="469744" cy="259045"/>
    <xdr:sp macro="" textlink="">
      <xdr:nvSpPr>
        <xdr:cNvPr id="614" name="n_1mainValue【学校施設】&#10;一人当たり面積">
          <a:extLst>
            <a:ext uri="{FF2B5EF4-FFF2-40B4-BE49-F238E27FC236}">
              <a16:creationId xmlns:a16="http://schemas.microsoft.com/office/drawing/2014/main" id="{B9A8795F-EFEF-4656-9B2A-FC1CBBC3095F}"/>
            </a:ext>
          </a:extLst>
        </xdr:cNvPr>
        <xdr:cNvSpPr txBox="1"/>
      </xdr:nvSpPr>
      <xdr:spPr>
        <a:xfrm>
          <a:off x="21075727" y="1092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126128</xdr:rowOff>
    </xdr:from>
    <xdr:ext cx="469744" cy="259045"/>
    <xdr:sp macro="" textlink="">
      <xdr:nvSpPr>
        <xdr:cNvPr id="615" name="n_2mainValue【学校施設】&#10;一人当たり面積">
          <a:extLst>
            <a:ext uri="{FF2B5EF4-FFF2-40B4-BE49-F238E27FC236}">
              <a16:creationId xmlns:a16="http://schemas.microsoft.com/office/drawing/2014/main" id="{22377033-513E-4AC7-B3D6-D7CA645AB136}"/>
            </a:ext>
          </a:extLst>
        </xdr:cNvPr>
        <xdr:cNvSpPr txBox="1"/>
      </xdr:nvSpPr>
      <xdr:spPr>
        <a:xfrm>
          <a:off x="20199427" y="1092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120642</xdr:rowOff>
    </xdr:from>
    <xdr:ext cx="469744" cy="259045"/>
    <xdr:sp macro="" textlink="">
      <xdr:nvSpPr>
        <xdr:cNvPr id="616" name="n_3mainValue【学校施設】&#10;一人当たり面積">
          <a:extLst>
            <a:ext uri="{FF2B5EF4-FFF2-40B4-BE49-F238E27FC236}">
              <a16:creationId xmlns:a16="http://schemas.microsoft.com/office/drawing/2014/main" id="{BA64C172-A89B-42C2-9CA0-2067D86FD2F9}"/>
            </a:ext>
          </a:extLst>
        </xdr:cNvPr>
        <xdr:cNvSpPr txBox="1"/>
      </xdr:nvSpPr>
      <xdr:spPr>
        <a:xfrm>
          <a:off x="19310427" y="10921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129862</xdr:rowOff>
    </xdr:from>
    <xdr:ext cx="469744" cy="259045"/>
    <xdr:sp macro="" textlink="">
      <xdr:nvSpPr>
        <xdr:cNvPr id="617" name="n_4mainValue【学校施設】&#10;一人当たり面積">
          <a:extLst>
            <a:ext uri="{FF2B5EF4-FFF2-40B4-BE49-F238E27FC236}">
              <a16:creationId xmlns:a16="http://schemas.microsoft.com/office/drawing/2014/main" id="{4321F9FF-490A-4996-8AE7-A53BF6E09446}"/>
            </a:ext>
          </a:extLst>
        </xdr:cNvPr>
        <xdr:cNvSpPr txBox="1"/>
      </xdr:nvSpPr>
      <xdr:spPr>
        <a:xfrm>
          <a:off x="18421427" y="1093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965ECECD-8191-4ACE-A00E-118488F7039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724034A4-3971-4FE1-84CC-C9551262AD1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E5A600B9-3968-40E4-B81B-E7F8C7AA944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13964464-27CF-43C1-AAFE-6F59AAE6B33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B205EC25-F882-449F-A099-339956535CD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F3A02138-8652-4A7E-8632-664684468A5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C2687755-90DD-4781-8B1D-28827A07ADC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C4E8FDF9-1903-4A8F-AD8D-D422F7722F4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42D5D179-3C8E-4DA6-8763-CFCB75CE6FA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3CB02CB0-8957-4140-89A0-962F518C8E6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F1AF386E-C4A0-470D-9AF2-0C152DD8604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ECEAAEEC-D295-43C7-AA91-0FA23D94BF7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826F8C0B-088F-47F8-B9D2-D9E4094CFAD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454F5081-64E7-4E18-A66C-66798769033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E49F2AF8-7021-4C62-82D9-C1E9909B896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EC59E096-2036-481D-A0AD-B4A3C199F42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BD589855-57AA-4D3A-A197-EDE9EBA413E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1F2A0431-88FA-4C8A-B909-4718B5581DA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BF639FD6-87F0-45C3-8D3E-992B42477B1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27C095DD-B75C-402E-A0C6-6D4D6BDCF27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3A73F22D-E1F7-4D00-8A06-091F7217AF5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26585F99-DC51-4A98-9F6D-243B353A33B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367F3BF7-7073-494C-88E3-7635A070073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0A99EEFD-5DB7-461B-BFD4-CB703195245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a:extLst>
            <a:ext uri="{FF2B5EF4-FFF2-40B4-BE49-F238E27FC236}">
              <a16:creationId xmlns:a16="http://schemas.microsoft.com/office/drawing/2014/main" id="{3DB7F774-4687-4E66-9C22-3DB8D0FA98A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id="{3C76F4F2-4045-4337-95B1-D424EE23169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a:extLst>
            <a:ext uri="{FF2B5EF4-FFF2-40B4-BE49-F238E27FC236}">
              <a16:creationId xmlns:a16="http://schemas.microsoft.com/office/drawing/2014/main" id="{CC36C301-BE0E-475E-9360-CF7B7D05190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5" name="直線コネクタ 644">
          <a:extLst>
            <a:ext uri="{FF2B5EF4-FFF2-40B4-BE49-F238E27FC236}">
              <a16:creationId xmlns:a16="http://schemas.microsoft.com/office/drawing/2014/main" id="{1598DE7F-D9D0-48C5-983B-63C8DEB4AE7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6" name="テキスト ボックス 645">
          <a:extLst>
            <a:ext uri="{FF2B5EF4-FFF2-40B4-BE49-F238E27FC236}">
              <a16:creationId xmlns:a16="http://schemas.microsoft.com/office/drawing/2014/main" id="{71E15FDB-340B-49EB-AF04-B224A1CCA24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7" name="直線コネクタ 646">
          <a:extLst>
            <a:ext uri="{FF2B5EF4-FFF2-40B4-BE49-F238E27FC236}">
              <a16:creationId xmlns:a16="http://schemas.microsoft.com/office/drawing/2014/main" id="{ECE6DE1A-A77D-4430-8EB4-428237BDACB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8" name="テキスト ボックス 647">
          <a:extLst>
            <a:ext uri="{FF2B5EF4-FFF2-40B4-BE49-F238E27FC236}">
              <a16:creationId xmlns:a16="http://schemas.microsoft.com/office/drawing/2014/main" id="{73B4C37A-D4CB-4D45-BC66-CEE8672A13A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9" name="直線コネクタ 648">
          <a:extLst>
            <a:ext uri="{FF2B5EF4-FFF2-40B4-BE49-F238E27FC236}">
              <a16:creationId xmlns:a16="http://schemas.microsoft.com/office/drawing/2014/main" id="{7AB105E1-87E6-4F9E-AF2B-9373DFD3253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0" name="テキスト ボックス 649">
          <a:extLst>
            <a:ext uri="{FF2B5EF4-FFF2-40B4-BE49-F238E27FC236}">
              <a16:creationId xmlns:a16="http://schemas.microsoft.com/office/drawing/2014/main" id="{7C52C97D-957B-407E-A7FC-BDC569A7FF6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1" name="直線コネクタ 650">
          <a:extLst>
            <a:ext uri="{FF2B5EF4-FFF2-40B4-BE49-F238E27FC236}">
              <a16:creationId xmlns:a16="http://schemas.microsoft.com/office/drawing/2014/main" id="{833E8BA4-63D4-443C-B2E2-3BDDAEB166F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2" name="テキスト ボックス 651">
          <a:extLst>
            <a:ext uri="{FF2B5EF4-FFF2-40B4-BE49-F238E27FC236}">
              <a16:creationId xmlns:a16="http://schemas.microsoft.com/office/drawing/2014/main" id="{4A08B30F-C1BC-4F52-A683-784486E784F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3" name="直線コネクタ 652">
          <a:extLst>
            <a:ext uri="{FF2B5EF4-FFF2-40B4-BE49-F238E27FC236}">
              <a16:creationId xmlns:a16="http://schemas.microsoft.com/office/drawing/2014/main" id="{0793F0BE-5BD2-4864-8132-15631AE9612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4" name="テキスト ボックス 653">
          <a:extLst>
            <a:ext uri="{FF2B5EF4-FFF2-40B4-BE49-F238E27FC236}">
              <a16:creationId xmlns:a16="http://schemas.microsoft.com/office/drawing/2014/main" id="{027382F6-C26F-4A29-97A8-E4AC7D31DBF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5" name="直線コネクタ 654">
          <a:extLst>
            <a:ext uri="{FF2B5EF4-FFF2-40B4-BE49-F238E27FC236}">
              <a16:creationId xmlns:a16="http://schemas.microsoft.com/office/drawing/2014/main" id="{E4E7C7AF-EBFC-4FF8-8970-B1301758DC8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6" name="テキスト ボックス 655">
          <a:extLst>
            <a:ext uri="{FF2B5EF4-FFF2-40B4-BE49-F238E27FC236}">
              <a16:creationId xmlns:a16="http://schemas.microsoft.com/office/drawing/2014/main" id="{5BC4947B-5D55-4308-BA93-28CCD5E8130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a:extLst>
            <a:ext uri="{FF2B5EF4-FFF2-40B4-BE49-F238E27FC236}">
              <a16:creationId xmlns:a16="http://schemas.microsoft.com/office/drawing/2014/main" id="{863EE9E2-9A90-4802-8CB9-D4E706323E7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8" name="【公民館】&#10;有形固定資産減価償却率グラフ枠">
          <a:extLst>
            <a:ext uri="{FF2B5EF4-FFF2-40B4-BE49-F238E27FC236}">
              <a16:creationId xmlns:a16="http://schemas.microsoft.com/office/drawing/2014/main" id="{88EB8A78-E5FE-4FEF-8C47-ABFC652DDA9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69669</xdr:rowOff>
    </xdr:from>
    <xdr:to>
      <xdr:col>85</xdr:col>
      <xdr:colOff>126364</xdr:colOff>
      <xdr:row>109</xdr:row>
      <xdr:rowOff>35379</xdr:rowOff>
    </xdr:to>
    <xdr:cxnSp macro="">
      <xdr:nvCxnSpPr>
        <xdr:cNvPr id="659" name="直線コネクタ 658">
          <a:extLst>
            <a:ext uri="{FF2B5EF4-FFF2-40B4-BE49-F238E27FC236}">
              <a16:creationId xmlns:a16="http://schemas.microsoft.com/office/drawing/2014/main" id="{27891C2E-C22F-42EC-B72A-A00081243438}"/>
            </a:ext>
          </a:extLst>
        </xdr:cNvPr>
        <xdr:cNvCxnSpPr/>
      </xdr:nvCxnSpPr>
      <xdr:spPr>
        <a:xfrm flipV="1">
          <a:off x="16318864"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0" name="【公民館】&#10;有形固定資産減価償却率最小値テキスト">
          <a:extLst>
            <a:ext uri="{FF2B5EF4-FFF2-40B4-BE49-F238E27FC236}">
              <a16:creationId xmlns:a16="http://schemas.microsoft.com/office/drawing/2014/main" id="{2257C9A6-3F4C-4B00-8FD8-3FE66CCC56F9}"/>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1" name="直線コネクタ 660">
          <a:extLst>
            <a:ext uri="{FF2B5EF4-FFF2-40B4-BE49-F238E27FC236}">
              <a16:creationId xmlns:a16="http://schemas.microsoft.com/office/drawing/2014/main" id="{F5AC7FA0-2E2A-4E08-8060-7972AB7D21A8}"/>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16346</xdr:rowOff>
    </xdr:from>
    <xdr:ext cx="340478" cy="259045"/>
    <xdr:sp macro="" textlink="">
      <xdr:nvSpPr>
        <xdr:cNvPr id="662" name="【公民館】&#10;有形固定資産減価償却率最大値テキスト">
          <a:extLst>
            <a:ext uri="{FF2B5EF4-FFF2-40B4-BE49-F238E27FC236}">
              <a16:creationId xmlns:a16="http://schemas.microsoft.com/office/drawing/2014/main" id="{D3D60FCC-396D-4851-807C-2E9E51D55B5F}"/>
            </a:ext>
          </a:extLst>
        </xdr:cNvPr>
        <xdr:cNvSpPr txBox="1"/>
      </xdr:nvSpPr>
      <xdr:spPr>
        <a:xfrm>
          <a:off x="16357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69669</xdr:rowOff>
    </xdr:from>
    <xdr:to>
      <xdr:col>86</xdr:col>
      <xdr:colOff>25400</xdr:colOff>
      <xdr:row>100</xdr:row>
      <xdr:rowOff>69669</xdr:rowOff>
    </xdr:to>
    <xdr:cxnSp macro="">
      <xdr:nvCxnSpPr>
        <xdr:cNvPr id="663" name="直線コネクタ 662">
          <a:extLst>
            <a:ext uri="{FF2B5EF4-FFF2-40B4-BE49-F238E27FC236}">
              <a16:creationId xmlns:a16="http://schemas.microsoft.com/office/drawing/2014/main" id="{81D6A208-8799-4DB0-A2A0-691754FB4351}"/>
            </a:ext>
          </a:extLst>
        </xdr:cNvPr>
        <xdr:cNvCxnSpPr/>
      </xdr:nvCxnSpPr>
      <xdr:spPr>
        <a:xfrm>
          <a:off x="16230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74403</xdr:rowOff>
    </xdr:from>
    <xdr:ext cx="405111" cy="259045"/>
    <xdr:sp macro="" textlink="">
      <xdr:nvSpPr>
        <xdr:cNvPr id="664" name="【公民館】&#10;有形固定資産減価償却率平均値テキスト">
          <a:extLst>
            <a:ext uri="{FF2B5EF4-FFF2-40B4-BE49-F238E27FC236}">
              <a16:creationId xmlns:a16="http://schemas.microsoft.com/office/drawing/2014/main" id="{3091ED05-A2A5-49C6-A6B5-00D15E0D6B77}"/>
            </a:ext>
          </a:extLst>
        </xdr:cNvPr>
        <xdr:cNvSpPr txBox="1"/>
      </xdr:nvSpPr>
      <xdr:spPr>
        <a:xfrm>
          <a:off x="16357600" y="17905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51526</xdr:rowOff>
    </xdr:from>
    <xdr:to>
      <xdr:col>85</xdr:col>
      <xdr:colOff>177800</xdr:colOff>
      <xdr:row>105</xdr:row>
      <xdr:rowOff>153126</xdr:rowOff>
    </xdr:to>
    <xdr:sp macro="" textlink="">
      <xdr:nvSpPr>
        <xdr:cNvPr id="665" name="フローチャート: 判断 664">
          <a:extLst>
            <a:ext uri="{FF2B5EF4-FFF2-40B4-BE49-F238E27FC236}">
              <a16:creationId xmlns:a16="http://schemas.microsoft.com/office/drawing/2014/main" id="{55F3BA4D-2D03-40F2-9F9F-58A9E7706139}"/>
            </a:ext>
          </a:extLst>
        </xdr:cNvPr>
        <xdr:cNvSpPr/>
      </xdr:nvSpPr>
      <xdr:spPr>
        <a:xfrm>
          <a:off x="16268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152763</xdr:rowOff>
    </xdr:from>
    <xdr:to>
      <xdr:col>81</xdr:col>
      <xdr:colOff>101600</xdr:colOff>
      <xdr:row>106</xdr:row>
      <xdr:rowOff>82913</xdr:rowOff>
    </xdr:to>
    <xdr:sp macro="" textlink="">
      <xdr:nvSpPr>
        <xdr:cNvPr id="666" name="フローチャート: 判断 665">
          <a:extLst>
            <a:ext uri="{FF2B5EF4-FFF2-40B4-BE49-F238E27FC236}">
              <a16:creationId xmlns:a16="http://schemas.microsoft.com/office/drawing/2014/main" id="{F74711AA-F42E-40FB-B828-2DB536C9ACB6}"/>
            </a:ext>
          </a:extLst>
        </xdr:cNvPr>
        <xdr:cNvSpPr/>
      </xdr:nvSpPr>
      <xdr:spPr>
        <a:xfrm>
          <a:off x="15430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667" name="フローチャート: 判断 666">
          <a:extLst>
            <a:ext uri="{FF2B5EF4-FFF2-40B4-BE49-F238E27FC236}">
              <a16:creationId xmlns:a16="http://schemas.microsoft.com/office/drawing/2014/main" id="{CA8F2C7F-C353-4028-B0BA-18830D4E694C}"/>
            </a:ext>
          </a:extLst>
        </xdr:cNvPr>
        <xdr:cNvSpPr/>
      </xdr:nvSpPr>
      <xdr:spPr>
        <a:xfrm>
          <a:off x="14541500" y="1814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20501</xdr:rowOff>
    </xdr:from>
    <xdr:to>
      <xdr:col>72</xdr:col>
      <xdr:colOff>38100</xdr:colOff>
      <xdr:row>106</xdr:row>
      <xdr:rowOff>122101</xdr:rowOff>
    </xdr:to>
    <xdr:sp macro="" textlink="">
      <xdr:nvSpPr>
        <xdr:cNvPr id="668" name="フローチャート: 判断 667">
          <a:extLst>
            <a:ext uri="{FF2B5EF4-FFF2-40B4-BE49-F238E27FC236}">
              <a16:creationId xmlns:a16="http://schemas.microsoft.com/office/drawing/2014/main" id="{15BBFA8C-3C8E-4F57-927B-A936534BA93A}"/>
            </a:ext>
          </a:extLst>
        </xdr:cNvPr>
        <xdr:cNvSpPr/>
      </xdr:nvSpPr>
      <xdr:spPr>
        <a:xfrm>
          <a:off x="13652500" y="181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90714</xdr:rowOff>
    </xdr:from>
    <xdr:to>
      <xdr:col>67</xdr:col>
      <xdr:colOff>101600</xdr:colOff>
      <xdr:row>106</xdr:row>
      <xdr:rowOff>20864</xdr:rowOff>
    </xdr:to>
    <xdr:sp macro="" textlink="">
      <xdr:nvSpPr>
        <xdr:cNvPr id="669" name="フローチャート: 判断 668">
          <a:extLst>
            <a:ext uri="{FF2B5EF4-FFF2-40B4-BE49-F238E27FC236}">
              <a16:creationId xmlns:a16="http://schemas.microsoft.com/office/drawing/2014/main" id="{96C479CC-75EE-49F1-AE19-A9404C0D104C}"/>
            </a:ext>
          </a:extLst>
        </xdr:cNvPr>
        <xdr:cNvSpPr/>
      </xdr:nvSpPr>
      <xdr:spPr>
        <a:xfrm>
          <a:off x="1276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0E1A8B26-3306-45D4-A3E6-DBF89191B09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1F0A08EE-0A79-4027-A6C3-544575F44E3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6A6879FF-BF5A-4DD7-9BE8-F125EB8DE97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7BBE12CE-D767-4EEE-A71F-C51A3EA1A06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EDB764B7-5153-46B5-85A7-3E1FCC70B70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126637</xdr:rowOff>
    </xdr:from>
    <xdr:to>
      <xdr:col>85</xdr:col>
      <xdr:colOff>177800</xdr:colOff>
      <xdr:row>109</xdr:row>
      <xdr:rowOff>56787</xdr:rowOff>
    </xdr:to>
    <xdr:sp macro="" textlink="">
      <xdr:nvSpPr>
        <xdr:cNvPr id="675" name="楕円 674">
          <a:extLst>
            <a:ext uri="{FF2B5EF4-FFF2-40B4-BE49-F238E27FC236}">
              <a16:creationId xmlns:a16="http://schemas.microsoft.com/office/drawing/2014/main" id="{5BC9701B-4382-4DC4-9406-8A44B4C7CD7C}"/>
            </a:ext>
          </a:extLst>
        </xdr:cNvPr>
        <xdr:cNvSpPr/>
      </xdr:nvSpPr>
      <xdr:spPr>
        <a:xfrm>
          <a:off x="16268700" y="1864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41564</xdr:rowOff>
    </xdr:from>
    <xdr:ext cx="405111" cy="259045"/>
    <xdr:sp macro="" textlink="">
      <xdr:nvSpPr>
        <xdr:cNvPr id="676" name="【公民館】&#10;有形固定資産減価償却率該当値テキスト">
          <a:extLst>
            <a:ext uri="{FF2B5EF4-FFF2-40B4-BE49-F238E27FC236}">
              <a16:creationId xmlns:a16="http://schemas.microsoft.com/office/drawing/2014/main" id="{1D15CADF-5C73-4AB8-965A-5C806C29E896}"/>
            </a:ext>
          </a:extLst>
        </xdr:cNvPr>
        <xdr:cNvSpPr txBox="1"/>
      </xdr:nvSpPr>
      <xdr:spPr>
        <a:xfrm>
          <a:off x="16357600" y="18558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115207</xdr:rowOff>
    </xdr:from>
    <xdr:to>
      <xdr:col>81</xdr:col>
      <xdr:colOff>101600</xdr:colOff>
      <xdr:row>109</xdr:row>
      <xdr:rowOff>45357</xdr:rowOff>
    </xdr:to>
    <xdr:sp macro="" textlink="">
      <xdr:nvSpPr>
        <xdr:cNvPr id="677" name="楕円 676">
          <a:extLst>
            <a:ext uri="{FF2B5EF4-FFF2-40B4-BE49-F238E27FC236}">
              <a16:creationId xmlns:a16="http://schemas.microsoft.com/office/drawing/2014/main" id="{AC77DD52-BCE3-4006-8868-46430F9517E9}"/>
            </a:ext>
          </a:extLst>
        </xdr:cNvPr>
        <xdr:cNvSpPr/>
      </xdr:nvSpPr>
      <xdr:spPr>
        <a:xfrm>
          <a:off x="15430500" y="1863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166007</xdr:rowOff>
    </xdr:from>
    <xdr:to>
      <xdr:col>85</xdr:col>
      <xdr:colOff>127000</xdr:colOff>
      <xdr:row>109</xdr:row>
      <xdr:rowOff>5987</xdr:rowOff>
    </xdr:to>
    <xdr:cxnSp macro="">
      <xdr:nvCxnSpPr>
        <xdr:cNvPr id="678" name="直線コネクタ 677">
          <a:extLst>
            <a:ext uri="{FF2B5EF4-FFF2-40B4-BE49-F238E27FC236}">
              <a16:creationId xmlns:a16="http://schemas.microsoft.com/office/drawing/2014/main" id="{59A6D0E6-09DC-4BA1-BFCC-CD29162E462F}"/>
            </a:ext>
          </a:extLst>
        </xdr:cNvPr>
        <xdr:cNvCxnSpPr/>
      </xdr:nvCxnSpPr>
      <xdr:spPr>
        <a:xfrm>
          <a:off x="15481300" y="18682607"/>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102144</xdr:rowOff>
    </xdr:from>
    <xdr:to>
      <xdr:col>76</xdr:col>
      <xdr:colOff>165100</xdr:colOff>
      <xdr:row>109</xdr:row>
      <xdr:rowOff>32294</xdr:rowOff>
    </xdr:to>
    <xdr:sp macro="" textlink="">
      <xdr:nvSpPr>
        <xdr:cNvPr id="679" name="楕円 678">
          <a:extLst>
            <a:ext uri="{FF2B5EF4-FFF2-40B4-BE49-F238E27FC236}">
              <a16:creationId xmlns:a16="http://schemas.microsoft.com/office/drawing/2014/main" id="{8F3922D3-085B-4973-8874-314860C15B63}"/>
            </a:ext>
          </a:extLst>
        </xdr:cNvPr>
        <xdr:cNvSpPr/>
      </xdr:nvSpPr>
      <xdr:spPr>
        <a:xfrm>
          <a:off x="14541500" y="1861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152944</xdr:rowOff>
    </xdr:from>
    <xdr:to>
      <xdr:col>81</xdr:col>
      <xdr:colOff>50800</xdr:colOff>
      <xdr:row>108</xdr:row>
      <xdr:rowOff>166007</xdr:rowOff>
    </xdr:to>
    <xdr:cxnSp macro="">
      <xdr:nvCxnSpPr>
        <xdr:cNvPr id="680" name="直線コネクタ 679">
          <a:extLst>
            <a:ext uri="{FF2B5EF4-FFF2-40B4-BE49-F238E27FC236}">
              <a16:creationId xmlns:a16="http://schemas.microsoft.com/office/drawing/2014/main" id="{42E7EFFB-2E14-44E8-A8B2-BE677F8D45F4}"/>
            </a:ext>
          </a:extLst>
        </xdr:cNvPr>
        <xdr:cNvCxnSpPr/>
      </xdr:nvCxnSpPr>
      <xdr:spPr>
        <a:xfrm>
          <a:off x="14592300" y="1866954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69487</xdr:rowOff>
    </xdr:from>
    <xdr:to>
      <xdr:col>72</xdr:col>
      <xdr:colOff>38100</xdr:colOff>
      <xdr:row>108</xdr:row>
      <xdr:rowOff>171087</xdr:rowOff>
    </xdr:to>
    <xdr:sp macro="" textlink="">
      <xdr:nvSpPr>
        <xdr:cNvPr id="681" name="楕円 680">
          <a:extLst>
            <a:ext uri="{FF2B5EF4-FFF2-40B4-BE49-F238E27FC236}">
              <a16:creationId xmlns:a16="http://schemas.microsoft.com/office/drawing/2014/main" id="{C8B5564C-3ED8-4B04-A441-7C40A2560D42}"/>
            </a:ext>
          </a:extLst>
        </xdr:cNvPr>
        <xdr:cNvSpPr/>
      </xdr:nvSpPr>
      <xdr:spPr>
        <a:xfrm>
          <a:off x="13652500" y="1858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120287</xdr:rowOff>
    </xdr:from>
    <xdr:to>
      <xdr:col>76</xdr:col>
      <xdr:colOff>114300</xdr:colOff>
      <xdr:row>108</xdr:row>
      <xdr:rowOff>152944</xdr:rowOff>
    </xdr:to>
    <xdr:cxnSp macro="">
      <xdr:nvCxnSpPr>
        <xdr:cNvPr id="682" name="直線コネクタ 681">
          <a:extLst>
            <a:ext uri="{FF2B5EF4-FFF2-40B4-BE49-F238E27FC236}">
              <a16:creationId xmlns:a16="http://schemas.microsoft.com/office/drawing/2014/main" id="{DB4FFDAC-5496-428C-B6B2-69DE7434465B}"/>
            </a:ext>
          </a:extLst>
        </xdr:cNvPr>
        <xdr:cNvCxnSpPr/>
      </xdr:nvCxnSpPr>
      <xdr:spPr>
        <a:xfrm>
          <a:off x="13703300" y="1863688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35198</xdr:rowOff>
    </xdr:from>
    <xdr:to>
      <xdr:col>67</xdr:col>
      <xdr:colOff>101600</xdr:colOff>
      <xdr:row>108</xdr:row>
      <xdr:rowOff>136798</xdr:rowOff>
    </xdr:to>
    <xdr:sp macro="" textlink="">
      <xdr:nvSpPr>
        <xdr:cNvPr id="683" name="楕円 682">
          <a:extLst>
            <a:ext uri="{FF2B5EF4-FFF2-40B4-BE49-F238E27FC236}">
              <a16:creationId xmlns:a16="http://schemas.microsoft.com/office/drawing/2014/main" id="{EF66F9CF-2C4B-4B35-BDAB-EC706C6E0827}"/>
            </a:ext>
          </a:extLst>
        </xdr:cNvPr>
        <xdr:cNvSpPr/>
      </xdr:nvSpPr>
      <xdr:spPr>
        <a:xfrm>
          <a:off x="12763500"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85998</xdr:rowOff>
    </xdr:from>
    <xdr:to>
      <xdr:col>71</xdr:col>
      <xdr:colOff>177800</xdr:colOff>
      <xdr:row>108</xdr:row>
      <xdr:rowOff>120287</xdr:rowOff>
    </xdr:to>
    <xdr:cxnSp macro="">
      <xdr:nvCxnSpPr>
        <xdr:cNvPr id="684" name="直線コネクタ 683">
          <a:extLst>
            <a:ext uri="{FF2B5EF4-FFF2-40B4-BE49-F238E27FC236}">
              <a16:creationId xmlns:a16="http://schemas.microsoft.com/office/drawing/2014/main" id="{1E7AD734-C594-4614-A3BC-7421086B7DC6}"/>
            </a:ext>
          </a:extLst>
        </xdr:cNvPr>
        <xdr:cNvCxnSpPr/>
      </xdr:nvCxnSpPr>
      <xdr:spPr>
        <a:xfrm>
          <a:off x="12814300" y="1860259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99440</xdr:rowOff>
    </xdr:from>
    <xdr:ext cx="405111" cy="259045"/>
    <xdr:sp macro="" textlink="">
      <xdr:nvSpPr>
        <xdr:cNvPr id="685" name="n_1aveValue【公民館】&#10;有形固定資産減価償却率">
          <a:extLst>
            <a:ext uri="{FF2B5EF4-FFF2-40B4-BE49-F238E27FC236}">
              <a16:creationId xmlns:a16="http://schemas.microsoft.com/office/drawing/2014/main" id="{7665CC22-B099-43F1-8808-550EA6110BB7}"/>
            </a:ext>
          </a:extLst>
        </xdr:cNvPr>
        <xdr:cNvSpPr txBox="1"/>
      </xdr:nvSpPr>
      <xdr:spPr>
        <a:xfrm>
          <a:off x="15266044" y="1793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86377</xdr:rowOff>
    </xdr:from>
    <xdr:ext cx="405111" cy="259045"/>
    <xdr:sp macro="" textlink="">
      <xdr:nvSpPr>
        <xdr:cNvPr id="686" name="n_2aveValue【公民館】&#10;有形固定資産減価償却率">
          <a:extLst>
            <a:ext uri="{FF2B5EF4-FFF2-40B4-BE49-F238E27FC236}">
              <a16:creationId xmlns:a16="http://schemas.microsoft.com/office/drawing/2014/main" id="{08D30D1C-DFD2-42ED-A04C-03B626098C0A}"/>
            </a:ext>
          </a:extLst>
        </xdr:cNvPr>
        <xdr:cNvSpPr txBox="1"/>
      </xdr:nvSpPr>
      <xdr:spPr>
        <a:xfrm>
          <a:off x="14389744" y="1791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138628</xdr:rowOff>
    </xdr:from>
    <xdr:ext cx="405111" cy="259045"/>
    <xdr:sp macro="" textlink="">
      <xdr:nvSpPr>
        <xdr:cNvPr id="687" name="n_3aveValue【公民館】&#10;有形固定資産減価償却率">
          <a:extLst>
            <a:ext uri="{FF2B5EF4-FFF2-40B4-BE49-F238E27FC236}">
              <a16:creationId xmlns:a16="http://schemas.microsoft.com/office/drawing/2014/main" id="{254C508B-C655-456D-A9E2-65DE5B044447}"/>
            </a:ext>
          </a:extLst>
        </xdr:cNvPr>
        <xdr:cNvSpPr txBox="1"/>
      </xdr:nvSpPr>
      <xdr:spPr>
        <a:xfrm>
          <a:off x="13500744" y="17969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37391</xdr:rowOff>
    </xdr:from>
    <xdr:ext cx="405111" cy="259045"/>
    <xdr:sp macro="" textlink="">
      <xdr:nvSpPr>
        <xdr:cNvPr id="688" name="n_4aveValue【公民館】&#10;有形固定資産減価償却率">
          <a:extLst>
            <a:ext uri="{FF2B5EF4-FFF2-40B4-BE49-F238E27FC236}">
              <a16:creationId xmlns:a16="http://schemas.microsoft.com/office/drawing/2014/main" id="{4F3E8B56-A287-49C1-80B9-8988352AFE1E}"/>
            </a:ext>
          </a:extLst>
        </xdr:cNvPr>
        <xdr:cNvSpPr txBox="1"/>
      </xdr:nvSpPr>
      <xdr:spPr>
        <a:xfrm>
          <a:off x="126117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36484</xdr:rowOff>
    </xdr:from>
    <xdr:ext cx="405111" cy="259045"/>
    <xdr:sp macro="" textlink="">
      <xdr:nvSpPr>
        <xdr:cNvPr id="689" name="n_1mainValue【公民館】&#10;有形固定資産減価償却率">
          <a:extLst>
            <a:ext uri="{FF2B5EF4-FFF2-40B4-BE49-F238E27FC236}">
              <a16:creationId xmlns:a16="http://schemas.microsoft.com/office/drawing/2014/main" id="{19F37C8D-BC3F-42DC-BEEE-F291B3FB7430}"/>
            </a:ext>
          </a:extLst>
        </xdr:cNvPr>
        <xdr:cNvSpPr txBox="1"/>
      </xdr:nvSpPr>
      <xdr:spPr>
        <a:xfrm>
          <a:off x="15266044" y="1872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23421</xdr:rowOff>
    </xdr:from>
    <xdr:ext cx="405111" cy="259045"/>
    <xdr:sp macro="" textlink="">
      <xdr:nvSpPr>
        <xdr:cNvPr id="690" name="n_2mainValue【公民館】&#10;有形固定資産減価償却率">
          <a:extLst>
            <a:ext uri="{FF2B5EF4-FFF2-40B4-BE49-F238E27FC236}">
              <a16:creationId xmlns:a16="http://schemas.microsoft.com/office/drawing/2014/main" id="{6995C481-B9CF-4CD6-9A5D-A593E808D538}"/>
            </a:ext>
          </a:extLst>
        </xdr:cNvPr>
        <xdr:cNvSpPr txBox="1"/>
      </xdr:nvSpPr>
      <xdr:spPr>
        <a:xfrm>
          <a:off x="14389744" y="1871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162214</xdr:rowOff>
    </xdr:from>
    <xdr:ext cx="405111" cy="259045"/>
    <xdr:sp macro="" textlink="">
      <xdr:nvSpPr>
        <xdr:cNvPr id="691" name="n_3mainValue【公民館】&#10;有形固定資産減価償却率">
          <a:extLst>
            <a:ext uri="{FF2B5EF4-FFF2-40B4-BE49-F238E27FC236}">
              <a16:creationId xmlns:a16="http://schemas.microsoft.com/office/drawing/2014/main" id="{75AE372F-333A-42AC-A508-36B9DE2DD833}"/>
            </a:ext>
          </a:extLst>
        </xdr:cNvPr>
        <xdr:cNvSpPr txBox="1"/>
      </xdr:nvSpPr>
      <xdr:spPr>
        <a:xfrm>
          <a:off x="13500744" y="1867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127925</xdr:rowOff>
    </xdr:from>
    <xdr:ext cx="405111" cy="259045"/>
    <xdr:sp macro="" textlink="">
      <xdr:nvSpPr>
        <xdr:cNvPr id="692" name="n_4mainValue【公民館】&#10;有形固定資産減価償却率">
          <a:extLst>
            <a:ext uri="{FF2B5EF4-FFF2-40B4-BE49-F238E27FC236}">
              <a16:creationId xmlns:a16="http://schemas.microsoft.com/office/drawing/2014/main" id="{02D3C88E-D89C-4F8D-8E7A-E1CEA0BB1ED9}"/>
            </a:ext>
          </a:extLst>
        </xdr:cNvPr>
        <xdr:cNvSpPr txBox="1"/>
      </xdr:nvSpPr>
      <xdr:spPr>
        <a:xfrm>
          <a:off x="12611744" y="18644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a:extLst>
            <a:ext uri="{FF2B5EF4-FFF2-40B4-BE49-F238E27FC236}">
              <a16:creationId xmlns:a16="http://schemas.microsoft.com/office/drawing/2014/main" id="{C2D766D4-34B6-4BEE-AE6D-50A09F6C3F2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a:extLst>
            <a:ext uri="{FF2B5EF4-FFF2-40B4-BE49-F238E27FC236}">
              <a16:creationId xmlns:a16="http://schemas.microsoft.com/office/drawing/2014/main" id="{A519FA2F-37DB-4C2E-85A6-2B23B9A9B73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a:extLst>
            <a:ext uri="{FF2B5EF4-FFF2-40B4-BE49-F238E27FC236}">
              <a16:creationId xmlns:a16="http://schemas.microsoft.com/office/drawing/2014/main" id="{CC52FB19-C1D8-4E06-88C4-4EA359E2BAE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a:extLst>
            <a:ext uri="{FF2B5EF4-FFF2-40B4-BE49-F238E27FC236}">
              <a16:creationId xmlns:a16="http://schemas.microsoft.com/office/drawing/2014/main" id="{71AD2E49-FAD6-4E31-9502-B7AFC619980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a:extLst>
            <a:ext uri="{FF2B5EF4-FFF2-40B4-BE49-F238E27FC236}">
              <a16:creationId xmlns:a16="http://schemas.microsoft.com/office/drawing/2014/main" id="{E74A37AB-0A4D-4F20-A027-29A0453F5E3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a:extLst>
            <a:ext uri="{FF2B5EF4-FFF2-40B4-BE49-F238E27FC236}">
              <a16:creationId xmlns:a16="http://schemas.microsoft.com/office/drawing/2014/main" id="{9861E52D-B4CD-4AB3-BFBA-2A5AB96CDB9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a:extLst>
            <a:ext uri="{FF2B5EF4-FFF2-40B4-BE49-F238E27FC236}">
              <a16:creationId xmlns:a16="http://schemas.microsoft.com/office/drawing/2014/main" id="{EF08658E-EA14-42D9-8E09-38599B6ABED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a:extLst>
            <a:ext uri="{FF2B5EF4-FFF2-40B4-BE49-F238E27FC236}">
              <a16:creationId xmlns:a16="http://schemas.microsoft.com/office/drawing/2014/main" id="{A35E23EB-C965-4837-B531-D6780D48266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1" name="テキスト ボックス 700">
          <a:extLst>
            <a:ext uri="{FF2B5EF4-FFF2-40B4-BE49-F238E27FC236}">
              <a16:creationId xmlns:a16="http://schemas.microsoft.com/office/drawing/2014/main" id="{48A916DB-A9B0-4866-9DE6-D95ABD78788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a:extLst>
            <a:ext uri="{FF2B5EF4-FFF2-40B4-BE49-F238E27FC236}">
              <a16:creationId xmlns:a16="http://schemas.microsoft.com/office/drawing/2014/main" id="{99C940D1-F718-4C76-83F1-499FD882D76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3" name="直線コネクタ 702">
          <a:extLst>
            <a:ext uri="{FF2B5EF4-FFF2-40B4-BE49-F238E27FC236}">
              <a16:creationId xmlns:a16="http://schemas.microsoft.com/office/drawing/2014/main" id="{DB588DA3-7A7D-4F91-8520-140FA956A84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4" name="テキスト ボックス 703">
          <a:extLst>
            <a:ext uri="{FF2B5EF4-FFF2-40B4-BE49-F238E27FC236}">
              <a16:creationId xmlns:a16="http://schemas.microsoft.com/office/drawing/2014/main" id="{E9EDB98B-8872-4408-847D-0E14F42D6FF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5" name="直線コネクタ 704">
          <a:extLst>
            <a:ext uri="{FF2B5EF4-FFF2-40B4-BE49-F238E27FC236}">
              <a16:creationId xmlns:a16="http://schemas.microsoft.com/office/drawing/2014/main" id="{3C3A5014-BE0D-4102-901C-D8968952F397}"/>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6" name="テキスト ボックス 705">
          <a:extLst>
            <a:ext uri="{FF2B5EF4-FFF2-40B4-BE49-F238E27FC236}">
              <a16:creationId xmlns:a16="http://schemas.microsoft.com/office/drawing/2014/main" id="{97231FDD-20BC-4ED6-A7CF-8FB4B871A43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7" name="直線コネクタ 706">
          <a:extLst>
            <a:ext uri="{FF2B5EF4-FFF2-40B4-BE49-F238E27FC236}">
              <a16:creationId xmlns:a16="http://schemas.microsoft.com/office/drawing/2014/main" id="{E91A3EA1-3FDA-4C6E-8E51-2ED4FBC3B50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8" name="テキスト ボックス 707">
          <a:extLst>
            <a:ext uri="{FF2B5EF4-FFF2-40B4-BE49-F238E27FC236}">
              <a16:creationId xmlns:a16="http://schemas.microsoft.com/office/drawing/2014/main" id="{B9BA107C-A725-4142-AC74-6F0958082EB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9" name="直線コネクタ 708">
          <a:extLst>
            <a:ext uri="{FF2B5EF4-FFF2-40B4-BE49-F238E27FC236}">
              <a16:creationId xmlns:a16="http://schemas.microsoft.com/office/drawing/2014/main" id="{6AB9D65F-CB50-46AC-824A-ACF345D4A96B}"/>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0" name="テキスト ボックス 709">
          <a:extLst>
            <a:ext uri="{FF2B5EF4-FFF2-40B4-BE49-F238E27FC236}">
              <a16:creationId xmlns:a16="http://schemas.microsoft.com/office/drawing/2014/main" id="{764CFA20-A83E-42E5-8FBB-EF889608BC8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1" name="直線コネクタ 710">
          <a:extLst>
            <a:ext uri="{FF2B5EF4-FFF2-40B4-BE49-F238E27FC236}">
              <a16:creationId xmlns:a16="http://schemas.microsoft.com/office/drawing/2014/main" id="{0B435754-5A74-4135-82C1-065A55D5EDD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2" name="テキスト ボックス 711">
          <a:extLst>
            <a:ext uri="{FF2B5EF4-FFF2-40B4-BE49-F238E27FC236}">
              <a16:creationId xmlns:a16="http://schemas.microsoft.com/office/drawing/2014/main" id="{360992B3-3EA9-4C9E-B610-6A899D148251}"/>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a:extLst>
            <a:ext uri="{FF2B5EF4-FFF2-40B4-BE49-F238E27FC236}">
              <a16:creationId xmlns:a16="http://schemas.microsoft.com/office/drawing/2014/main" id="{A8F5F2F8-1318-4686-91E8-DB80CECB1F7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4" name="テキスト ボックス 713">
          <a:extLst>
            <a:ext uri="{FF2B5EF4-FFF2-40B4-BE49-F238E27FC236}">
              <a16:creationId xmlns:a16="http://schemas.microsoft.com/office/drawing/2014/main" id="{BDFB0E02-2696-45FC-9161-737CACA0FC0E}"/>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公民館】&#10;一人当たり面積グラフ枠">
          <a:extLst>
            <a:ext uri="{FF2B5EF4-FFF2-40B4-BE49-F238E27FC236}">
              <a16:creationId xmlns:a16="http://schemas.microsoft.com/office/drawing/2014/main" id="{7ECF8A69-074D-478F-9465-9B40E58BCDE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105918</xdr:rowOff>
    </xdr:from>
    <xdr:to>
      <xdr:col>116</xdr:col>
      <xdr:colOff>62864</xdr:colOff>
      <xdr:row>108</xdr:row>
      <xdr:rowOff>133731</xdr:rowOff>
    </xdr:to>
    <xdr:cxnSp macro="">
      <xdr:nvCxnSpPr>
        <xdr:cNvPr id="716" name="直線コネクタ 715">
          <a:extLst>
            <a:ext uri="{FF2B5EF4-FFF2-40B4-BE49-F238E27FC236}">
              <a16:creationId xmlns:a16="http://schemas.microsoft.com/office/drawing/2014/main" id="{25F3D9F2-0ED1-4E10-A4F8-0BAE9C77496B}"/>
            </a:ext>
          </a:extLst>
        </xdr:cNvPr>
        <xdr:cNvCxnSpPr/>
      </xdr:nvCxnSpPr>
      <xdr:spPr>
        <a:xfrm flipV="1">
          <a:off x="22160864" y="17250918"/>
          <a:ext cx="0"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137558</xdr:rowOff>
    </xdr:from>
    <xdr:ext cx="469744" cy="259045"/>
    <xdr:sp macro="" textlink="">
      <xdr:nvSpPr>
        <xdr:cNvPr id="717" name="【公民館】&#10;一人当たり面積最小値テキスト">
          <a:extLst>
            <a:ext uri="{FF2B5EF4-FFF2-40B4-BE49-F238E27FC236}">
              <a16:creationId xmlns:a16="http://schemas.microsoft.com/office/drawing/2014/main" id="{DC7BA791-7C4E-491E-9D00-D03B61E31B08}"/>
            </a:ext>
          </a:extLst>
        </xdr:cNvPr>
        <xdr:cNvSpPr txBox="1"/>
      </xdr:nvSpPr>
      <xdr:spPr>
        <a:xfrm>
          <a:off x="22199600" y="1865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133731</xdr:rowOff>
    </xdr:from>
    <xdr:to>
      <xdr:col>116</xdr:col>
      <xdr:colOff>152400</xdr:colOff>
      <xdr:row>108</xdr:row>
      <xdr:rowOff>133731</xdr:rowOff>
    </xdr:to>
    <xdr:cxnSp macro="">
      <xdr:nvCxnSpPr>
        <xdr:cNvPr id="718" name="直線コネクタ 717">
          <a:extLst>
            <a:ext uri="{FF2B5EF4-FFF2-40B4-BE49-F238E27FC236}">
              <a16:creationId xmlns:a16="http://schemas.microsoft.com/office/drawing/2014/main" id="{4B25DCE5-8330-4768-834B-CA5E12739FDB}"/>
            </a:ext>
          </a:extLst>
        </xdr:cNvPr>
        <xdr:cNvCxnSpPr/>
      </xdr:nvCxnSpPr>
      <xdr:spPr>
        <a:xfrm>
          <a:off x="22072600" y="18650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52595</xdr:rowOff>
    </xdr:from>
    <xdr:ext cx="469744" cy="259045"/>
    <xdr:sp macro="" textlink="">
      <xdr:nvSpPr>
        <xdr:cNvPr id="719" name="【公民館】&#10;一人当たり面積最大値テキスト">
          <a:extLst>
            <a:ext uri="{FF2B5EF4-FFF2-40B4-BE49-F238E27FC236}">
              <a16:creationId xmlns:a16="http://schemas.microsoft.com/office/drawing/2014/main" id="{5C035850-5E4D-4DF6-8104-DC2A7C408BF0}"/>
            </a:ext>
          </a:extLst>
        </xdr:cNvPr>
        <xdr:cNvSpPr txBox="1"/>
      </xdr:nvSpPr>
      <xdr:spPr>
        <a:xfrm>
          <a:off x="22199600" y="1702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105918</xdr:rowOff>
    </xdr:from>
    <xdr:to>
      <xdr:col>116</xdr:col>
      <xdr:colOff>152400</xdr:colOff>
      <xdr:row>100</xdr:row>
      <xdr:rowOff>105918</xdr:rowOff>
    </xdr:to>
    <xdr:cxnSp macro="">
      <xdr:nvCxnSpPr>
        <xdr:cNvPr id="720" name="直線コネクタ 719">
          <a:extLst>
            <a:ext uri="{FF2B5EF4-FFF2-40B4-BE49-F238E27FC236}">
              <a16:creationId xmlns:a16="http://schemas.microsoft.com/office/drawing/2014/main" id="{F7F8C057-93B3-40B2-A5AA-413E3D28565D}"/>
            </a:ext>
          </a:extLst>
        </xdr:cNvPr>
        <xdr:cNvCxnSpPr/>
      </xdr:nvCxnSpPr>
      <xdr:spPr>
        <a:xfrm>
          <a:off x="22072600" y="1725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117809</xdr:rowOff>
    </xdr:from>
    <xdr:ext cx="469744" cy="259045"/>
    <xdr:sp macro="" textlink="">
      <xdr:nvSpPr>
        <xdr:cNvPr id="721" name="【公民館】&#10;一人当たり面積平均値テキスト">
          <a:extLst>
            <a:ext uri="{FF2B5EF4-FFF2-40B4-BE49-F238E27FC236}">
              <a16:creationId xmlns:a16="http://schemas.microsoft.com/office/drawing/2014/main" id="{72E10665-400B-47CE-B788-6F1FC04A32FA}"/>
            </a:ext>
          </a:extLst>
        </xdr:cNvPr>
        <xdr:cNvSpPr txBox="1"/>
      </xdr:nvSpPr>
      <xdr:spPr>
        <a:xfrm>
          <a:off x="22199600" y="18291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94932</xdr:rowOff>
    </xdr:from>
    <xdr:to>
      <xdr:col>116</xdr:col>
      <xdr:colOff>114300</xdr:colOff>
      <xdr:row>108</xdr:row>
      <xdr:rowOff>25082</xdr:rowOff>
    </xdr:to>
    <xdr:sp macro="" textlink="">
      <xdr:nvSpPr>
        <xdr:cNvPr id="722" name="フローチャート: 判断 721">
          <a:extLst>
            <a:ext uri="{FF2B5EF4-FFF2-40B4-BE49-F238E27FC236}">
              <a16:creationId xmlns:a16="http://schemas.microsoft.com/office/drawing/2014/main" id="{5EFE7243-C548-4A4C-B3D4-9793BA45758E}"/>
            </a:ext>
          </a:extLst>
        </xdr:cNvPr>
        <xdr:cNvSpPr/>
      </xdr:nvSpPr>
      <xdr:spPr>
        <a:xfrm>
          <a:off x="22110700" y="1844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111888</xdr:rowOff>
    </xdr:from>
    <xdr:to>
      <xdr:col>112</xdr:col>
      <xdr:colOff>38100</xdr:colOff>
      <xdr:row>108</xdr:row>
      <xdr:rowOff>42038</xdr:rowOff>
    </xdr:to>
    <xdr:sp macro="" textlink="">
      <xdr:nvSpPr>
        <xdr:cNvPr id="723" name="フローチャート: 判断 722">
          <a:extLst>
            <a:ext uri="{FF2B5EF4-FFF2-40B4-BE49-F238E27FC236}">
              <a16:creationId xmlns:a16="http://schemas.microsoft.com/office/drawing/2014/main" id="{F4E6EA6B-2505-46D2-A988-7B5D1E567326}"/>
            </a:ext>
          </a:extLst>
        </xdr:cNvPr>
        <xdr:cNvSpPr/>
      </xdr:nvSpPr>
      <xdr:spPr>
        <a:xfrm>
          <a:off x="21272500" y="1845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117221</xdr:rowOff>
    </xdr:from>
    <xdr:to>
      <xdr:col>107</xdr:col>
      <xdr:colOff>101600</xdr:colOff>
      <xdr:row>108</xdr:row>
      <xdr:rowOff>47371</xdr:rowOff>
    </xdr:to>
    <xdr:sp macro="" textlink="">
      <xdr:nvSpPr>
        <xdr:cNvPr id="724" name="フローチャート: 判断 723">
          <a:extLst>
            <a:ext uri="{FF2B5EF4-FFF2-40B4-BE49-F238E27FC236}">
              <a16:creationId xmlns:a16="http://schemas.microsoft.com/office/drawing/2014/main" id="{AD49C3DC-E47F-423F-91BD-89A079CEF870}"/>
            </a:ext>
          </a:extLst>
        </xdr:cNvPr>
        <xdr:cNvSpPr/>
      </xdr:nvSpPr>
      <xdr:spPr>
        <a:xfrm>
          <a:off x="20383500" y="1846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115888</xdr:rowOff>
    </xdr:from>
    <xdr:to>
      <xdr:col>102</xdr:col>
      <xdr:colOff>165100</xdr:colOff>
      <xdr:row>108</xdr:row>
      <xdr:rowOff>46038</xdr:rowOff>
    </xdr:to>
    <xdr:sp macro="" textlink="">
      <xdr:nvSpPr>
        <xdr:cNvPr id="725" name="フローチャート: 判断 724">
          <a:extLst>
            <a:ext uri="{FF2B5EF4-FFF2-40B4-BE49-F238E27FC236}">
              <a16:creationId xmlns:a16="http://schemas.microsoft.com/office/drawing/2014/main" id="{12FE3ECE-7F50-4A20-B7D8-CA2B102BF802}"/>
            </a:ext>
          </a:extLst>
        </xdr:cNvPr>
        <xdr:cNvSpPr/>
      </xdr:nvSpPr>
      <xdr:spPr>
        <a:xfrm>
          <a:off x="19494500" y="1846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105220</xdr:rowOff>
    </xdr:from>
    <xdr:to>
      <xdr:col>98</xdr:col>
      <xdr:colOff>38100</xdr:colOff>
      <xdr:row>108</xdr:row>
      <xdr:rowOff>35370</xdr:rowOff>
    </xdr:to>
    <xdr:sp macro="" textlink="">
      <xdr:nvSpPr>
        <xdr:cNvPr id="726" name="フローチャート: 判断 725">
          <a:extLst>
            <a:ext uri="{FF2B5EF4-FFF2-40B4-BE49-F238E27FC236}">
              <a16:creationId xmlns:a16="http://schemas.microsoft.com/office/drawing/2014/main" id="{A15CB24F-9B84-4BFF-B494-8A7FE8450187}"/>
            </a:ext>
          </a:extLst>
        </xdr:cNvPr>
        <xdr:cNvSpPr/>
      </xdr:nvSpPr>
      <xdr:spPr>
        <a:xfrm>
          <a:off x="18605500" y="1845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EDD184CC-9DDA-410B-A738-46A1D645728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39076F2B-011C-48F4-BFAF-23468B566DB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88D3C65C-172F-4B30-B173-DC5BCE1F07F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133AD6EC-DA68-4260-9639-07F34FCA5FB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81223630-4B23-42BF-B982-37C2C19C100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57023</xdr:rowOff>
    </xdr:from>
    <xdr:to>
      <xdr:col>116</xdr:col>
      <xdr:colOff>114300</xdr:colOff>
      <xdr:row>108</xdr:row>
      <xdr:rowOff>158623</xdr:rowOff>
    </xdr:to>
    <xdr:sp macro="" textlink="">
      <xdr:nvSpPr>
        <xdr:cNvPr id="732" name="楕円 731">
          <a:extLst>
            <a:ext uri="{FF2B5EF4-FFF2-40B4-BE49-F238E27FC236}">
              <a16:creationId xmlns:a16="http://schemas.microsoft.com/office/drawing/2014/main" id="{E17913A6-5F2E-4769-A461-DC498869B7BB}"/>
            </a:ext>
          </a:extLst>
        </xdr:cNvPr>
        <xdr:cNvSpPr/>
      </xdr:nvSpPr>
      <xdr:spPr>
        <a:xfrm>
          <a:off x="22110700" y="1857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143400</xdr:rowOff>
    </xdr:from>
    <xdr:ext cx="469744" cy="259045"/>
    <xdr:sp macro="" textlink="">
      <xdr:nvSpPr>
        <xdr:cNvPr id="733" name="【公民館】&#10;一人当たり面積該当値テキスト">
          <a:extLst>
            <a:ext uri="{FF2B5EF4-FFF2-40B4-BE49-F238E27FC236}">
              <a16:creationId xmlns:a16="http://schemas.microsoft.com/office/drawing/2014/main" id="{5476066C-036F-43D4-892B-3AC56C2DD1C1}"/>
            </a:ext>
          </a:extLst>
        </xdr:cNvPr>
        <xdr:cNvSpPr txBox="1"/>
      </xdr:nvSpPr>
      <xdr:spPr>
        <a:xfrm>
          <a:off x="22199600" y="1848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58165</xdr:rowOff>
    </xdr:from>
    <xdr:to>
      <xdr:col>112</xdr:col>
      <xdr:colOff>38100</xdr:colOff>
      <xdr:row>108</xdr:row>
      <xdr:rowOff>159765</xdr:rowOff>
    </xdr:to>
    <xdr:sp macro="" textlink="">
      <xdr:nvSpPr>
        <xdr:cNvPr id="734" name="楕円 733">
          <a:extLst>
            <a:ext uri="{FF2B5EF4-FFF2-40B4-BE49-F238E27FC236}">
              <a16:creationId xmlns:a16="http://schemas.microsoft.com/office/drawing/2014/main" id="{50017200-A8E2-411B-B22C-9B489FC12A11}"/>
            </a:ext>
          </a:extLst>
        </xdr:cNvPr>
        <xdr:cNvSpPr/>
      </xdr:nvSpPr>
      <xdr:spPr>
        <a:xfrm>
          <a:off x="21272500" y="185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107823</xdr:rowOff>
    </xdr:from>
    <xdr:to>
      <xdr:col>116</xdr:col>
      <xdr:colOff>63500</xdr:colOff>
      <xdr:row>108</xdr:row>
      <xdr:rowOff>108965</xdr:rowOff>
    </xdr:to>
    <xdr:cxnSp macro="">
      <xdr:nvCxnSpPr>
        <xdr:cNvPr id="735" name="直線コネクタ 734">
          <a:extLst>
            <a:ext uri="{FF2B5EF4-FFF2-40B4-BE49-F238E27FC236}">
              <a16:creationId xmlns:a16="http://schemas.microsoft.com/office/drawing/2014/main" id="{00276DB6-78DE-4E3A-A4DE-1BC7E45CEF8E}"/>
            </a:ext>
          </a:extLst>
        </xdr:cNvPr>
        <xdr:cNvCxnSpPr/>
      </xdr:nvCxnSpPr>
      <xdr:spPr>
        <a:xfrm flipV="1">
          <a:off x="21323300" y="18624423"/>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58356</xdr:rowOff>
    </xdr:from>
    <xdr:to>
      <xdr:col>107</xdr:col>
      <xdr:colOff>101600</xdr:colOff>
      <xdr:row>108</xdr:row>
      <xdr:rowOff>159956</xdr:rowOff>
    </xdr:to>
    <xdr:sp macro="" textlink="">
      <xdr:nvSpPr>
        <xdr:cNvPr id="736" name="楕円 735">
          <a:extLst>
            <a:ext uri="{FF2B5EF4-FFF2-40B4-BE49-F238E27FC236}">
              <a16:creationId xmlns:a16="http://schemas.microsoft.com/office/drawing/2014/main" id="{47F6FAA8-FF26-4AC4-95F9-710B1DD49E28}"/>
            </a:ext>
          </a:extLst>
        </xdr:cNvPr>
        <xdr:cNvSpPr/>
      </xdr:nvSpPr>
      <xdr:spPr>
        <a:xfrm>
          <a:off x="20383500" y="1857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108965</xdr:rowOff>
    </xdr:from>
    <xdr:to>
      <xdr:col>111</xdr:col>
      <xdr:colOff>177800</xdr:colOff>
      <xdr:row>108</xdr:row>
      <xdr:rowOff>109156</xdr:rowOff>
    </xdr:to>
    <xdr:cxnSp macro="">
      <xdr:nvCxnSpPr>
        <xdr:cNvPr id="737" name="直線コネクタ 736">
          <a:extLst>
            <a:ext uri="{FF2B5EF4-FFF2-40B4-BE49-F238E27FC236}">
              <a16:creationId xmlns:a16="http://schemas.microsoft.com/office/drawing/2014/main" id="{4986B13D-2BA9-4C42-9A59-169CDFC1BB18}"/>
            </a:ext>
          </a:extLst>
        </xdr:cNvPr>
        <xdr:cNvCxnSpPr/>
      </xdr:nvCxnSpPr>
      <xdr:spPr>
        <a:xfrm flipV="1">
          <a:off x="20434300" y="18625565"/>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58928</xdr:rowOff>
    </xdr:from>
    <xdr:to>
      <xdr:col>102</xdr:col>
      <xdr:colOff>165100</xdr:colOff>
      <xdr:row>108</xdr:row>
      <xdr:rowOff>160528</xdr:rowOff>
    </xdr:to>
    <xdr:sp macro="" textlink="">
      <xdr:nvSpPr>
        <xdr:cNvPr id="738" name="楕円 737">
          <a:extLst>
            <a:ext uri="{FF2B5EF4-FFF2-40B4-BE49-F238E27FC236}">
              <a16:creationId xmlns:a16="http://schemas.microsoft.com/office/drawing/2014/main" id="{CA035A8E-1A9A-42D8-9DA2-3723E5F23333}"/>
            </a:ext>
          </a:extLst>
        </xdr:cNvPr>
        <xdr:cNvSpPr/>
      </xdr:nvSpPr>
      <xdr:spPr>
        <a:xfrm>
          <a:off x="19494500" y="1857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109156</xdr:rowOff>
    </xdr:from>
    <xdr:to>
      <xdr:col>107</xdr:col>
      <xdr:colOff>50800</xdr:colOff>
      <xdr:row>108</xdr:row>
      <xdr:rowOff>109728</xdr:rowOff>
    </xdr:to>
    <xdr:cxnSp macro="">
      <xdr:nvCxnSpPr>
        <xdr:cNvPr id="739" name="直線コネクタ 738">
          <a:extLst>
            <a:ext uri="{FF2B5EF4-FFF2-40B4-BE49-F238E27FC236}">
              <a16:creationId xmlns:a16="http://schemas.microsoft.com/office/drawing/2014/main" id="{06A00D90-F885-4478-BDEC-AD3F18BFF484}"/>
            </a:ext>
          </a:extLst>
        </xdr:cNvPr>
        <xdr:cNvCxnSpPr/>
      </xdr:nvCxnSpPr>
      <xdr:spPr>
        <a:xfrm flipV="1">
          <a:off x="19545300" y="18625756"/>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59310</xdr:rowOff>
    </xdr:from>
    <xdr:to>
      <xdr:col>98</xdr:col>
      <xdr:colOff>38100</xdr:colOff>
      <xdr:row>108</xdr:row>
      <xdr:rowOff>160910</xdr:rowOff>
    </xdr:to>
    <xdr:sp macro="" textlink="">
      <xdr:nvSpPr>
        <xdr:cNvPr id="740" name="楕円 739">
          <a:extLst>
            <a:ext uri="{FF2B5EF4-FFF2-40B4-BE49-F238E27FC236}">
              <a16:creationId xmlns:a16="http://schemas.microsoft.com/office/drawing/2014/main" id="{AEE278B6-392D-458A-B453-A3757624151A}"/>
            </a:ext>
          </a:extLst>
        </xdr:cNvPr>
        <xdr:cNvSpPr/>
      </xdr:nvSpPr>
      <xdr:spPr>
        <a:xfrm>
          <a:off x="18605500" y="1857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109728</xdr:rowOff>
    </xdr:from>
    <xdr:to>
      <xdr:col>102</xdr:col>
      <xdr:colOff>114300</xdr:colOff>
      <xdr:row>108</xdr:row>
      <xdr:rowOff>110110</xdr:rowOff>
    </xdr:to>
    <xdr:cxnSp macro="">
      <xdr:nvCxnSpPr>
        <xdr:cNvPr id="741" name="直線コネクタ 740">
          <a:extLst>
            <a:ext uri="{FF2B5EF4-FFF2-40B4-BE49-F238E27FC236}">
              <a16:creationId xmlns:a16="http://schemas.microsoft.com/office/drawing/2014/main" id="{19755F38-3476-4B55-AE4A-7F5DE9610940}"/>
            </a:ext>
          </a:extLst>
        </xdr:cNvPr>
        <xdr:cNvCxnSpPr/>
      </xdr:nvCxnSpPr>
      <xdr:spPr>
        <a:xfrm flipV="1">
          <a:off x="18656300" y="18626328"/>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58565</xdr:rowOff>
    </xdr:from>
    <xdr:ext cx="469744" cy="259045"/>
    <xdr:sp macro="" textlink="">
      <xdr:nvSpPr>
        <xdr:cNvPr id="742" name="n_1aveValue【公民館】&#10;一人当たり面積">
          <a:extLst>
            <a:ext uri="{FF2B5EF4-FFF2-40B4-BE49-F238E27FC236}">
              <a16:creationId xmlns:a16="http://schemas.microsoft.com/office/drawing/2014/main" id="{A37D9926-FEFD-4616-AA79-A1D05370BFE0}"/>
            </a:ext>
          </a:extLst>
        </xdr:cNvPr>
        <xdr:cNvSpPr txBox="1"/>
      </xdr:nvSpPr>
      <xdr:spPr>
        <a:xfrm>
          <a:off x="21075727" y="1823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63898</xdr:rowOff>
    </xdr:from>
    <xdr:ext cx="469744" cy="259045"/>
    <xdr:sp macro="" textlink="">
      <xdr:nvSpPr>
        <xdr:cNvPr id="743" name="n_2aveValue【公民館】&#10;一人当たり面積">
          <a:extLst>
            <a:ext uri="{FF2B5EF4-FFF2-40B4-BE49-F238E27FC236}">
              <a16:creationId xmlns:a16="http://schemas.microsoft.com/office/drawing/2014/main" id="{D677CBAC-CFD4-4660-8A52-46EFE7D8B6A2}"/>
            </a:ext>
          </a:extLst>
        </xdr:cNvPr>
        <xdr:cNvSpPr txBox="1"/>
      </xdr:nvSpPr>
      <xdr:spPr>
        <a:xfrm>
          <a:off x="20199427" y="1823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62565</xdr:rowOff>
    </xdr:from>
    <xdr:ext cx="469744" cy="259045"/>
    <xdr:sp macro="" textlink="">
      <xdr:nvSpPr>
        <xdr:cNvPr id="744" name="n_3aveValue【公民館】&#10;一人当たり面積">
          <a:extLst>
            <a:ext uri="{FF2B5EF4-FFF2-40B4-BE49-F238E27FC236}">
              <a16:creationId xmlns:a16="http://schemas.microsoft.com/office/drawing/2014/main" id="{177DC947-F1ED-473D-BB2D-326978814F54}"/>
            </a:ext>
          </a:extLst>
        </xdr:cNvPr>
        <xdr:cNvSpPr txBox="1"/>
      </xdr:nvSpPr>
      <xdr:spPr>
        <a:xfrm>
          <a:off x="19310427" y="1823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51897</xdr:rowOff>
    </xdr:from>
    <xdr:ext cx="469744" cy="259045"/>
    <xdr:sp macro="" textlink="">
      <xdr:nvSpPr>
        <xdr:cNvPr id="745" name="n_4aveValue【公民館】&#10;一人当たり面積">
          <a:extLst>
            <a:ext uri="{FF2B5EF4-FFF2-40B4-BE49-F238E27FC236}">
              <a16:creationId xmlns:a16="http://schemas.microsoft.com/office/drawing/2014/main" id="{2F922FD1-A844-4C74-B079-E9B04C223EE2}"/>
            </a:ext>
          </a:extLst>
        </xdr:cNvPr>
        <xdr:cNvSpPr txBox="1"/>
      </xdr:nvSpPr>
      <xdr:spPr>
        <a:xfrm>
          <a:off x="18421427" y="1822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150892</xdr:rowOff>
    </xdr:from>
    <xdr:ext cx="469744" cy="259045"/>
    <xdr:sp macro="" textlink="">
      <xdr:nvSpPr>
        <xdr:cNvPr id="746" name="n_1mainValue【公民館】&#10;一人当たり面積">
          <a:extLst>
            <a:ext uri="{FF2B5EF4-FFF2-40B4-BE49-F238E27FC236}">
              <a16:creationId xmlns:a16="http://schemas.microsoft.com/office/drawing/2014/main" id="{F5E9046A-8F54-48D0-A5C5-D7AE10D54BDB}"/>
            </a:ext>
          </a:extLst>
        </xdr:cNvPr>
        <xdr:cNvSpPr txBox="1"/>
      </xdr:nvSpPr>
      <xdr:spPr>
        <a:xfrm>
          <a:off x="21075727" y="1866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151083</xdr:rowOff>
    </xdr:from>
    <xdr:ext cx="469744" cy="259045"/>
    <xdr:sp macro="" textlink="">
      <xdr:nvSpPr>
        <xdr:cNvPr id="747" name="n_2mainValue【公民館】&#10;一人当たり面積">
          <a:extLst>
            <a:ext uri="{FF2B5EF4-FFF2-40B4-BE49-F238E27FC236}">
              <a16:creationId xmlns:a16="http://schemas.microsoft.com/office/drawing/2014/main" id="{BDCC669D-F1E4-46BC-82FC-0B006179B622}"/>
            </a:ext>
          </a:extLst>
        </xdr:cNvPr>
        <xdr:cNvSpPr txBox="1"/>
      </xdr:nvSpPr>
      <xdr:spPr>
        <a:xfrm>
          <a:off x="20199427" y="1866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151655</xdr:rowOff>
    </xdr:from>
    <xdr:ext cx="469744" cy="259045"/>
    <xdr:sp macro="" textlink="">
      <xdr:nvSpPr>
        <xdr:cNvPr id="748" name="n_3mainValue【公民館】&#10;一人当たり面積">
          <a:extLst>
            <a:ext uri="{FF2B5EF4-FFF2-40B4-BE49-F238E27FC236}">
              <a16:creationId xmlns:a16="http://schemas.microsoft.com/office/drawing/2014/main" id="{2CB36B09-2E12-4376-9CD0-DA5C26A9BEAF}"/>
            </a:ext>
          </a:extLst>
        </xdr:cNvPr>
        <xdr:cNvSpPr txBox="1"/>
      </xdr:nvSpPr>
      <xdr:spPr>
        <a:xfrm>
          <a:off x="19310427" y="1866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152037</xdr:rowOff>
    </xdr:from>
    <xdr:ext cx="469744" cy="259045"/>
    <xdr:sp macro="" textlink="">
      <xdr:nvSpPr>
        <xdr:cNvPr id="749" name="n_4mainValue【公民館】&#10;一人当たり面積">
          <a:extLst>
            <a:ext uri="{FF2B5EF4-FFF2-40B4-BE49-F238E27FC236}">
              <a16:creationId xmlns:a16="http://schemas.microsoft.com/office/drawing/2014/main" id="{F4F922F0-9739-4DC1-820D-2BFE7C905D45}"/>
            </a:ext>
          </a:extLst>
        </xdr:cNvPr>
        <xdr:cNvSpPr txBox="1"/>
      </xdr:nvSpPr>
      <xdr:spPr>
        <a:xfrm>
          <a:off x="18421427" y="1866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id="{753491E7-1732-4B7C-812A-E15A46AD0F6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id="{45A3A3EB-0E09-4C61-8EC3-47A5D485BF6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id="{B73D96C8-53FE-44B7-A749-004CCBDD535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ほとんどの施設において、有形固定資産減価償却率は上昇している。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そのうち、特に公民館については既に耐用年数が過ぎているため、公共施設等総合管理計画等に基づき、令和７年度に大規模な改修工事を実施する。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当該分析表ページにおいて、それ以外に減価償却が極端に進んでいる施設は特段ないが、今後も総合管理計画や個別施設計画等に基づき、適切な施設維持や除却等を行っていく。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9A7D672-C89B-4928-BB2A-48F17003B6A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42D387E-4C52-405D-BA8B-5DE4297ABEA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01E8A11-F0B2-4CCA-AACD-B2979B4B527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7CAE472-8FDD-42CD-B7FC-31888D1E973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4DDEE07-3596-4A43-9ABD-26E40E3D2CF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49A9FE0-DC6C-4E36-86C2-E227C73BB81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A8795A9-FB67-42AD-81D3-C43702C6957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EED9BCF-EC82-47FB-A821-E20317E88C2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9BFC3BF-EC02-4314-80F4-4B895A9FEEC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B219BBA-A15D-4930-8AE9-D728A05B798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6,480
6,335
103.64
12,256,192
10,866,268
427,238
3,315,956
411,379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BD8E8E2-EABC-467D-935B-2023E4BF12F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9011120-2949-4F28-872F-DA9E019D838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C3C538C-F222-460E-9048-1BA22A22126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1D548DA-7BC4-4938-BF16-00E6383C8C2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6989E50-1AB3-4A55-A457-2D9AC6E4AD3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C6700F0-6EB5-4A9F-8D89-672C5650615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F19945E-680C-42BC-AFC2-432D92A5C9E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12F4B8B-A222-4C0C-A98B-678792BE764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A878DCD-9B53-4607-B531-CC5B31E9583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D332E27-6334-477F-8685-5D460879E52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003433F-B80A-44B4-9990-704706DABF6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82C4D52-ED87-424B-A5D3-320046BE3BF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4E10C81-1C0A-4BDB-B297-AAD7684E4D3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D0FEAFD-59F3-4F02-AB3F-8AF71E036E2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FD1AF6D-7FE3-427A-AAA7-E7DA50FD690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CFFDE0E-AEB5-4069-9C71-0C20DB0D988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4F0841A-726C-48BE-ADB0-D2CFE12362D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E8081AF-C67D-4531-A643-61AC05CA872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9558E96-7B00-47B7-B7AC-8EA77E3009A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6B09B1E-4854-42CC-9F2A-530856D0FDC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38A5CB3-F81F-401C-95F6-D779AE3EA86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18CFB26-29B6-454E-912F-930526729F0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CE5010B-1AA5-4C67-8B7C-F3267A7FF8D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A417DEE-38E9-47B5-BA5D-1F941F0AAE7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D1FDC7B-E9B2-413F-8B18-BE226C2281C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0A90D43-FFDC-433E-A020-0D31CA936D0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F1901C5-40CF-4F16-8C83-DB6A9AF0713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53748F8-BD2F-4C8D-8B95-EDC2EEEC6E6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8FA7189-204C-4A23-ABAA-1C76D06B69AD}"/>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1141FE2F-BBB4-4DC8-96F9-3911E4CFEA1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6CC59FBF-4A66-476A-9B56-4083131B898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6A506D5A-A269-4B4A-BCCB-FEF355262F3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2C9170A2-2F2E-408D-8B21-53B8661E1D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9B903115-3EF5-46DC-83D0-06113B691F1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DDAF1FB-C2C5-4540-A2ED-10177F6386C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BE9445D4-C1C4-4C7A-8416-0A0533F41FD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62FFF80D-5F48-47ED-BFDD-91DFF0271228}"/>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6E6759BD-20C0-4B6F-B236-DD4A03BADB2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8F985127-B43A-4C84-8BF6-6FFE9F04BF2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ACEC9837-F3BF-4A22-8B15-14E6D3FDB55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2284667E-7E79-4CFF-863A-49C7AD78F78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75FA4AE4-BC4D-4D32-B7D7-E74DFBB5AB8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85A58D71-59BC-46B7-B65F-14449E1A828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55431039-2C20-4D4A-A885-1D2B63E4C0D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F83BD8AB-A1DB-484B-9250-EB31B7C9DFF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3D66FE7-030F-4921-B77A-94FD9F3420A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8DC1DB45-2309-4BCB-AC83-AD85BD5F48B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5141C89F-A6D8-4F62-BC48-5DAD04A8084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ABF995E5-CFCB-4FC3-B7C3-7610372132E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662A9058-01CB-49C0-B6B6-B8580053051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1E2E486D-83B1-4B1F-BF2A-FF5D9E8CF17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40D65546-66CA-4201-AFDE-FAEA8131008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678B405B-BAAE-448E-9C5B-44FD2F61B70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A532A3D6-E691-44B9-9748-B90BC694251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412F2AE1-3CF2-4530-8756-581172A01A6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36CBA6D8-8DE4-4221-BAEC-D52F6BEB534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2C4825F2-5C1F-4AC3-8D3D-E2329FCABBD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A812DB65-0AD5-4332-8368-A296CC2E28D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4CB4276D-4770-4A69-8ABD-9373BD43FA6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C21D515A-D262-403F-BBE3-DC0A6C774A9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CAABEF54-F60B-43AF-9564-62998F3BBA5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D1E66B1D-2FCA-4D72-95D9-5406E8F77E8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E3B0F744-4AF1-4657-82D0-D67B3B910B45}"/>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AAF7C3C7-02E9-4361-9B40-BC1233E338F7}"/>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BA08C43C-722B-4220-A7EB-A06334E8A63E}"/>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BD55DDA5-E816-420C-85A1-8F8DAD4B2C94}"/>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78" name="直線コネクタ 77">
          <a:extLst>
            <a:ext uri="{FF2B5EF4-FFF2-40B4-BE49-F238E27FC236}">
              <a16:creationId xmlns:a16="http://schemas.microsoft.com/office/drawing/2014/main" id="{79218D36-8EE4-4C34-A300-B3CF44980911}"/>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133367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DF0B7149-A30B-4A3C-A488-300AF003CA94}"/>
            </a:ext>
          </a:extLst>
        </xdr:cNvPr>
        <xdr:cNvSpPr txBox="1"/>
      </xdr:nvSpPr>
      <xdr:spPr>
        <a:xfrm>
          <a:off x="4673600" y="10591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80" name="フローチャート: 判断 79">
          <a:extLst>
            <a:ext uri="{FF2B5EF4-FFF2-40B4-BE49-F238E27FC236}">
              <a16:creationId xmlns:a16="http://schemas.microsoft.com/office/drawing/2014/main" id="{DC4B23CF-3D13-425B-89B4-7F1BADA0078A}"/>
            </a:ext>
          </a:extLst>
        </xdr:cNvPr>
        <xdr:cNvSpPr/>
      </xdr:nvSpPr>
      <xdr:spPr>
        <a:xfrm>
          <a:off x="4584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84727</xdr:rowOff>
    </xdr:from>
    <xdr:to>
      <xdr:col>20</xdr:col>
      <xdr:colOff>38100</xdr:colOff>
      <xdr:row>62</xdr:row>
      <xdr:rowOff>14877</xdr:rowOff>
    </xdr:to>
    <xdr:sp macro="" textlink="">
      <xdr:nvSpPr>
        <xdr:cNvPr id="81" name="フローチャート: 判断 80">
          <a:extLst>
            <a:ext uri="{FF2B5EF4-FFF2-40B4-BE49-F238E27FC236}">
              <a16:creationId xmlns:a16="http://schemas.microsoft.com/office/drawing/2014/main" id="{9D6641D9-BB89-4387-81F1-FB87F1399C45}"/>
            </a:ext>
          </a:extLst>
        </xdr:cNvPr>
        <xdr:cNvSpPr/>
      </xdr:nvSpPr>
      <xdr:spPr>
        <a:xfrm>
          <a:off x="3746500" y="1054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82" name="フローチャート: 判断 81">
          <a:extLst>
            <a:ext uri="{FF2B5EF4-FFF2-40B4-BE49-F238E27FC236}">
              <a16:creationId xmlns:a16="http://schemas.microsoft.com/office/drawing/2014/main" id="{3631BF8B-E5C2-4B61-8A8B-A0668313139F}"/>
            </a:ext>
          </a:extLst>
        </xdr:cNvPr>
        <xdr:cNvSpPr/>
      </xdr:nvSpPr>
      <xdr:spPr>
        <a:xfrm>
          <a:off x="2857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4717</xdr:rowOff>
    </xdr:from>
    <xdr:to>
      <xdr:col>10</xdr:col>
      <xdr:colOff>165100</xdr:colOff>
      <xdr:row>60</xdr:row>
      <xdr:rowOff>106317</xdr:rowOff>
    </xdr:to>
    <xdr:sp macro="" textlink="">
      <xdr:nvSpPr>
        <xdr:cNvPr id="83" name="フローチャート: 判断 82">
          <a:extLst>
            <a:ext uri="{FF2B5EF4-FFF2-40B4-BE49-F238E27FC236}">
              <a16:creationId xmlns:a16="http://schemas.microsoft.com/office/drawing/2014/main" id="{CD16A9B4-8173-4379-9BC9-E48DFF76514A}"/>
            </a:ext>
          </a:extLst>
        </xdr:cNvPr>
        <xdr:cNvSpPr/>
      </xdr:nvSpPr>
      <xdr:spPr>
        <a:xfrm>
          <a:off x="1968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135346</xdr:rowOff>
    </xdr:from>
    <xdr:to>
      <xdr:col>6</xdr:col>
      <xdr:colOff>38100</xdr:colOff>
      <xdr:row>62</xdr:row>
      <xdr:rowOff>65496</xdr:rowOff>
    </xdr:to>
    <xdr:sp macro="" textlink="">
      <xdr:nvSpPr>
        <xdr:cNvPr id="84" name="フローチャート: 判断 83">
          <a:extLst>
            <a:ext uri="{FF2B5EF4-FFF2-40B4-BE49-F238E27FC236}">
              <a16:creationId xmlns:a16="http://schemas.microsoft.com/office/drawing/2014/main" id="{1C43B802-F87C-43E3-BC5A-8275E1F6437F}"/>
            </a:ext>
          </a:extLst>
        </xdr:cNvPr>
        <xdr:cNvSpPr/>
      </xdr:nvSpPr>
      <xdr:spPr>
        <a:xfrm>
          <a:off x="1079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E1C9A56C-BA92-4EB7-95B0-DE90E855F7C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8837B05-D595-4B62-92C9-AC676F55CF5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AB4608C1-2978-412F-A592-364728DBDB6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61633C6B-09B3-42E6-BD6B-F12321D2633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AF4D2CF0-B32C-4A9A-AB45-E67B21BC9BC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34109</xdr:rowOff>
    </xdr:from>
    <xdr:to>
      <xdr:col>24</xdr:col>
      <xdr:colOff>114300</xdr:colOff>
      <xdr:row>56</xdr:row>
      <xdr:rowOff>135709</xdr:rowOff>
    </xdr:to>
    <xdr:sp macro="" textlink="">
      <xdr:nvSpPr>
        <xdr:cNvPr id="90" name="楕円 89">
          <a:extLst>
            <a:ext uri="{FF2B5EF4-FFF2-40B4-BE49-F238E27FC236}">
              <a16:creationId xmlns:a16="http://schemas.microsoft.com/office/drawing/2014/main" id="{6FEB990D-859D-4C0E-B296-6CD14741DBE0}"/>
            </a:ext>
          </a:extLst>
        </xdr:cNvPr>
        <xdr:cNvSpPr/>
      </xdr:nvSpPr>
      <xdr:spPr>
        <a:xfrm>
          <a:off x="4584700" y="963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158586</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17DFAABF-BE11-45CD-9F7B-331C656FF804}"/>
            </a:ext>
          </a:extLst>
        </xdr:cNvPr>
        <xdr:cNvSpPr txBox="1"/>
      </xdr:nvSpPr>
      <xdr:spPr>
        <a:xfrm>
          <a:off x="4673600" y="9588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163104</xdr:rowOff>
    </xdr:from>
    <xdr:to>
      <xdr:col>20</xdr:col>
      <xdr:colOff>38100</xdr:colOff>
      <xdr:row>56</xdr:row>
      <xdr:rowOff>93254</xdr:rowOff>
    </xdr:to>
    <xdr:sp macro="" textlink="">
      <xdr:nvSpPr>
        <xdr:cNvPr id="92" name="楕円 91">
          <a:extLst>
            <a:ext uri="{FF2B5EF4-FFF2-40B4-BE49-F238E27FC236}">
              <a16:creationId xmlns:a16="http://schemas.microsoft.com/office/drawing/2014/main" id="{81C3C868-4475-49F1-A42D-DE6B097A8602}"/>
            </a:ext>
          </a:extLst>
        </xdr:cNvPr>
        <xdr:cNvSpPr/>
      </xdr:nvSpPr>
      <xdr:spPr>
        <a:xfrm>
          <a:off x="3746500" y="959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42454</xdr:rowOff>
    </xdr:from>
    <xdr:to>
      <xdr:col>24</xdr:col>
      <xdr:colOff>63500</xdr:colOff>
      <xdr:row>56</xdr:row>
      <xdr:rowOff>84909</xdr:rowOff>
    </xdr:to>
    <xdr:cxnSp macro="">
      <xdr:nvCxnSpPr>
        <xdr:cNvPr id="93" name="直線コネクタ 92">
          <a:extLst>
            <a:ext uri="{FF2B5EF4-FFF2-40B4-BE49-F238E27FC236}">
              <a16:creationId xmlns:a16="http://schemas.microsoft.com/office/drawing/2014/main" id="{6064257A-0F8B-4FF0-B0D7-F45960273972}"/>
            </a:ext>
          </a:extLst>
        </xdr:cNvPr>
        <xdr:cNvCxnSpPr/>
      </xdr:nvCxnSpPr>
      <xdr:spPr>
        <a:xfrm>
          <a:off x="3797300" y="9643654"/>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119017</xdr:rowOff>
    </xdr:from>
    <xdr:to>
      <xdr:col>15</xdr:col>
      <xdr:colOff>101600</xdr:colOff>
      <xdr:row>56</xdr:row>
      <xdr:rowOff>49167</xdr:rowOff>
    </xdr:to>
    <xdr:sp macro="" textlink="">
      <xdr:nvSpPr>
        <xdr:cNvPr id="94" name="楕円 93">
          <a:extLst>
            <a:ext uri="{FF2B5EF4-FFF2-40B4-BE49-F238E27FC236}">
              <a16:creationId xmlns:a16="http://schemas.microsoft.com/office/drawing/2014/main" id="{15E597EE-47EE-4AA2-A02A-9812ECDE612D}"/>
            </a:ext>
          </a:extLst>
        </xdr:cNvPr>
        <xdr:cNvSpPr/>
      </xdr:nvSpPr>
      <xdr:spPr>
        <a:xfrm>
          <a:off x="2857500" y="954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169817</xdr:rowOff>
    </xdr:from>
    <xdr:to>
      <xdr:col>19</xdr:col>
      <xdr:colOff>177800</xdr:colOff>
      <xdr:row>56</xdr:row>
      <xdr:rowOff>42454</xdr:rowOff>
    </xdr:to>
    <xdr:cxnSp macro="">
      <xdr:nvCxnSpPr>
        <xdr:cNvPr id="95" name="直線コネクタ 94">
          <a:extLst>
            <a:ext uri="{FF2B5EF4-FFF2-40B4-BE49-F238E27FC236}">
              <a16:creationId xmlns:a16="http://schemas.microsoft.com/office/drawing/2014/main" id="{F333CE24-C334-4343-856B-B4C39F36011B}"/>
            </a:ext>
          </a:extLst>
        </xdr:cNvPr>
        <xdr:cNvCxnSpPr/>
      </xdr:nvCxnSpPr>
      <xdr:spPr>
        <a:xfrm>
          <a:off x="2908300" y="959956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76563</xdr:rowOff>
    </xdr:from>
    <xdr:to>
      <xdr:col>10</xdr:col>
      <xdr:colOff>165100</xdr:colOff>
      <xdr:row>56</xdr:row>
      <xdr:rowOff>6713</xdr:rowOff>
    </xdr:to>
    <xdr:sp macro="" textlink="">
      <xdr:nvSpPr>
        <xdr:cNvPr id="96" name="楕円 95">
          <a:extLst>
            <a:ext uri="{FF2B5EF4-FFF2-40B4-BE49-F238E27FC236}">
              <a16:creationId xmlns:a16="http://schemas.microsoft.com/office/drawing/2014/main" id="{1D17F920-71FF-4831-8CD6-3ED70F47C174}"/>
            </a:ext>
          </a:extLst>
        </xdr:cNvPr>
        <xdr:cNvSpPr/>
      </xdr:nvSpPr>
      <xdr:spPr>
        <a:xfrm>
          <a:off x="1968500" y="950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127363</xdr:rowOff>
    </xdr:from>
    <xdr:to>
      <xdr:col>15</xdr:col>
      <xdr:colOff>50800</xdr:colOff>
      <xdr:row>55</xdr:row>
      <xdr:rowOff>169817</xdr:rowOff>
    </xdr:to>
    <xdr:cxnSp macro="">
      <xdr:nvCxnSpPr>
        <xdr:cNvPr id="97" name="直線コネクタ 96">
          <a:extLst>
            <a:ext uri="{FF2B5EF4-FFF2-40B4-BE49-F238E27FC236}">
              <a16:creationId xmlns:a16="http://schemas.microsoft.com/office/drawing/2014/main" id="{6A08123C-80BA-4869-9968-BCB509C7F015}"/>
            </a:ext>
          </a:extLst>
        </xdr:cNvPr>
        <xdr:cNvCxnSpPr/>
      </xdr:nvCxnSpPr>
      <xdr:spPr>
        <a:xfrm>
          <a:off x="2019300" y="955711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143510</xdr:rowOff>
    </xdr:from>
    <xdr:to>
      <xdr:col>6</xdr:col>
      <xdr:colOff>38100</xdr:colOff>
      <xdr:row>56</xdr:row>
      <xdr:rowOff>73660</xdr:rowOff>
    </xdr:to>
    <xdr:sp macro="" textlink="">
      <xdr:nvSpPr>
        <xdr:cNvPr id="98" name="楕円 97">
          <a:extLst>
            <a:ext uri="{FF2B5EF4-FFF2-40B4-BE49-F238E27FC236}">
              <a16:creationId xmlns:a16="http://schemas.microsoft.com/office/drawing/2014/main" id="{676F9E45-F8E3-4374-98D0-52D03E9ED105}"/>
            </a:ext>
          </a:extLst>
        </xdr:cNvPr>
        <xdr:cNvSpPr/>
      </xdr:nvSpPr>
      <xdr:spPr>
        <a:xfrm>
          <a:off x="1079500" y="957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127363</xdr:rowOff>
    </xdr:from>
    <xdr:to>
      <xdr:col>10</xdr:col>
      <xdr:colOff>114300</xdr:colOff>
      <xdr:row>56</xdr:row>
      <xdr:rowOff>22860</xdr:rowOff>
    </xdr:to>
    <xdr:cxnSp macro="">
      <xdr:nvCxnSpPr>
        <xdr:cNvPr id="99" name="直線コネクタ 98">
          <a:extLst>
            <a:ext uri="{FF2B5EF4-FFF2-40B4-BE49-F238E27FC236}">
              <a16:creationId xmlns:a16="http://schemas.microsoft.com/office/drawing/2014/main" id="{68254B7C-0B78-4703-95DA-E7FB47CFE21A}"/>
            </a:ext>
          </a:extLst>
        </xdr:cNvPr>
        <xdr:cNvCxnSpPr/>
      </xdr:nvCxnSpPr>
      <xdr:spPr>
        <a:xfrm flipV="1">
          <a:off x="1130300" y="9557113"/>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6004</xdr:rowOff>
    </xdr:from>
    <xdr:ext cx="405111" cy="259045"/>
    <xdr:sp macro="" textlink="">
      <xdr:nvSpPr>
        <xdr:cNvPr id="100" name="n_1aveValue【体育館・プール】&#10;有形固定資産減価償却率">
          <a:extLst>
            <a:ext uri="{FF2B5EF4-FFF2-40B4-BE49-F238E27FC236}">
              <a16:creationId xmlns:a16="http://schemas.microsoft.com/office/drawing/2014/main" id="{BB6256D7-A7E7-43BD-9BAA-09E104B8C857}"/>
            </a:ext>
          </a:extLst>
        </xdr:cNvPr>
        <xdr:cNvSpPr txBox="1"/>
      </xdr:nvSpPr>
      <xdr:spPr>
        <a:xfrm>
          <a:off x="3582044" y="1063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51724</xdr:rowOff>
    </xdr:from>
    <xdr:ext cx="405111" cy="259045"/>
    <xdr:sp macro="" textlink="">
      <xdr:nvSpPr>
        <xdr:cNvPr id="101" name="n_2aveValue【体育館・プール】&#10;有形固定資産減価償却率">
          <a:extLst>
            <a:ext uri="{FF2B5EF4-FFF2-40B4-BE49-F238E27FC236}">
              <a16:creationId xmlns:a16="http://schemas.microsoft.com/office/drawing/2014/main" id="{0082D92D-C994-4CFE-BC33-572CB2AAAA8E}"/>
            </a:ext>
          </a:extLst>
        </xdr:cNvPr>
        <xdr:cNvSpPr txBox="1"/>
      </xdr:nvSpPr>
      <xdr:spPr>
        <a:xfrm>
          <a:off x="2705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97444</xdr:rowOff>
    </xdr:from>
    <xdr:ext cx="405111" cy="259045"/>
    <xdr:sp macro="" textlink="">
      <xdr:nvSpPr>
        <xdr:cNvPr id="102" name="n_3aveValue【体育館・プール】&#10;有形固定資産減価償却率">
          <a:extLst>
            <a:ext uri="{FF2B5EF4-FFF2-40B4-BE49-F238E27FC236}">
              <a16:creationId xmlns:a16="http://schemas.microsoft.com/office/drawing/2014/main" id="{D742CAD6-2F52-46D1-9AED-091A179595A3}"/>
            </a:ext>
          </a:extLst>
        </xdr:cNvPr>
        <xdr:cNvSpPr txBox="1"/>
      </xdr:nvSpPr>
      <xdr:spPr>
        <a:xfrm>
          <a:off x="18167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56623</xdr:rowOff>
    </xdr:from>
    <xdr:ext cx="405111" cy="259045"/>
    <xdr:sp macro="" textlink="">
      <xdr:nvSpPr>
        <xdr:cNvPr id="103" name="n_4aveValue【体育館・プール】&#10;有形固定資産減価償却率">
          <a:extLst>
            <a:ext uri="{FF2B5EF4-FFF2-40B4-BE49-F238E27FC236}">
              <a16:creationId xmlns:a16="http://schemas.microsoft.com/office/drawing/2014/main" id="{FF3B0465-9E72-4384-B230-0F83A4E896E1}"/>
            </a:ext>
          </a:extLst>
        </xdr:cNvPr>
        <xdr:cNvSpPr txBox="1"/>
      </xdr:nvSpPr>
      <xdr:spPr>
        <a:xfrm>
          <a:off x="927744" y="1068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109781</xdr:rowOff>
    </xdr:from>
    <xdr:ext cx="405111" cy="259045"/>
    <xdr:sp macro="" textlink="">
      <xdr:nvSpPr>
        <xdr:cNvPr id="104" name="n_1mainValue【体育館・プール】&#10;有形固定資産減価償却率">
          <a:extLst>
            <a:ext uri="{FF2B5EF4-FFF2-40B4-BE49-F238E27FC236}">
              <a16:creationId xmlns:a16="http://schemas.microsoft.com/office/drawing/2014/main" id="{B5A1E578-5F5C-4403-87FE-56A20A6D4837}"/>
            </a:ext>
          </a:extLst>
        </xdr:cNvPr>
        <xdr:cNvSpPr txBox="1"/>
      </xdr:nvSpPr>
      <xdr:spPr>
        <a:xfrm>
          <a:off x="3582044" y="936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54</xdr:row>
      <xdr:rowOff>65694</xdr:rowOff>
    </xdr:from>
    <xdr:ext cx="340478" cy="259045"/>
    <xdr:sp macro="" textlink="">
      <xdr:nvSpPr>
        <xdr:cNvPr id="105" name="n_2mainValue【体育館・プール】&#10;有形固定資産減価償却率">
          <a:extLst>
            <a:ext uri="{FF2B5EF4-FFF2-40B4-BE49-F238E27FC236}">
              <a16:creationId xmlns:a16="http://schemas.microsoft.com/office/drawing/2014/main" id="{F21E9759-28DD-47C0-8574-3DAFEFFB3C60}"/>
            </a:ext>
          </a:extLst>
        </xdr:cNvPr>
        <xdr:cNvSpPr txBox="1"/>
      </xdr:nvSpPr>
      <xdr:spPr>
        <a:xfrm>
          <a:off x="2738061" y="9323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54</xdr:row>
      <xdr:rowOff>23240</xdr:rowOff>
    </xdr:from>
    <xdr:ext cx="340478" cy="259045"/>
    <xdr:sp macro="" textlink="">
      <xdr:nvSpPr>
        <xdr:cNvPr id="106" name="n_3mainValue【体育館・プール】&#10;有形固定資産減価償却率">
          <a:extLst>
            <a:ext uri="{FF2B5EF4-FFF2-40B4-BE49-F238E27FC236}">
              <a16:creationId xmlns:a16="http://schemas.microsoft.com/office/drawing/2014/main" id="{4EB5542D-A8D0-42BB-9370-BA7D29C1544F}"/>
            </a:ext>
          </a:extLst>
        </xdr:cNvPr>
        <xdr:cNvSpPr txBox="1"/>
      </xdr:nvSpPr>
      <xdr:spPr>
        <a:xfrm>
          <a:off x="1849061" y="92815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54</xdr:row>
      <xdr:rowOff>90187</xdr:rowOff>
    </xdr:from>
    <xdr:ext cx="340478" cy="259045"/>
    <xdr:sp macro="" textlink="">
      <xdr:nvSpPr>
        <xdr:cNvPr id="107" name="n_4mainValue【体育館・プール】&#10;有形固定資産減価償却率">
          <a:extLst>
            <a:ext uri="{FF2B5EF4-FFF2-40B4-BE49-F238E27FC236}">
              <a16:creationId xmlns:a16="http://schemas.microsoft.com/office/drawing/2014/main" id="{329CC967-798D-4D74-98DE-C9927D639EF7}"/>
            </a:ext>
          </a:extLst>
        </xdr:cNvPr>
        <xdr:cNvSpPr txBox="1"/>
      </xdr:nvSpPr>
      <xdr:spPr>
        <a:xfrm>
          <a:off x="960061" y="9348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156C1D46-753E-46E0-99CA-832D2E40171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E184A1AC-9FFD-4A7F-9C96-175F0A88AB5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2255EEB5-EF9B-4E5E-A76B-80319FD512A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3ABB2D6E-D855-4CFA-821E-2F7F5A3BD84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A457FE9A-AD9D-4168-89DF-89CD6C2E2D4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9AC2A452-A38F-4F18-9FD7-5B8D26B6881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838CF1ED-858B-4B8D-97E5-5ED36B70FA9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5942A455-5665-4A20-B928-82D580F8581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4D498231-C9A8-46CB-ADA7-B3C99E1ABCC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F3CC8BDC-D7FB-4CDA-A1D5-75AB09851FA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5CBECBD7-CC03-4071-B14C-086ADFC58D0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F2939A97-29F8-43D0-82AD-B7978ED3AD4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00C20AF5-C335-470E-82D8-56BC32B926C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7BCE4718-DBD3-469D-9F38-C109C227F161}"/>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066A3F17-F1DD-4FA0-AC3F-5152982B3EC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B52574D7-0DC3-4831-86C1-74B1E31B2AFA}"/>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5931753D-F662-4CA0-B896-7C3199754AC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4BAC3541-BC5D-4892-A6C5-F87662A7E791}"/>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7C206A5E-3DA3-4609-B35E-818D1E9DD17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A92FC8F3-6811-4E26-891D-BBF1D25D4A2B}"/>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C087E745-397F-44F5-8D04-5D9F00ABED1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9" name="テキスト ボックス 128">
          <a:extLst>
            <a:ext uri="{FF2B5EF4-FFF2-40B4-BE49-F238E27FC236}">
              <a16:creationId xmlns:a16="http://schemas.microsoft.com/office/drawing/2014/main" id="{36E2A125-1CC1-4C48-A7BA-27FD2FB2FCD8}"/>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4E5D3C68-99BE-4CEE-A5C6-32C6C0CD960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46101</xdr:rowOff>
    </xdr:from>
    <xdr:to>
      <xdr:col>54</xdr:col>
      <xdr:colOff>189865</xdr:colOff>
      <xdr:row>64</xdr:row>
      <xdr:rowOff>75057</xdr:rowOff>
    </xdr:to>
    <xdr:cxnSp macro="">
      <xdr:nvCxnSpPr>
        <xdr:cNvPr id="131" name="直線コネクタ 130">
          <a:extLst>
            <a:ext uri="{FF2B5EF4-FFF2-40B4-BE49-F238E27FC236}">
              <a16:creationId xmlns:a16="http://schemas.microsoft.com/office/drawing/2014/main" id="{2330C1CE-364F-40CC-872F-761A43FB6909}"/>
            </a:ext>
          </a:extLst>
        </xdr:cNvPr>
        <xdr:cNvCxnSpPr/>
      </xdr:nvCxnSpPr>
      <xdr:spPr>
        <a:xfrm flipV="1">
          <a:off x="10476865" y="9475851"/>
          <a:ext cx="0" cy="157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32" name="【体育館・プール】&#10;一人当たり面積最小値テキスト">
          <a:extLst>
            <a:ext uri="{FF2B5EF4-FFF2-40B4-BE49-F238E27FC236}">
              <a16:creationId xmlns:a16="http://schemas.microsoft.com/office/drawing/2014/main" id="{2AA2D938-B39F-4209-8DBF-0C90821BE42D}"/>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3" name="直線コネクタ 132">
          <a:extLst>
            <a:ext uri="{FF2B5EF4-FFF2-40B4-BE49-F238E27FC236}">
              <a16:creationId xmlns:a16="http://schemas.microsoft.com/office/drawing/2014/main" id="{9360785E-4677-4606-A4F9-2F775FB0BD0A}"/>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164228</xdr:rowOff>
    </xdr:from>
    <xdr:ext cx="469744" cy="259045"/>
    <xdr:sp macro="" textlink="">
      <xdr:nvSpPr>
        <xdr:cNvPr id="134" name="【体育館・プール】&#10;一人当たり面積最大値テキスト">
          <a:extLst>
            <a:ext uri="{FF2B5EF4-FFF2-40B4-BE49-F238E27FC236}">
              <a16:creationId xmlns:a16="http://schemas.microsoft.com/office/drawing/2014/main" id="{8DF68EB4-FE1D-4567-9638-764E5AAA289C}"/>
            </a:ext>
          </a:extLst>
        </xdr:cNvPr>
        <xdr:cNvSpPr txBox="1"/>
      </xdr:nvSpPr>
      <xdr:spPr>
        <a:xfrm>
          <a:off x="10515600" y="925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46101</xdr:rowOff>
    </xdr:from>
    <xdr:to>
      <xdr:col>55</xdr:col>
      <xdr:colOff>88900</xdr:colOff>
      <xdr:row>55</xdr:row>
      <xdr:rowOff>46101</xdr:rowOff>
    </xdr:to>
    <xdr:cxnSp macro="">
      <xdr:nvCxnSpPr>
        <xdr:cNvPr id="135" name="直線コネクタ 134">
          <a:extLst>
            <a:ext uri="{FF2B5EF4-FFF2-40B4-BE49-F238E27FC236}">
              <a16:creationId xmlns:a16="http://schemas.microsoft.com/office/drawing/2014/main" id="{D3B0EA91-F77B-4A28-9737-54400CBB5151}"/>
            </a:ext>
          </a:extLst>
        </xdr:cNvPr>
        <xdr:cNvCxnSpPr/>
      </xdr:nvCxnSpPr>
      <xdr:spPr>
        <a:xfrm>
          <a:off x="10388600" y="947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6176</xdr:rowOff>
    </xdr:from>
    <xdr:ext cx="469744" cy="259045"/>
    <xdr:sp macro="" textlink="">
      <xdr:nvSpPr>
        <xdr:cNvPr id="136" name="【体育館・プール】&#10;一人当たり面積平均値テキスト">
          <a:extLst>
            <a:ext uri="{FF2B5EF4-FFF2-40B4-BE49-F238E27FC236}">
              <a16:creationId xmlns:a16="http://schemas.microsoft.com/office/drawing/2014/main" id="{FB83145E-7528-468D-AC12-61BCF2AA8E28}"/>
            </a:ext>
          </a:extLst>
        </xdr:cNvPr>
        <xdr:cNvSpPr txBox="1"/>
      </xdr:nvSpPr>
      <xdr:spPr>
        <a:xfrm>
          <a:off x="10515600" y="10636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154749</xdr:rowOff>
    </xdr:from>
    <xdr:to>
      <xdr:col>55</xdr:col>
      <xdr:colOff>50800</xdr:colOff>
      <xdr:row>63</xdr:row>
      <xdr:rowOff>84899</xdr:rowOff>
    </xdr:to>
    <xdr:sp macro="" textlink="">
      <xdr:nvSpPr>
        <xdr:cNvPr id="137" name="フローチャート: 判断 136">
          <a:extLst>
            <a:ext uri="{FF2B5EF4-FFF2-40B4-BE49-F238E27FC236}">
              <a16:creationId xmlns:a16="http://schemas.microsoft.com/office/drawing/2014/main" id="{D68647B2-72C1-4AF5-AA2C-2C9E988AFA09}"/>
            </a:ext>
          </a:extLst>
        </xdr:cNvPr>
        <xdr:cNvSpPr/>
      </xdr:nvSpPr>
      <xdr:spPr>
        <a:xfrm>
          <a:off x="10426700" y="107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156464</xdr:rowOff>
    </xdr:from>
    <xdr:to>
      <xdr:col>50</xdr:col>
      <xdr:colOff>165100</xdr:colOff>
      <xdr:row>63</xdr:row>
      <xdr:rowOff>86614</xdr:rowOff>
    </xdr:to>
    <xdr:sp macro="" textlink="">
      <xdr:nvSpPr>
        <xdr:cNvPr id="138" name="フローチャート: 判断 137">
          <a:extLst>
            <a:ext uri="{FF2B5EF4-FFF2-40B4-BE49-F238E27FC236}">
              <a16:creationId xmlns:a16="http://schemas.microsoft.com/office/drawing/2014/main" id="{E7EA9296-0EE8-4F0E-9E4D-059D39F0DC2D}"/>
            </a:ext>
          </a:extLst>
        </xdr:cNvPr>
        <xdr:cNvSpPr/>
      </xdr:nvSpPr>
      <xdr:spPr>
        <a:xfrm>
          <a:off x="9588500" y="1078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162369</xdr:rowOff>
    </xdr:from>
    <xdr:to>
      <xdr:col>46</xdr:col>
      <xdr:colOff>38100</xdr:colOff>
      <xdr:row>63</xdr:row>
      <xdr:rowOff>92519</xdr:rowOff>
    </xdr:to>
    <xdr:sp macro="" textlink="">
      <xdr:nvSpPr>
        <xdr:cNvPr id="139" name="フローチャート: 判断 138">
          <a:extLst>
            <a:ext uri="{FF2B5EF4-FFF2-40B4-BE49-F238E27FC236}">
              <a16:creationId xmlns:a16="http://schemas.microsoft.com/office/drawing/2014/main" id="{CBC98311-388B-4BE6-92CD-2A0F30B3BECD}"/>
            </a:ext>
          </a:extLst>
        </xdr:cNvPr>
        <xdr:cNvSpPr/>
      </xdr:nvSpPr>
      <xdr:spPr>
        <a:xfrm>
          <a:off x="8699500" y="1079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5969</xdr:rowOff>
    </xdr:from>
    <xdr:to>
      <xdr:col>41</xdr:col>
      <xdr:colOff>101600</xdr:colOff>
      <xdr:row>63</xdr:row>
      <xdr:rowOff>107569</xdr:rowOff>
    </xdr:to>
    <xdr:sp macro="" textlink="">
      <xdr:nvSpPr>
        <xdr:cNvPr id="140" name="フローチャート: 判断 139">
          <a:extLst>
            <a:ext uri="{FF2B5EF4-FFF2-40B4-BE49-F238E27FC236}">
              <a16:creationId xmlns:a16="http://schemas.microsoft.com/office/drawing/2014/main" id="{8921BA4E-2EEF-43C4-AE2F-7F1EC979EEDA}"/>
            </a:ext>
          </a:extLst>
        </xdr:cNvPr>
        <xdr:cNvSpPr/>
      </xdr:nvSpPr>
      <xdr:spPr>
        <a:xfrm>
          <a:off x="7810500" y="1080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16446</xdr:rowOff>
    </xdr:from>
    <xdr:to>
      <xdr:col>36</xdr:col>
      <xdr:colOff>165100</xdr:colOff>
      <xdr:row>63</xdr:row>
      <xdr:rowOff>118046</xdr:rowOff>
    </xdr:to>
    <xdr:sp macro="" textlink="">
      <xdr:nvSpPr>
        <xdr:cNvPr id="141" name="フローチャート: 判断 140">
          <a:extLst>
            <a:ext uri="{FF2B5EF4-FFF2-40B4-BE49-F238E27FC236}">
              <a16:creationId xmlns:a16="http://schemas.microsoft.com/office/drawing/2014/main" id="{2A025C46-0101-48D3-9D3C-0BB7376FED8A}"/>
            </a:ext>
          </a:extLst>
        </xdr:cNvPr>
        <xdr:cNvSpPr/>
      </xdr:nvSpPr>
      <xdr:spPr>
        <a:xfrm>
          <a:off x="6921500" y="1081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FB21EC4-3DB4-49D7-A5E4-A1339D302B9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877CD88C-9449-4E4E-AD3A-7C79EDDC4C6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8D94B7E8-4801-4A52-89CA-F6487C526C6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6416AE49-1CE5-44C6-9C60-17E63E58094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B2B35015-C4F1-4F33-B08D-F4ADA7DF248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2731</xdr:rowOff>
    </xdr:from>
    <xdr:to>
      <xdr:col>55</xdr:col>
      <xdr:colOff>50800</xdr:colOff>
      <xdr:row>63</xdr:row>
      <xdr:rowOff>104331</xdr:rowOff>
    </xdr:to>
    <xdr:sp macro="" textlink="">
      <xdr:nvSpPr>
        <xdr:cNvPr id="147" name="楕円 146">
          <a:extLst>
            <a:ext uri="{FF2B5EF4-FFF2-40B4-BE49-F238E27FC236}">
              <a16:creationId xmlns:a16="http://schemas.microsoft.com/office/drawing/2014/main" id="{86A2919F-2DBE-454B-817A-10B93B4176FD}"/>
            </a:ext>
          </a:extLst>
        </xdr:cNvPr>
        <xdr:cNvSpPr/>
      </xdr:nvSpPr>
      <xdr:spPr>
        <a:xfrm>
          <a:off x="10426700" y="1080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152608</xdr:rowOff>
    </xdr:from>
    <xdr:ext cx="469744" cy="259045"/>
    <xdr:sp macro="" textlink="">
      <xdr:nvSpPr>
        <xdr:cNvPr id="148" name="【体育館・プール】&#10;一人当たり面積該当値テキスト">
          <a:extLst>
            <a:ext uri="{FF2B5EF4-FFF2-40B4-BE49-F238E27FC236}">
              <a16:creationId xmlns:a16="http://schemas.microsoft.com/office/drawing/2014/main" id="{F169838A-CF4C-4182-81E3-85ABED192FB3}"/>
            </a:ext>
          </a:extLst>
        </xdr:cNvPr>
        <xdr:cNvSpPr txBox="1"/>
      </xdr:nvSpPr>
      <xdr:spPr>
        <a:xfrm>
          <a:off x="10515600" y="10782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7493</xdr:rowOff>
    </xdr:from>
    <xdr:to>
      <xdr:col>50</xdr:col>
      <xdr:colOff>165100</xdr:colOff>
      <xdr:row>63</xdr:row>
      <xdr:rowOff>109093</xdr:rowOff>
    </xdr:to>
    <xdr:sp macro="" textlink="">
      <xdr:nvSpPr>
        <xdr:cNvPr id="149" name="楕円 148">
          <a:extLst>
            <a:ext uri="{FF2B5EF4-FFF2-40B4-BE49-F238E27FC236}">
              <a16:creationId xmlns:a16="http://schemas.microsoft.com/office/drawing/2014/main" id="{0983ECD5-EC8F-4385-B2BE-5000847C898C}"/>
            </a:ext>
          </a:extLst>
        </xdr:cNvPr>
        <xdr:cNvSpPr/>
      </xdr:nvSpPr>
      <xdr:spPr>
        <a:xfrm>
          <a:off x="9588500" y="1080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53531</xdr:rowOff>
    </xdr:from>
    <xdr:to>
      <xdr:col>55</xdr:col>
      <xdr:colOff>0</xdr:colOff>
      <xdr:row>63</xdr:row>
      <xdr:rowOff>58293</xdr:rowOff>
    </xdr:to>
    <xdr:cxnSp macro="">
      <xdr:nvCxnSpPr>
        <xdr:cNvPr id="150" name="直線コネクタ 149">
          <a:extLst>
            <a:ext uri="{FF2B5EF4-FFF2-40B4-BE49-F238E27FC236}">
              <a16:creationId xmlns:a16="http://schemas.microsoft.com/office/drawing/2014/main" id="{9000D622-DD91-465D-B7FA-F79BB541BFF1}"/>
            </a:ext>
          </a:extLst>
        </xdr:cNvPr>
        <xdr:cNvCxnSpPr/>
      </xdr:nvCxnSpPr>
      <xdr:spPr>
        <a:xfrm flipV="1">
          <a:off x="9639300" y="10854881"/>
          <a:ext cx="8382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8445</xdr:rowOff>
    </xdr:from>
    <xdr:to>
      <xdr:col>46</xdr:col>
      <xdr:colOff>38100</xdr:colOff>
      <xdr:row>63</xdr:row>
      <xdr:rowOff>110045</xdr:rowOff>
    </xdr:to>
    <xdr:sp macro="" textlink="">
      <xdr:nvSpPr>
        <xdr:cNvPr id="151" name="楕円 150">
          <a:extLst>
            <a:ext uri="{FF2B5EF4-FFF2-40B4-BE49-F238E27FC236}">
              <a16:creationId xmlns:a16="http://schemas.microsoft.com/office/drawing/2014/main" id="{74F2DA92-8EA9-4D06-9B97-212827EF4AA8}"/>
            </a:ext>
          </a:extLst>
        </xdr:cNvPr>
        <xdr:cNvSpPr/>
      </xdr:nvSpPr>
      <xdr:spPr>
        <a:xfrm>
          <a:off x="8699500" y="1080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58293</xdr:rowOff>
    </xdr:from>
    <xdr:to>
      <xdr:col>50</xdr:col>
      <xdr:colOff>114300</xdr:colOff>
      <xdr:row>63</xdr:row>
      <xdr:rowOff>59245</xdr:rowOff>
    </xdr:to>
    <xdr:cxnSp macro="">
      <xdr:nvCxnSpPr>
        <xdr:cNvPr id="152" name="直線コネクタ 151">
          <a:extLst>
            <a:ext uri="{FF2B5EF4-FFF2-40B4-BE49-F238E27FC236}">
              <a16:creationId xmlns:a16="http://schemas.microsoft.com/office/drawing/2014/main" id="{B39DC3CF-9F25-4854-8208-B642657D9D51}"/>
            </a:ext>
          </a:extLst>
        </xdr:cNvPr>
        <xdr:cNvCxnSpPr/>
      </xdr:nvCxnSpPr>
      <xdr:spPr>
        <a:xfrm flipV="1">
          <a:off x="8750300" y="10859643"/>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10541</xdr:rowOff>
    </xdr:from>
    <xdr:to>
      <xdr:col>41</xdr:col>
      <xdr:colOff>101600</xdr:colOff>
      <xdr:row>63</xdr:row>
      <xdr:rowOff>112141</xdr:rowOff>
    </xdr:to>
    <xdr:sp macro="" textlink="">
      <xdr:nvSpPr>
        <xdr:cNvPr id="153" name="楕円 152">
          <a:extLst>
            <a:ext uri="{FF2B5EF4-FFF2-40B4-BE49-F238E27FC236}">
              <a16:creationId xmlns:a16="http://schemas.microsoft.com/office/drawing/2014/main" id="{DCCE5695-01C7-4CC2-B3D2-B38A1169EA5D}"/>
            </a:ext>
          </a:extLst>
        </xdr:cNvPr>
        <xdr:cNvSpPr/>
      </xdr:nvSpPr>
      <xdr:spPr>
        <a:xfrm>
          <a:off x="7810500" y="1081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59245</xdr:rowOff>
    </xdr:from>
    <xdr:to>
      <xdr:col>45</xdr:col>
      <xdr:colOff>177800</xdr:colOff>
      <xdr:row>63</xdr:row>
      <xdr:rowOff>61341</xdr:rowOff>
    </xdr:to>
    <xdr:cxnSp macro="">
      <xdr:nvCxnSpPr>
        <xdr:cNvPr id="154" name="直線コネクタ 153">
          <a:extLst>
            <a:ext uri="{FF2B5EF4-FFF2-40B4-BE49-F238E27FC236}">
              <a16:creationId xmlns:a16="http://schemas.microsoft.com/office/drawing/2014/main" id="{12F6A137-63AB-4726-A5B5-71187A353666}"/>
            </a:ext>
          </a:extLst>
        </xdr:cNvPr>
        <xdr:cNvCxnSpPr/>
      </xdr:nvCxnSpPr>
      <xdr:spPr>
        <a:xfrm flipV="1">
          <a:off x="7861300" y="10860595"/>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150558</xdr:rowOff>
    </xdr:from>
    <xdr:to>
      <xdr:col>36</xdr:col>
      <xdr:colOff>165100</xdr:colOff>
      <xdr:row>63</xdr:row>
      <xdr:rowOff>80708</xdr:rowOff>
    </xdr:to>
    <xdr:sp macro="" textlink="">
      <xdr:nvSpPr>
        <xdr:cNvPr id="155" name="楕円 154">
          <a:extLst>
            <a:ext uri="{FF2B5EF4-FFF2-40B4-BE49-F238E27FC236}">
              <a16:creationId xmlns:a16="http://schemas.microsoft.com/office/drawing/2014/main" id="{768F4E63-E366-4466-B27B-3B8DF238E9AF}"/>
            </a:ext>
          </a:extLst>
        </xdr:cNvPr>
        <xdr:cNvSpPr/>
      </xdr:nvSpPr>
      <xdr:spPr>
        <a:xfrm>
          <a:off x="6921500" y="1078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29908</xdr:rowOff>
    </xdr:from>
    <xdr:to>
      <xdr:col>41</xdr:col>
      <xdr:colOff>50800</xdr:colOff>
      <xdr:row>63</xdr:row>
      <xdr:rowOff>61341</xdr:rowOff>
    </xdr:to>
    <xdr:cxnSp macro="">
      <xdr:nvCxnSpPr>
        <xdr:cNvPr id="156" name="直線コネクタ 155">
          <a:extLst>
            <a:ext uri="{FF2B5EF4-FFF2-40B4-BE49-F238E27FC236}">
              <a16:creationId xmlns:a16="http://schemas.microsoft.com/office/drawing/2014/main" id="{700759DA-926E-4C79-A866-F779A8BC3767}"/>
            </a:ext>
          </a:extLst>
        </xdr:cNvPr>
        <xdr:cNvCxnSpPr/>
      </xdr:nvCxnSpPr>
      <xdr:spPr>
        <a:xfrm>
          <a:off x="6972300" y="10831258"/>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103141</xdr:rowOff>
    </xdr:from>
    <xdr:ext cx="469744" cy="259045"/>
    <xdr:sp macro="" textlink="">
      <xdr:nvSpPr>
        <xdr:cNvPr id="157" name="n_1aveValue【体育館・プール】&#10;一人当たり面積">
          <a:extLst>
            <a:ext uri="{FF2B5EF4-FFF2-40B4-BE49-F238E27FC236}">
              <a16:creationId xmlns:a16="http://schemas.microsoft.com/office/drawing/2014/main" id="{02052439-72D6-40E9-AEFC-685AFBFAF255}"/>
            </a:ext>
          </a:extLst>
        </xdr:cNvPr>
        <xdr:cNvSpPr txBox="1"/>
      </xdr:nvSpPr>
      <xdr:spPr>
        <a:xfrm>
          <a:off x="9391727" y="1056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109046</xdr:rowOff>
    </xdr:from>
    <xdr:ext cx="469744" cy="259045"/>
    <xdr:sp macro="" textlink="">
      <xdr:nvSpPr>
        <xdr:cNvPr id="158" name="n_2aveValue【体育館・プール】&#10;一人当たり面積">
          <a:extLst>
            <a:ext uri="{FF2B5EF4-FFF2-40B4-BE49-F238E27FC236}">
              <a16:creationId xmlns:a16="http://schemas.microsoft.com/office/drawing/2014/main" id="{349F8C35-8E43-4FAA-AD0E-146DB1E39375}"/>
            </a:ext>
          </a:extLst>
        </xdr:cNvPr>
        <xdr:cNvSpPr txBox="1"/>
      </xdr:nvSpPr>
      <xdr:spPr>
        <a:xfrm>
          <a:off x="8515427" y="1056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124096</xdr:rowOff>
    </xdr:from>
    <xdr:ext cx="469744" cy="259045"/>
    <xdr:sp macro="" textlink="">
      <xdr:nvSpPr>
        <xdr:cNvPr id="159" name="n_3aveValue【体育館・プール】&#10;一人当たり面積">
          <a:extLst>
            <a:ext uri="{FF2B5EF4-FFF2-40B4-BE49-F238E27FC236}">
              <a16:creationId xmlns:a16="http://schemas.microsoft.com/office/drawing/2014/main" id="{974278B4-7FAF-4160-B387-C2F058952D26}"/>
            </a:ext>
          </a:extLst>
        </xdr:cNvPr>
        <xdr:cNvSpPr txBox="1"/>
      </xdr:nvSpPr>
      <xdr:spPr>
        <a:xfrm>
          <a:off x="7626427" y="1058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109173</xdr:rowOff>
    </xdr:from>
    <xdr:ext cx="469744" cy="259045"/>
    <xdr:sp macro="" textlink="">
      <xdr:nvSpPr>
        <xdr:cNvPr id="160" name="n_4aveValue【体育館・プール】&#10;一人当たり面積">
          <a:extLst>
            <a:ext uri="{FF2B5EF4-FFF2-40B4-BE49-F238E27FC236}">
              <a16:creationId xmlns:a16="http://schemas.microsoft.com/office/drawing/2014/main" id="{37FBF3B2-5AD8-4FFA-94AB-FB54EFC8EC00}"/>
            </a:ext>
          </a:extLst>
        </xdr:cNvPr>
        <xdr:cNvSpPr txBox="1"/>
      </xdr:nvSpPr>
      <xdr:spPr>
        <a:xfrm>
          <a:off x="6737427" y="10910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100220</xdr:rowOff>
    </xdr:from>
    <xdr:ext cx="469744" cy="259045"/>
    <xdr:sp macro="" textlink="">
      <xdr:nvSpPr>
        <xdr:cNvPr id="161" name="n_1mainValue【体育館・プール】&#10;一人当たり面積">
          <a:extLst>
            <a:ext uri="{FF2B5EF4-FFF2-40B4-BE49-F238E27FC236}">
              <a16:creationId xmlns:a16="http://schemas.microsoft.com/office/drawing/2014/main" id="{A139A51A-7264-466C-91C4-50D4DBD9C200}"/>
            </a:ext>
          </a:extLst>
        </xdr:cNvPr>
        <xdr:cNvSpPr txBox="1"/>
      </xdr:nvSpPr>
      <xdr:spPr>
        <a:xfrm>
          <a:off x="9391727" y="1090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101172</xdr:rowOff>
    </xdr:from>
    <xdr:ext cx="469744" cy="259045"/>
    <xdr:sp macro="" textlink="">
      <xdr:nvSpPr>
        <xdr:cNvPr id="162" name="n_2mainValue【体育館・プール】&#10;一人当たり面積">
          <a:extLst>
            <a:ext uri="{FF2B5EF4-FFF2-40B4-BE49-F238E27FC236}">
              <a16:creationId xmlns:a16="http://schemas.microsoft.com/office/drawing/2014/main" id="{078690E0-F9BE-48A6-9A43-FEC2E88476D2}"/>
            </a:ext>
          </a:extLst>
        </xdr:cNvPr>
        <xdr:cNvSpPr txBox="1"/>
      </xdr:nvSpPr>
      <xdr:spPr>
        <a:xfrm>
          <a:off x="8515427" y="10902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103268</xdr:rowOff>
    </xdr:from>
    <xdr:ext cx="469744" cy="259045"/>
    <xdr:sp macro="" textlink="">
      <xdr:nvSpPr>
        <xdr:cNvPr id="163" name="n_3mainValue【体育館・プール】&#10;一人当たり面積">
          <a:extLst>
            <a:ext uri="{FF2B5EF4-FFF2-40B4-BE49-F238E27FC236}">
              <a16:creationId xmlns:a16="http://schemas.microsoft.com/office/drawing/2014/main" id="{91FC5590-738D-4F1E-822E-2D886D9F8ADC}"/>
            </a:ext>
          </a:extLst>
        </xdr:cNvPr>
        <xdr:cNvSpPr txBox="1"/>
      </xdr:nvSpPr>
      <xdr:spPr>
        <a:xfrm>
          <a:off x="7626427" y="10904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97235</xdr:rowOff>
    </xdr:from>
    <xdr:ext cx="469744" cy="259045"/>
    <xdr:sp macro="" textlink="">
      <xdr:nvSpPr>
        <xdr:cNvPr id="164" name="n_4mainValue【体育館・プール】&#10;一人当たり面積">
          <a:extLst>
            <a:ext uri="{FF2B5EF4-FFF2-40B4-BE49-F238E27FC236}">
              <a16:creationId xmlns:a16="http://schemas.microsoft.com/office/drawing/2014/main" id="{94FE26C7-206B-4E81-96AA-4CD59415A6CC}"/>
            </a:ext>
          </a:extLst>
        </xdr:cNvPr>
        <xdr:cNvSpPr txBox="1"/>
      </xdr:nvSpPr>
      <xdr:spPr>
        <a:xfrm>
          <a:off x="6737427" y="1055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5B6558DD-ECC0-4BBC-ABC3-87936F69114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AAA4164D-C8B7-426B-9794-9D06786FD31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DFBC9584-6764-408A-8C5B-878F6C5EBED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39D59652-0E77-4CE1-82E4-6A8C77D83AA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0ABE7D5C-A183-4CBA-ACD3-D13B31B6E49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F7F9517C-C109-4AA1-95BE-7DAFD7BE501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988EA000-1210-4EB8-936D-EE23EA14396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92B273CE-700F-45E8-8A28-47255F03FBA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CDFEFA9B-AE82-4E14-97DC-F3E52BD2615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8F4AF1FA-7805-4C1A-891E-AC78030F572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9D092896-151A-4088-A959-83AFA81A60F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1F563612-C56D-4B9A-B4CD-AE77999127C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E048A1C4-715E-4972-AFF3-2D9B6B8DF6C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C4985615-2F82-4A0E-8449-3E9F9BA2C2A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FFD7F7A7-3FA8-406B-89C5-3B2B8420449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B55F29F3-6F2A-4FEC-907A-E1E637677D7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FD2C755F-D8AC-4BB1-B818-5BE386887FA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7236FC04-3B53-4815-9AF5-1BB72494AE6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395A1FDA-8A3D-437D-B849-97DE18795B6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1D1518CE-08E9-4FE2-A05A-AD9B01D09FF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85" name="テキスト ボックス 184">
          <a:extLst>
            <a:ext uri="{FF2B5EF4-FFF2-40B4-BE49-F238E27FC236}">
              <a16:creationId xmlns:a16="http://schemas.microsoft.com/office/drawing/2014/main" id="{8AA8D0E8-55ED-4D6C-986C-CCF70DA535CB}"/>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B25FFF19-8BF3-4955-86DF-42BC6F010C3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DDEAFAB4-319F-46E2-AE62-9618B7F37FB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88" name="直線コネクタ 187">
          <a:extLst>
            <a:ext uri="{FF2B5EF4-FFF2-40B4-BE49-F238E27FC236}">
              <a16:creationId xmlns:a16="http://schemas.microsoft.com/office/drawing/2014/main" id="{0F95B392-C6AE-4108-BFC4-978E9ED0314D}"/>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89" name="【福祉施設】&#10;有形固定資産減価償却率最小値テキスト">
          <a:extLst>
            <a:ext uri="{FF2B5EF4-FFF2-40B4-BE49-F238E27FC236}">
              <a16:creationId xmlns:a16="http://schemas.microsoft.com/office/drawing/2014/main" id="{90295E34-81D1-4ED8-B214-41C392C65E6B}"/>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90" name="直線コネクタ 189">
          <a:extLst>
            <a:ext uri="{FF2B5EF4-FFF2-40B4-BE49-F238E27FC236}">
              <a16:creationId xmlns:a16="http://schemas.microsoft.com/office/drawing/2014/main" id="{DB22A497-7414-4236-A928-4E607FF7F873}"/>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91" name="【福祉施設】&#10;有形固定資産減価償却率最大値テキスト">
          <a:extLst>
            <a:ext uri="{FF2B5EF4-FFF2-40B4-BE49-F238E27FC236}">
              <a16:creationId xmlns:a16="http://schemas.microsoft.com/office/drawing/2014/main" id="{1FBD3892-700E-4348-98BC-D2E653B7E3F2}"/>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92" name="直線コネクタ 191">
          <a:extLst>
            <a:ext uri="{FF2B5EF4-FFF2-40B4-BE49-F238E27FC236}">
              <a16:creationId xmlns:a16="http://schemas.microsoft.com/office/drawing/2014/main" id="{398EB0E8-A0C4-421E-A07D-EE14469754A4}"/>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92727</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4A68DD3B-E49D-42B3-A692-35C5976D0FCB}"/>
            </a:ext>
          </a:extLst>
        </xdr:cNvPr>
        <xdr:cNvSpPr txBox="1"/>
      </xdr:nvSpPr>
      <xdr:spPr>
        <a:xfrm>
          <a:off x="4673600" y="13808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69850</xdr:rowOff>
    </xdr:from>
    <xdr:to>
      <xdr:col>24</xdr:col>
      <xdr:colOff>114300</xdr:colOff>
      <xdr:row>82</xdr:row>
      <xdr:rowOff>0</xdr:rowOff>
    </xdr:to>
    <xdr:sp macro="" textlink="">
      <xdr:nvSpPr>
        <xdr:cNvPr id="194" name="フローチャート: 判断 193">
          <a:extLst>
            <a:ext uri="{FF2B5EF4-FFF2-40B4-BE49-F238E27FC236}">
              <a16:creationId xmlns:a16="http://schemas.microsoft.com/office/drawing/2014/main" id="{D531E4A8-6A59-4070-9FDB-ECB33053E543}"/>
            </a:ext>
          </a:extLst>
        </xdr:cNvPr>
        <xdr:cNvSpPr/>
      </xdr:nvSpPr>
      <xdr:spPr>
        <a:xfrm>
          <a:off x="45847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195" name="フローチャート: 判断 194">
          <a:extLst>
            <a:ext uri="{FF2B5EF4-FFF2-40B4-BE49-F238E27FC236}">
              <a16:creationId xmlns:a16="http://schemas.microsoft.com/office/drawing/2014/main" id="{202DD905-DBE5-4E3E-BD1C-B083E28EA111}"/>
            </a:ext>
          </a:extLst>
        </xdr:cNvPr>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102870</xdr:rowOff>
    </xdr:from>
    <xdr:to>
      <xdr:col>15</xdr:col>
      <xdr:colOff>101600</xdr:colOff>
      <xdr:row>82</xdr:row>
      <xdr:rowOff>33020</xdr:rowOff>
    </xdr:to>
    <xdr:sp macro="" textlink="">
      <xdr:nvSpPr>
        <xdr:cNvPr id="196" name="フローチャート: 判断 195">
          <a:extLst>
            <a:ext uri="{FF2B5EF4-FFF2-40B4-BE49-F238E27FC236}">
              <a16:creationId xmlns:a16="http://schemas.microsoft.com/office/drawing/2014/main" id="{1F667781-7A68-47E8-9AE4-6DA3F3F916DF}"/>
            </a:ext>
          </a:extLst>
        </xdr:cNvPr>
        <xdr:cNvSpPr/>
      </xdr:nvSpPr>
      <xdr:spPr>
        <a:xfrm>
          <a:off x="2857500" y="1399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48261</xdr:rowOff>
    </xdr:from>
    <xdr:to>
      <xdr:col>10</xdr:col>
      <xdr:colOff>165100</xdr:colOff>
      <xdr:row>81</xdr:row>
      <xdr:rowOff>149861</xdr:rowOff>
    </xdr:to>
    <xdr:sp macro="" textlink="">
      <xdr:nvSpPr>
        <xdr:cNvPr id="197" name="フローチャート: 判断 196">
          <a:extLst>
            <a:ext uri="{FF2B5EF4-FFF2-40B4-BE49-F238E27FC236}">
              <a16:creationId xmlns:a16="http://schemas.microsoft.com/office/drawing/2014/main" id="{FDC08B78-29B7-4382-8CE1-69F76F8D58A0}"/>
            </a:ext>
          </a:extLst>
        </xdr:cNvPr>
        <xdr:cNvSpPr/>
      </xdr:nvSpPr>
      <xdr:spPr>
        <a:xfrm>
          <a:off x="1968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67311</xdr:rowOff>
    </xdr:from>
    <xdr:to>
      <xdr:col>6</xdr:col>
      <xdr:colOff>38100</xdr:colOff>
      <xdr:row>81</xdr:row>
      <xdr:rowOff>168911</xdr:rowOff>
    </xdr:to>
    <xdr:sp macro="" textlink="">
      <xdr:nvSpPr>
        <xdr:cNvPr id="198" name="フローチャート: 判断 197">
          <a:extLst>
            <a:ext uri="{FF2B5EF4-FFF2-40B4-BE49-F238E27FC236}">
              <a16:creationId xmlns:a16="http://schemas.microsoft.com/office/drawing/2014/main" id="{0CDC49F5-F2A4-4CA8-9E4F-A38E660BE0A4}"/>
            </a:ext>
          </a:extLst>
        </xdr:cNvPr>
        <xdr:cNvSpPr/>
      </xdr:nvSpPr>
      <xdr:spPr>
        <a:xfrm>
          <a:off x="1079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74E90FB0-DD03-4A64-B428-92ED8F1BB24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59B409FC-DC5C-4896-95FF-8CF55DEEC5C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28225340-FB42-4706-B39D-A39B02ACCA7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4CF4E12D-8BE5-431B-998E-8D8637FA01F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747FB823-EEFA-4A1D-AD44-78F7ECDF1B4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149861</xdr:rowOff>
    </xdr:from>
    <xdr:to>
      <xdr:col>24</xdr:col>
      <xdr:colOff>114300</xdr:colOff>
      <xdr:row>83</xdr:row>
      <xdr:rowOff>80011</xdr:rowOff>
    </xdr:to>
    <xdr:sp macro="" textlink="">
      <xdr:nvSpPr>
        <xdr:cNvPr id="204" name="楕円 203">
          <a:extLst>
            <a:ext uri="{FF2B5EF4-FFF2-40B4-BE49-F238E27FC236}">
              <a16:creationId xmlns:a16="http://schemas.microsoft.com/office/drawing/2014/main" id="{873F3DD3-4988-47B8-B3D6-C79F7FC3E1DB}"/>
            </a:ext>
          </a:extLst>
        </xdr:cNvPr>
        <xdr:cNvSpPr/>
      </xdr:nvSpPr>
      <xdr:spPr>
        <a:xfrm>
          <a:off x="4584700" y="1420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128288</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00D9007F-76C9-48AD-AFE3-56F43DBA09D6}"/>
            </a:ext>
          </a:extLst>
        </xdr:cNvPr>
        <xdr:cNvSpPr txBox="1"/>
      </xdr:nvSpPr>
      <xdr:spPr>
        <a:xfrm>
          <a:off x="4673600" y="14187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116839</xdr:rowOff>
    </xdr:from>
    <xdr:to>
      <xdr:col>20</xdr:col>
      <xdr:colOff>38100</xdr:colOff>
      <xdr:row>83</xdr:row>
      <xdr:rowOff>46989</xdr:rowOff>
    </xdr:to>
    <xdr:sp macro="" textlink="">
      <xdr:nvSpPr>
        <xdr:cNvPr id="206" name="楕円 205">
          <a:extLst>
            <a:ext uri="{FF2B5EF4-FFF2-40B4-BE49-F238E27FC236}">
              <a16:creationId xmlns:a16="http://schemas.microsoft.com/office/drawing/2014/main" id="{DDFED57C-B2D9-4400-8D24-8E48FE3BFAA7}"/>
            </a:ext>
          </a:extLst>
        </xdr:cNvPr>
        <xdr:cNvSpPr/>
      </xdr:nvSpPr>
      <xdr:spPr>
        <a:xfrm>
          <a:off x="37465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167639</xdr:rowOff>
    </xdr:from>
    <xdr:to>
      <xdr:col>24</xdr:col>
      <xdr:colOff>63500</xdr:colOff>
      <xdr:row>83</xdr:row>
      <xdr:rowOff>29211</xdr:rowOff>
    </xdr:to>
    <xdr:cxnSp macro="">
      <xdr:nvCxnSpPr>
        <xdr:cNvPr id="207" name="直線コネクタ 206">
          <a:extLst>
            <a:ext uri="{FF2B5EF4-FFF2-40B4-BE49-F238E27FC236}">
              <a16:creationId xmlns:a16="http://schemas.microsoft.com/office/drawing/2014/main" id="{FEDD686B-95E3-4754-A3F1-53B1D61A45C5}"/>
            </a:ext>
          </a:extLst>
        </xdr:cNvPr>
        <xdr:cNvCxnSpPr/>
      </xdr:nvCxnSpPr>
      <xdr:spPr>
        <a:xfrm>
          <a:off x="3797300" y="14226539"/>
          <a:ext cx="838200" cy="3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83820</xdr:rowOff>
    </xdr:from>
    <xdr:to>
      <xdr:col>15</xdr:col>
      <xdr:colOff>101600</xdr:colOff>
      <xdr:row>83</xdr:row>
      <xdr:rowOff>13970</xdr:rowOff>
    </xdr:to>
    <xdr:sp macro="" textlink="">
      <xdr:nvSpPr>
        <xdr:cNvPr id="208" name="楕円 207">
          <a:extLst>
            <a:ext uri="{FF2B5EF4-FFF2-40B4-BE49-F238E27FC236}">
              <a16:creationId xmlns:a16="http://schemas.microsoft.com/office/drawing/2014/main" id="{37B3EC89-3F56-4089-9712-F88AA7076769}"/>
            </a:ext>
          </a:extLst>
        </xdr:cNvPr>
        <xdr:cNvSpPr/>
      </xdr:nvSpPr>
      <xdr:spPr>
        <a:xfrm>
          <a:off x="2857500" y="1414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134620</xdr:rowOff>
    </xdr:from>
    <xdr:to>
      <xdr:col>19</xdr:col>
      <xdr:colOff>177800</xdr:colOff>
      <xdr:row>82</xdr:row>
      <xdr:rowOff>167639</xdr:rowOff>
    </xdr:to>
    <xdr:cxnSp macro="">
      <xdr:nvCxnSpPr>
        <xdr:cNvPr id="209" name="直線コネクタ 208">
          <a:extLst>
            <a:ext uri="{FF2B5EF4-FFF2-40B4-BE49-F238E27FC236}">
              <a16:creationId xmlns:a16="http://schemas.microsoft.com/office/drawing/2014/main" id="{92AD019A-9179-4C72-899E-7B91840E00CC}"/>
            </a:ext>
          </a:extLst>
        </xdr:cNvPr>
        <xdr:cNvCxnSpPr/>
      </xdr:nvCxnSpPr>
      <xdr:spPr>
        <a:xfrm>
          <a:off x="2908300" y="14193520"/>
          <a:ext cx="889000" cy="3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50800</xdr:rowOff>
    </xdr:from>
    <xdr:to>
      <xdr:col>10</xdr:col>
      <xdr:colOff>165100</xdr:colOff>
      <xdr:row>82</xdr:row>
      <xdr:rowOff>152400</xdr:rowOff>
    </xdr:to>
    <xdr:sp macro="" textlink="">
      <xdr:nvSpPr>
        <xdr:cNvPr id="210" name="楕円 209">
          <a:extLst>
            <a:ext uri="{FF2B5EF4-FFF2-40B4-BE49-F238E27FC236}">
              <a16:creationId xmlns:a16="http://schemas.microsoft.com/office/drawing/2014/main" id="{278F236C-0D22-42B2-8D8C-6FE4770B328E}"/>
            </a:ext>
          </a:extLst>
        </xdr:cNvPr>
        <xdr:cNvSpPr/>
      </xdr:nvSpPr>
      <xdr:spPr>
        <a:xfrm>
          <a:off x="19685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101600</xdr:rowOff>
    </xdr:from>
    <xdr:to>
      <xdr:col>15</xdr:col>
      <xdr:colOff>50800</xdr:colOff>
      <xdr:row>82</xdr:row>
      <xdr:rowOff>134620</xdr:rowOff>
    </xdr:to>
    <xdr:cxnSp macro="">
      <xdr:nvCxnSpPr>
        <xdr:cNvPr id="211" name="直線コネクタ 210">
          <a:extLst>
            <a:ext uri="{FF2B5EF4-FFF2-40B4-BE49-F238E27FC236}">
              <a16:creationId xmlns:a16="http://schemas.microsoft.com/office/drawing/2014/main" id="{DE43DD34-6A18-49E6-BCCF-F36EC9CC027E}"/>
            </a:ext>
          </a:extLst>
        </xdr:cNvPr>
        <xdr:cNvCxnSpPr/>
      </xdr:nvCxnSpPr>
      <xdr:spPr>
        <a:xfrm>
          <a:off x="2019300" y="14160500"/>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17780</xdr:rowOff>
    </xdr:from>
    <xdr:to>
      <xdr:col>6</xdr:col>
      <xdr:colOff>38100</xdr:colOff>
      <xdr:row>82</xdr:row>
      <xdr:rowOff>119380</xdr:rowOff>
    </xdr:to>
    <xdr:sp macro="" textlink="">
      <xdr:nvSpPr>
        <xdr:cNvPr id="212" name="楕円 211">
          <a:extLst>
            <a:ext uri="{FF2B5EF4-FFF2-40B4-BE49-F238E27FC236}">
              <a16:creationId xmlns:a16="http://schemas.microsoft.com/office/drawing/2014/main" id="{1E873C4C-F0B7-4512-B8E8-7B6F255E2DC7}"/>
            </a:ext>
          </a:extLst>
        </xdr:cNvPr>
        <xdr:cNvSpPr/>
      </xdr:nvSpPr>
      <xdr:spPr>
        <a:xfrm>
          <a:off x="1079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68580</xdr:rowOff>
    </xdr:from>
    <xdr:to>
      <xdr:col>10</xdr:col>
      <xdr:colOff>114300</xdr:colOff>
      <xdr:row>82</xdr:row>
      <xdr:rowOff>101600</xdr:rowOff>
    </xdr:to>
    <xdr:cxnSp macro="">
      <xdr:nvCxnSpPr>
        <xdr:cNvPr id="213" name="直線コネクタ 212">
          <a:extLst>
            <a:ext uri="{FF2B5EF4-FFF2-40B4-BE49-F238E27FC236}">
              <a16:creationId xmlns:a16="http://schemas.microsoft.com/office/drawing/2014/main" id="{E3E46B4A-E11E-4E1B-BC62-35446A031639}"/>
            </a:ext>
          </a:extLst>
        </xdr:cNvPr>
        <xdr:cNvCxnSpPr/>
      </xdr:nvCxnSpPr>
      <xdr:spPr>
        <a:xfrm>
          <a:off x="1130300" y="14127480"/>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78757</xdr:rowOff>
    </xdr:from>
    <xdr:ext cx="405111" cy="259045"/>
    <xdr:sp macro="" textlink="">
      <xdr:nvSpPr>
        <xdr:cNvPr id="214" name="n_1aveValue【福祉施設】&#10;有形固定資産減価償却率">
          <a:extLst>
            <a:ext uri="{FF2B5EF4-FFF2-40B4-BE49-F238E27FC236}">
              <a16:creationId xmlns:a16="http://schemas.microsoft.com/office/drawing/2014/main" id="{242C3665-6D66-4501-BAEA-6378D29D5BD9}"/>
            </a:ext>
          </a:extLst>
        </xdr:cNvPr>
        <xdr:cNvSpPr txBox="1"/>
      </xdr:nvSpPr>
      <xdr:spPr>
        <a:xfrm>
          <a:off x="35820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49547</xdr:rowOff>
    </xdr:from>
    <xdr:ext cx="405111" cy="259045"/>
    <xdr:sp macro="" textlink="">
      <xdr:nvSpPr>
        <xdr:cNvPr id="215" name="n_2aveValue【福祉施設】&#10;有形固定資産減価償却率">
          <a:extLst>
            <a:ext uri="{FF2B5EF4-FFF2-40B4-BE49-F238E27FC236}">
              <a16:creationId xmlns:a16="http://schemas.microsoft.com/office/drawing/2014/main" id="{7686F172-CA42-4ED8-8B58-875272F29EF7}"/>
            </a:ext>
          </a:extLst>
        </xdr:cNvPr>
        <xdr:cNvSpPr txBox="1"/>
      </xdr:nvSpPr>
      <xdr:spPr>
        <a:xfrm>
          <a:off x="2705744" y="1376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166388</xdr:rowOff>
    </xdr:from>
    <xdr:ext cx="405111" cy="259045"/>
    <xdr:sp macro="" textlink="">
      <xdr:nvSpPr>
        <xdr:cNvPr id="216" name="n_3aveValue【福祉施設】&#10;有形固定資産減価償却率">
          <a:extLst>
            <a:ext uri="{FF2B5EF4-FFF2-40B4-BE49-F238E27FC236}">
              <a16:creationId xmlns:a16="http://schemas.microsoft.com/office/drawing/2014/main" id="{D712537C-CA12-450A-BB33-2DFC7CE0A714}"/>
            </a:ext>
          </a:extLst>
        </xdr:cNvPr>
        <xdr:cNvSpPr txBox="1"/>
      </xdr:nvSpPr>
      <xdr:spPr>
        <a:xfrm>
          <a:off x="1816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13988</xdr:rowOff>
    </xdr:from>
    <xdr:ext cx="405111" cy="259045"/>
    <xdr:sp macro="" textlink="">
      <xdr:nvSpPr>
        <xdr:cNvPr id="217" name="n_4aveValue【福祉施設】&#10;有形固定資産減価償却率">
          <a:extLst>
            <a:ext uri="{FF2B5EF4-FFF2-40B4-BE49-F238E27FC236}">
              <a16:creationId xmlns:a16="http://schemas.microsoft.com/office/drawing/2014/main" id="{F146ACAB-F01E-4AA7-A2AE-D005CE770318}"/>
            </a:ext>
          </a:extLst>
        </xdr:cNvPr>
        <xdr:cNvSpPr txBox="1"/>
      </xdr:nvSpPr>
      <xdr:spPr>
        <a:xfrm>
          <a:off x="927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38116</xdr:rowOff>
    </xdr:from>
    <xdr:ext cx="405111" cy="259045"/>
    <xdr:sp macro="" textlink="">
      <xdr:nvSpPr>
        <xdr:cNvPr id="218" name="n_1mainValue【福祉施設】&#10;有形固定資産減価償却率">
          <a:extLst>
            <a:ext uri="{FF2B5EF4-FFF2-40B4-BE49-F238E27FC236}">
              <a16:creationId xmlns:a16="http://schemas.microsoft.com/office/drawing/2014/main" id="{77B6EA63-C93C-46FA-89B0-6A0592DBA9C6}"/>
            </a:ext>
          </a:extLst>
        </xdr:cNvPr>
        <xdr:cNvSpPr txBox="1"/>
      </xdr:nvSpPr>
      <xdr:spPr>
        <a:xfrm>
          <a:off x="35820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5097</xdr:rowOff>
    </xdr:from>
    <xdr:ext cx="405111" cy="259045"/>
    <xdr:sp macro="" textlink="">
      <xdr:nvSpPr>
        <xdr:cNvPr id="219" name="n_2mainValue【福祉施設】&#10;有形固定資産減価償却率">
          <a:extLst>
            <a:ext uri="{FF2B5EF4-FFF2-40B4-BE49-F238E27FC236}">
              <a16:creationId xmlns:a16="http://schemas.microsoft.com/office/drawing/2014/main" id="{65FD394A-4ADD-4ED1-973F-DEDC3B4A8C4E}"/>
            </a:ext>
          </a:extLst>
        </xdr:cNvPr>
        <xdr:cNvSpPr txBox="1"/>
      </xdr:nvSpPr>
      <xdr:spPr>
        <a:xfrm>
          <a:off x="2705744" y="14235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143527</xdr:rowOff>
    </xdr:from>
    <xdr:ext cx="405111" cy="259045"/>
    <xdr:sp macro="" textlink="">
      <xdr:nvSpPr>
        <xdr:cNvPr id="220" name="n_3mainValue【福祉施設】&#10;有形固定資産減価償却率">
          <a:extLst>
            <a:ext uri="{FF2B5EF4-FFF2-40B4-BE49-F238E27FC236}">
              <a16:creationId xmlns:a16="http://schemas.microsoft.com/office/drawing/2014/main" id="{B09F9EA4-AA8E-47D8-A0D0-6F4154A5B197}"/>
            </a:ext>
          </a:extLst>
        </xdr:cNvPr>
        <xdr:cNvSpPr txBox="1"/>
      </xdr:nvSpPr>
      <xdr:spPr>
        <a:xfrm>
          <a:off x="1816744" y="1420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110507</xdr:rowOff>
    </xdr:from>
    <xdr:ext cx="405111" cy="259045"/>
    <xdr:sp macro="" textlink="">
      <xdr:nvSpPr>
        <xdr:cNvPr id="221" name="n_4mainValue【福祉施設】&#10;有形固定資産減価償却率">
          <a:extLst>
            <a:ext uri="{FF2B5EF4-FFF2-40B4-BE49-F238E27FC236}">
              <a16:creationId xmlns:a16="http://schemas.microsoft.com/office/drawing/2014/main" id="{B3F8B713-C531-436D-9562-747BEB398092}"/>
            </a:ext>
          </a:extLst>
        </xdr:cNvPr>
        <xdr:cNvSpPr txBox="1"/>
      </xdr:nvSpPr>
      <xdr:spPr>
        <a:xfrm>
          <a:off x="927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9842ACAE-9AFB-43D6-A298-BC1AC4B7541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25E19784-1419-4F8D-98B5-08C034A8FD3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ACF2B0D9-8894-402C-8F44-EF9DB6D532A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BEB4FA9C-A9A3-4273-9759-7511E93FA4C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DA008D4C-3C47-490A-8F84-0212A07E52E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BB97164E-789B-4187-A232-6104FA1FE33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80C332D0-38C2-4D87-9030-47BAD700F21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333E6307-B53B-40B3-8D2B-DD4C54A872A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8DDD2DD5-F1D8-4FF8-87F5-6677A734BC7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7265A3EA-7D71-4F1A-B46C-F42CB24883C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2" name="直線コネクタ 231">
          <a:extLst>
            <a:ext uri="{FF2B5EF4-FFF2-40B4-BE49-F238E27FC236}">
              <a16:creationId xmlns:a16="http://schemas.microsoft.com/office/drawing/2014/main" id="{DA9018D2-341B-4B63-BE7D-AAB99A34298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3" name="テキスト ボックス 232">
          <a:extLst>
            <a:ext uri="{FF2B5EF4-FFF2-40B4-BE49-F238E27FC236}">
              <a16:creationId xmlns:a16="http://schemas.microsoft.com/office/drawing/2014/main" id="{CE8EFA28-E3AE-496F-A5D7-E0188F1733A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4" name="直線コネクタ 233">
          <a:extLst>
            <a:ext uri="{FF2B5EF4-FFF2-40B4-BE49-F238E27FC236}">
              <a16:creationId xmlns:a16="http://schemas.microsoft.com/office/drawing/2014/main" id="{1AD511C8-5D9C-42EE-9DF0-DAB52152CB0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5" name="テキスト ボックス 234">
          <a:extLst>
            <a:ext uri="{FF2B5EF4-FFF2-40B4-BE49-F238E27FC236}">
              <a16:creationId xmlns:a16="http://schemas.microsoft.com/office/drawing/2014/main" id="{9CE1C39B-6CF5-4014-9A48-EEA0477DCD0C}"/>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6" name="直線コネクタ 235">
          <a:extLst>
            <a:ext uri="{FF2B5EF4-FFF2-40B4-BE49-F238E27FC236}">
              <a16:creationId xmlns:a16="http://schemas.microsoft.com/office/drawing/2014/main" id="{1E33810A-25B3-43FD-A30D-85291E531CA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7" name="テキスト ボックス 236">
          <a:extLst>
            <a:ext uri="{FF2B5EF4-FFF2-40B4-BE49-F238E27FC236}">
              <a16:creationId xmlns:a16="http://schemas.microsoft.com/office/drawing/2014/main" id="{A1A71527-4311-4393-84CF-2C7140BA594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8" name="直線コネクタ 237">
          <a:extLst>
            <a:ext uri="{FF2B5EF4-FFF2-40B4-BE49-F238E27FC236}">
              <a16:creationId xmlns:a16="http://schemas.microsoft.com/office/drawing/2014/main" id="{8EFBB1A5-21A7-4BEF-98F4-BCCF71D33ADB}"/>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9" name="テキスト ボックス 238">
          <a:extLst>
            <a:ext uri="{FF2B5EF4-FFF2-40B4-BE49-F238E27FC236}">
              <a16:creationId xmlns:a16="http://schemas.microsoft.com/office/drawing/2014/main" id="{663B0D17-FC91-4B34-B7E0-9F8C417894CF}"/>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0" name="直線コネクタ 239">
          <a:extLst>
            <a:ext uri="{FF2B5EF4-FFF2-40B4-BE49-F238E27FC236}">
              <a16:creationId xmlns:a16="http://schemas.microsoft.com/office/drawing/2014/main" id="{D731E8EB-D3A0-4354-98C0-33511156A72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1" name="テキスト ボックス 240">
          <a:extLst>
            <a:ext uri="{FF2B5EF4-FFF2-40B4-BE49-F238E27FC236}">
              <a16:creationId xmlns:a16="http://schemas.microsoft.com/office/drawing/2014/main" id="{7FC3F836-F2D9-4E1B-A6DE-5A0D0F65C63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4DDB0467-7912-47CB-838D-147478C1791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43" name="テキスト ボックス 242">
          <a:extLst>
            <a:ext uri="{FF2B5EF4-FFF2-40B4-BE49-F238E27FC236}">
              <a16:creationId xmlns:a16="http://schemas.microsoft.com/office/drawing/2014/main" id="{69D60290-0AF5-4A29-9898-CF662E4B1D9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33D1F321-EA1F-4C23-9FBD-77B7BFA2326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106871</xdr:rowOff>
    </xdr:to>
    <xdr:cxnSp macro="">
      <xdr:nvCxnSpPr>
        <xdr:cNvPr id="245" name="直線コネクタ 244">
          <a:extLst>
            <a:ext uri="{FF2B5EF4-FFF2-40B4-BE49-F238E27FC236}">
              <a16:creationId xmlns:a16="http://schemas.microsoft.com/office/drawing/2014/main" id="{7A1EC25D-308C-4F22-94BF-2E81BE4DDB6D}"/>
            </a:ext>
          </a:extLst>
        </xdr:cNvPr>
        <xdr:cNvCxnSpPr/>
      </xdr:nvCxnSpPr>
      <xdr:spPr>
        <a:xfrm flipV="1">
          <a:off x="10476865" y="13566648"/>
          <a:ext cx="0" cy="128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110698</xdr:rowOff>
    </xdr:from>
    <xdr:ext cx="469744" cy="259045"/>
    <xdr:sp macro="" textlink="">
      <xdr:nvSpPr>
        <xdr:cNvPr id="246" name="【福祉施設】&#10;一人当たり面積最小値テキスト">
          <a:extLst>
            <a:ext uri="{FF2B5EF4-FFF2-40B4-BE49-F238E27FC236}">
              <a16:creationId xmlns:a16="http://schemas.microsoft.com/office/drawing/2014/main" id="{949EFA27-FD07-4A7F-B238-7DC44F18B4E0}"/>
            </a:ext>
          </a:extLst>
        </xdr:cNvPr>
        <xdr:cNvSpPr txBox="1"/>
      </xdr:nvSpPr>
      <xdr:spPr>
        <a:xfrm>
          <a:off x="10515600" y="1485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106871</xdr:rowOff>
    </xdr:from>
    <xdr:to>
      <xdr:col>55</xdr:col>
      <xdr:colOff>88900</xdr:colOff>
      <xdr:row>86</xdr:row>
      <xdr:rowOff>106871</xdr:rowOff>
    </xdr:to>
    <xdr:cxnSp macro="">
      <xdr:nvCxnSpPr>
        <xdr:cNvPr id="247" name="直線コネクタ 246">
          <a:extLst>
            <a:ext uri="{FF2B5EF4-FFF2-40B4-BE49-F238E27FC236}">
              <a16:creationId xmlns:a16="http://schemas.microsoft.com/office/drawing/2014/main" id="{CD58B847-8F01-46AF-9D3A-0C5FD14BEC3A}"/>
            </a:ext>
          </a:extLst>
        </xdr:cNvPr>
        <xdr:cNvCxnSpPr/>
      </xdr:nvCxnSpPr>
      <xdr:spPr>
        <a:xfrm>
          <a:off x="10388600" y="1485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48" name="【福祉施設】&#10;一人当たり面積最大値テキスト">
          <a:extLst>
            <a:ext uri="{FF2B5EF4-FFF2-40B4-BE49-F238E27FC236}">
              <a16:creationId xmlns:a16="http://schemas.microsoft.com/office/drawing/2014/main" id="{97CE66CC-F4A7-40AF-A1C9-C20EAD4048DC}"/>
            </a:ext>
          </a:extLst>
        </xdr:cNvPr>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49" name="直線コネクタ 248">
          <a:extLst>
            <a:ext uri="{FF2B5EF4-FFF2-40B4-BE49-F238E27FC236}">
              <a16:creationId xmlns:a16="http://schemas.microsoft.com/office/drawing/2014/main" id="{4D40E716-3753-4810-B654-717A5F910587}"/>
            </a:ext>
          </a:extLst>
        </xdr:cNvPr>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103140</xdr:rowOff>
    </xdr:from>
    <xdr:ext cx="469744" cy="259045"/>
    <xdr:sp macro="" textlink="">
      <xdr:nvSpPr>
        <xdr:cNvPr id="250" name="【福祉施設】&#10;一人当たり面積平均値テキスト">
          <a:extLst>
            <a:ext uri="{FF2B5EF4-FFF2-40B4-BE49-F238E27FC236}">
              <a16:creationId xmlns:a16="http://schemas.microsoft.com/office/drawing/2014/main" id="{4BF9F639-555B-4F42-95C8-0A224565D2B4}"/>
            </a:ext>
          </a:extLst>
        </xdr:cNvPr>
        <xdr:cNvSpPr txBox="1"/>
      </xdr:nvSpPr>
      <xdr:spPr>
        <a:xfrm>
          <a:off x="10515600" y="1450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80263</xdr:rowOff>
    </xdr:from>
    <xdr:to>
      <xdr:col>55</xdr:col>
      <xdr:colOff>50800</xdr:colOff>
      <xdr:row>86</xdr:row>
      <xdr:rowOff>10413</xdr:rowOff>
    </xdr:to>
    <xdr:sp macro="" textlink="">
      <xdr:nvSpPr>
        <xdr:cNvPr id="251" name="フローチャート: 判断 250">
          <a:extLst>
            <a:ext uri="{FF2B5EF4-FFF2-40B4-BE49-F238E27FC236}">
              <a16:creationId xmlns:a16="http://schemas.microsoft.com/office/drawing/2014/main" id="{619D8FE7-DC96-4D05-B1C2-871800C53E3D}"/>
            </a:ext>
          </a:extLst>
        </xdr:cNvPr>
        <xdr:cNvSpPr/>
      </xdr:nvSpPr>
      <xdr:spPr>
        <a:xfrm>
          <a:off x="10426700" y="146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93599</xdr:rowOff>
    </xdr:from>
    <xdr:to>
      <xdr:col>50</xdr:col>
      <xdr:colOff>165100</xdr:colOff>
      <xdr:row>86</xdr:row>
      <xdr:rowOff>23749</xdr:rowOff>
    </xdr:to>
    <xdr:sp macro="" textlink="">
      <xdr:nvSpPr>
        <xdr:cNvPr id="252" name="フローチャート: 判断 251">
          <a:extLst>
            <a:ext uri="{FF2B5EF4-FFF2-40B4-BE49-F238E27FC236}">
              <a16:creationId xmlns:a16="http://schemas.microsoft.com/office/drawing/2014/main" id="{D2500AF6-E529-4B56-B702-3DC00FA97775}"/>
            </a:ext>
          </a:extLst>
        </xdr:cNvPr>
        <xdr:cNvSpPr/>
      </xdr:nvSpPr>
      <xdr:spPr>
        <a:xfrm>
          <a:off x="9588500" y="1466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103887</xdr:rowOff>
    </xdr:from>
    <xdr:to>
      <xdr:col>46</xdr:col>
      <xdr:colOff>38100</xdr:colOff>
      <xdr:row>86</xdr:row>
      <xdr:rowOff>34037</xdr:rowOff>
    </xdr:to>
    <xdr:sp macro="" textlink="">
      <xdr:nvSpPr>
        <xdr:cNvPr id="253" name="フローチャート: 判断 252">
          <a:extLst>
            <a:ext uri="{FF2B5EF4-FFF2-40B4-BE49-F238E27FC236}">
              <a16:creationId xmlns:a16="http://schemas.microsoft.com/office/drawing/2014/main" id="{77ED5B4C-0213-46CC-985A-B5F1CCBDEEDF}"/>
            </a:ext>
          </a:extLst>
        </xdr:cNvPr>
        <xdr:cNvSpPr/>
      </xdr:nvSpPr>
      <xdr:spPr>
        <a:xfrm>
          <a:off x="8699500" y="146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77025</xdr:rowOff>
    </xdr:from>
    <xdr:to>
      <xdr:col>41</xdr:col>
      <xdr:colOff>101600</xdr:colOff>
      <xdr:row>86</xdr:row>
      <xdr:rowOff>7175</xdr:rowOff>
    </xdr:to>
    <xdr:sp macro="" textlink="">
      <xdr:nvSpPr>
        <xdr:cNvPr id="254" name="フローチャート: 判断 253">
          <a:extLst>
            <a:ext uri="{FF2B5EF4-FFF2-40B4-BE49-F238E27FC236}">
              <a16:creationId xmlns:a16="http://schemas.microsoft.com/office/drawing/2014/main" id="{CA01D002-B9B3-454C-9B0A-DF9D68E8E1BE}"/>
            </a:ext>
          </a:extLst>
        </xdr:cNvPr>
        <xdr:cNvSpPr/>
      </xdr:nvSpPr>
      <xdr:spPr>
        <a:xfrm>
          <a:off x="7810500" y="1465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69786</xdr:rowOff>
    </xdr:from>
    <xdr:to>
      <xdr:col>36</xdr:col>
      <xdr:colOff>165100</xdr:colOff>
      <xdr:row>85</xdr:row>
      <xdr:rowOff>171386</xdr:rowOff>
    </xdr:to>
    <xdr:sp macro="" textlink="">
      <xdr:nvSpPr>
        <xdr:cNvPr id="255" name="フローチャート: 判断 254">
          <a:extLst>
            <a:ext uri="{FF2B5EF4-FFF2-40B4-BE49-F238E27FC236}">
              <a16:creationId xmlns:a16="http://schemas.microsoft.com/office/drawing/2014/main" id="{A3C2A0DF-71BE-4667-9ED3-2CA30F54619D}"/>
            </a:ext>
          </a:extLst>
        </xdr:cNvPr>
        <xdr:cNvSpPr/>
      </xdr:nvSpPr>
      <xdr:spPr>
        <a:xfrm>
          <a:off x="6921500" y="1464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1AB25CE9-3982-458B-AE9F-9C0D3E086A4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3871BC63-ED2D-4036-B3B8-0CFEB6262AD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FAD91A34-7B4F-4ACF-9B7A-D06539CB15B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765FCBE9-F634-4B06-9030-31AB5F5F71D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B0434143-7952-40E2-8F8D-3EB6BCA19DF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42163</xdr:rowOff>
    </xdr:from>
    <xdr:to>
      <xdr:col>55</xdr:col>
      <xdr:colOff>50800</xdr:colOff>
      <xdr:row>86</xdr:row>
      <xdr:rowOff>143763</xdr:rowOff>
    </xdr:to>
    <xdr:sp macro="" textlink="">
      <xdr:nvSpPr>
        <xdr:cNvPr id="261" name="楕円 260">
          <a:extLst>
            <a:ext uri="{FF2B5EF4-FFF2-40B4-BE49-F238E27FC236}">
              <a16:creationId xmlns:a16="http://schemas.microsoft.com/office/drawing/2014/main" id="{36C99BB6-7A87-4FA7-85D5-0CD33C28C791}"/>
            </a:ext>
          </a:extLst>
        </xdr:cNvPr>
        <xdr:cNvSpPr/>
      </xdr:nvSpPr>
      <xdr:spPr>
        <a:xfrm>
          <a:off x="10426700" y="1478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128540</xdr:rowOff>
    </xdr:from>
    <xdr:ext cx="469744" cy="259045"/>
    <xdr:sp macro="" textlink="">
      <xdr:nvSpPr>
        <xdr:cNvPr id="262" name="【福祉施設】&#10;一人当たり面積該当値テキスト">
          <a:extLst>
            <a:ext uri="{FF2B5EF4-FFF2-40B4-BE49-F238E27FC236}">
              <a16:creationId xmlns:a16="http://schemas.microsoft.com/office/drawing/2014/main" id="{F9354683-B572-4EF1-AD73-EDD69380D4E3}"/>
            </a:ext>
          </a:extLst>
        </xdr:cNvPr>
        <xdr:cNvSpPr txBox="1"/>
      </xdr:nvSpPr>
      <xdr:spPr>
        <a:xfrm>
          <a:off x="10515600" y="14701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42735</xdr:rowOff>
    </xdr:from>
    <xdr:to>
      <xdr:col>50</xdr:col>
      <xdr:colOff>165100</xdr:colOff>
      <xdr:row>86</xdr:row>
      <xdr:rowOff>144335</xdr:rowOff>
    </xdr:to>
    <xdr:sp macro="" textlink="">
      <xdr:nvSpPr>
        <xdr:cNvPr id="263" name="楕円 262">
          <a:extLst>
            <a:ext uri="{FF2B5EF4-FFF2-40B4-BE49-F238E27FC236}">
              <a16:creationId xmlns:a16="http://schemas.microsoft.com/office/drawing/2014/main" id="{EC271BB8-6653-49F6-AC4D-D6CE1809660B}"/>
            </a:ext>
          </a:extLst>
        </xdr:cNvPr>
        <xdr:cNvSpPr/>
      </xdr:nvSpPr>
      <xdr:spPr>
        <a:xfrm>
          <a:off x="9588500" y="1478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92963</xdr:rowOff>
    </xdr:from>
    <xdr:to>
      <xdr:col>55</xdr:col>
      <xdr:colOff>0</xdr:colOff>
      <xdr:row>86</xdr:row>
      <xdr:rowOff>93535</xdr:rowOff>
    </xdr:to>
    <xdr:cxnSp macro="">
      <xdr:nvCxnSpPr>
        <xdr:cNvPr id="264" name="直線コネクタ 263">
          <a:extLst>
            <a:ext uri="{FF2B5EF4-FFF2-40B4-BE49-F238E27FC236}">
              <a16:creationId xmlns:a16="http://schemas.microsoft.com/office/drawing/2014/main" id="{C1A7CE7E-D7AC-4BC1-8DF2-3CCAABC9AFBE}"/>
            </a:ext>
          </a:extLst>
        </xdr:cNvPr>
        <xdr:cNvCxnSpPr/>
      </xdr:nvCxnSpPr>
      <xdr:spPr>
        <a:xfrm flipV="1">
          <a:off x="9639300" y="14837663"/>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42926</xdr:rowOff>
    </xdr:from>
    <xdr:to>
      <xdr:col>46</xdr:col>
      <xdr:colOff>38100</xdr:colOff>
      <xdr:row>86</xdr:row>
      <xdr:rowOff>144526</xdr:rowOff>
    </xdr:to>
    <xdr:sp macro="" textlink="">
      <xdr:nvSpPr>
        <xdr:cNvPr id="265" name="楕円 264">
          <a:extLst>
            <a:ext uri="{FF2B5EF4-FFF2-40B4-BE49-F238E27FC236}">
              <a16:creationId xmlns:a16="http://schemas.microsoft.com/office/drawing/2014/main" id="{DF38DC34-DBA4-48CF-A696-18BA5D1C3B09}"/>
            </a:ext>
          </a:extLst>
        </xdr:cNvPr>
        <xdr:cNvSpPr/>
      </xdr:nvSpPr>
      <xdr:spPr>
        <a:xfrm>
          <a:off x="8699500" y="1478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93535</xdr:rowOff>
    </xdr:from>
    <xdr:to>
      <xdr:col>50</xdr:col>
      <xdr:colOff>114300</xdr:colOff>
      <xdr:row>86</xdr:row>
      <xdr:rowOff>93726</xdr:rowOff>
    </xdr:to>
    <xdr:cxnSp macro="">
      <xdr:nvCxnSpPr>
        <xdr:cNvPr id="266" name="直線コネクタ 265">
          <a:extLst>
            <a:ext uri="{FF2B5EF4-FFF2-40B4-BE49-F238E27FC236}">
              <a16:creationId xmlns:a16="http://schemas.microsoft.com/office/drawing/2014/main" id="{1CCFB7F2-D950-4DF3-9D42-9A5A54175DDC}"/>
            </a:ext>
          </a:extLst>
        </xdr:cNvPr>
        <xdr:cNvCxnSpPr/>
      </xdr:nvCxnSpPr>
      <xdr:spPr>
        <a:xfrm flipV="1">
          <a:off x="8750300" y="14838235"/>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43117</xdr:rowOff>
    </xdr:from>
    <xdr:to>
      <xdr:col>41</xdr:col>
      <xdr:colOff>101600</xdr:colOff>
      <xdr:row>86</xdr:row>
      <xdr:rowOff>144717</xdr:rowOff>
    </xdr:to>
    <xdr:sp macro="" textlink="">
      <xdr:nvSpPr>
        <xdr:cNvPr id="267" name="楕円 266">
          <a:extLst>
            <a:ext uri="{FF2B5EF4-FFF2-40B4-BE49-F238E27FC236}">
              <a16:creationId xmlns:a16="http://schemas.microsoft.com/office/drawing/2014/main" id="{5CCCB6BB-69DF-4413-AB4E-BF23DACB0ABB}"/>
            </a:ext>
          </a:extLst>
        </xdr:cNvPr>
        <xdr:cNvSpPr/>
      </xdr:nvSpPr>
      <xdr:spPr>
        <a:xfrm>
          <a:off x="7810500" y="1478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93726</xdr:rowOff>
    </xdr:from>
    <xdr:to>
      <xdr:col>45</xdr:col>
      <xdr:colOff>177800</xdr:colOff>
      <xdr:row>86</xdr:row>
      <xdr:rowOff>93917</xdr:rowOff>
    </xdr:to>
    <xdr:cxnSp macro="">
      <xdr:nvCxnSpPr>
        <xdr:cNvPr id="268" name="直線コネクタ 267">
          <a:extLst>
            <a:ext uri="{FF2B5EF4-FFF2-40B4-BE49-F238E27FC236}">
              <a16:creationId xmlns:a16="http://schemas.microsoft.com/office/drawing/2014/main" id="{069EB9BD-EA49-4994-B4B7-673F7147D8A5}"/>
            </a:ext>
          </a:extLst>
        </xdr:cNvPr>
        <xdr:cNvCxnSpPr/>
      </xdr:nvCxnSpPr>
      <xdr:spPr>
        <a:xfrm flipV="1">
          <a:off x="7861300" y="14838426"/>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43307</xdr:rowOff>
    </xdr:from>
    <xdr:to>
      <xdr:col>36</xdr:col>
      <xdr:colOff>165100</xdr:colOff>
      <xdr:row>86</xdr:row>
      <xdr:rowOff>144907</xdr:rowOff>
    </xdr:to>
    <xdr:sp macro="" textlink="">
      <xdr:nvSpPr>
        <xdr:cNvPr id="269" name="楕円 268">
          <a:extLst>
            <a:ext uri="{FF2B5EF4-FFF2-40B4-BE49-F238E27FC236}">
              <a16:creationId xmlns:a16="http://schemas.microsoft.com/office/drawing/2014/main" id="{48E4AEEA-D78D-4CB9-8CF5-5D0401C7767F}"/>
            </a:ext>
          </a:extLst>
        </xdr:cNvPr>
        <xdr:cNvSpPr/>
      </xdr:nvSpPr>
      <xdr:spPr>
        <a:xfrm>
          <a:off x="6921500" y="1478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93917</xdr:rowOff>
    </xdr:from>
    <xdr:to>
      <xdr:col>41</xdr:col>
      <xdr:colOff>50800</xdr:colOff>
      <xdr:row>86</xdr:row>
      <xdr:rowOff>94107</xdr:rowOff>
    </xdr:to>
    <xdr:cxnSp macro="">
      <xdr:nvCxnSpPr>
        <xdr:cNvPr id="270" name="直線コネクタ 269">
          <a:extLst>
            <a:ext uri="{FF2B5EF4-FFF2-40B4-BE49-F238E27FC236}">
              <a16:creationId xmlns:a16="http://schemas.microsoft.com/office/drawing/2014/main" id="{A9EC2D48-FDEB-42A4-8F5F-AA24CCB7EFA0}"/>
            </a:ext>
          </a:extLst>
        </xdr:cNvPr>
        <xdr:cNvCxnSpPr/>
      </xdr:nvCxnSpPr>
      <xdr:spPr>
        <a:xfrm flipV="1">
          <a:off x="6972300" y="14838617"/>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40276</xdr:rowOff>
    </xdr:from>
    <xdr:ext cx="469744" cy="259045"/>
    <xdr:sp macro="" textlink="">
      <xdr:nvSpPr>
        <xdr:cNvPr id="271" name="n_1aveValue【福祉施設】&#10;一人当たり面積">
          <a:extLst>
            <a:ext uri="{FF2B5EF4-FFF2-40B4-BE49-F238E27FC236}">
              <a16:creationId xmlns:a16="http://schemas.microsoft.com/office/drawing/2014/main" id="{8DC7081E-5861-4AD3-BB54-1701B4D126BE}"/>
            </a:ext>
          </a:extLst>
        </xdr:cNvPr>
        <xdr:cNvSpPr txBox="1"/>
      </xdr:nvSpPr>
      <xdr:spPr>
        <a:xfrm>
          <a:off x="9391727" y="1444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50564</xdr:rowOff>
    </xdr:from>
    <xdr:ext cx="469744" cy="259045"/>
    <xdr:sp macro="" textlink="">
      <xdr:nvSpPr>
        <xdr:cNvPr id="272" name="n_2aveValue【福祉施設】&#10;一人当たり面積">
          <a:extLst>
            <a:ext uri="{FF2B5EF4-FFF2-40B4-BE49-F238E27FC236}">
              <a16:creationId xmlns:a16="http://schemas.microsoft.com/office/drawing/2014/main" id="{D2ABC711-2BB4-42D3-91CB-232EF1A3ECDC}"/>
            </a:ext>
          </a:extLst>
        </xdr:cNvPr>
        <xdr:cNvSpPr txBox="1"/>
      </xdr:nvSpPr>
      <xdr:spPr>
        <a:xfrm>
          <a:off x="8515427" y="1445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23702</xdr:rowOff>
    </xdr:from>
    <xdr:ext cx="469744" cy="259045"/>
    <xdr:sp macro="" textlink="">
      <xdr:nvSpPr>
        <xdr:cNvPr id="273" name="n_3aveValue【福祉施設】&#10;一人当たり面積">
          <a:extLst>
            <a:ext uri="{FF2B5EF4-FFF2-40B4-BE49-F238E27FC236}">
              <a16:creationId xmlns:a16="http://schemas.microsoft.com/office/drawing/2014/main" id="{EBCCBBC9-B9B3-4322-B7E1-37A852A9DFF7}"/>
            </a:ext>
          </a:extLst>
        </xdr:cNvPr>
        <xdr:cNvSpPr txBox="1"/>
      </xdr:nvSpPr>
      <xdr:spPr>
        <a:xfrm>
          <a:off x="7626427" y="1442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16463</xdr:rowOff>
    </xdr:from>
    <xdr:ext cx="469744" cy="259045"/>
    <xdr:sp macro="" textlink="">
      <xdr:nvSpPr>
        <xdr:cNvPr id="274" name="n_4aveValue【福祉施設】&#10;一人当たり面積">
          <a:extLst>
            <a:ext uri="{FF2B5EF4-FFF2-40B4-BE49-F238E27FC236}">
              <a16:creationId xmlns:a16="http://schemas.microsoft.com/office/drawing/2014/main" id="{86C1A200-A386-496C-920E-A976FF4BBF71}"/>
            </a:ext>
          </a:extLst>
        </xdr:cNvPr>
        <xdr:cNvSpPr txBox="1"/>
      </xdr:nvSpPr>
      <xdr:spPr>
        <a:xfrm>
          <a:off x="6737427" y="1441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135462</xdr:rowOff>
    </xdr:from>
    <xdr:ext cx="469744" cy="259045"/>
    <xdr:sp macro="" textlink="">
      <xdr:nvSpPr>
        <xdr:cNvPr id="275" name="n_1mainValue【福祉施設】&#10;一人当たり面積">
          <a:extLst>
            <a:ext uri="{FF2B5EF4-FFF2-40B4-BE49-F238E27FC236}">
              <a16:creationId xmlns:a16="http://schemas.microsoft.com/office/drawing/2014/main" id="{AD864921-BDA2-42A0-BA84-E1CA383C3982}"/>
            </a:ext>
          </a:extLst>
        </xdr:cNvPr>
        <xdr:cNvSpPr txBox="1"/>
      </xdr:nvSpPr>
      <xdr:spPr>
        <a:xfrm>
          <a:off x="9391727" y="1488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135653</xdr:rowOff>
    </xdr:from>
    <xdr:ext cx="469744" cy="259045"/>
    <xdr:sp macro="" textlink="">
      <xdr:nvSpPr>
        <xdr:cNvPr id="276" name="n_2mainValue【福祉施設】&#10;一人当たり面積">
          <a:extLst>
            <a:ext uri="{FF2B5EF4-FFF2-40B4-BE49-F238E27FC236}">
              <a16:creationId xmlns:a16="http://schemas.microsoft.com/office/drawing/2014/main" id="{DA08EBCB-FBD5-4A90-A4D7-D66025003526}"/>
            </a:ext>
          </a:extLst>
        </xdr:cNvPr>
        <xdr:cNvSpPr txBox="1"/>
      </xdr:nvSpPr>
      <xdr:spPr>
        <a:xfrm>
          <a:off x="8515427" y="1488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135844</xdr:rowOff>
    </xdr:from>
    <xdr:ext cx="469744" cy="259045"/>
    <xdr:sp macro="" textlink="">
      <xdr:nvSpPr>
        <xdr:cNvPr id="277" name="n_3mainValue【福祉施設】&#10;一人当たり面積">
          <a:extLst>
            <a:ext uri="{FF2B5EF4-FFF2-40B4-BE49-F238E27FC236}">
              <a16:creationId xmlns:a16="http://schemas.microsoft.com/office/drawing/2014/main" id="{4111FEBD-9066-4CEA-BB50-495CE3212859}"/>
            </a:ext>
          </a:extLst>
        </xdr:cNvPr>
        <xdr:cNvSpPr txBox="1"/>
      </xdr:nvSpPr>
      <xdr:spPr>
        <a:xfrm>
          <a:off x="7626427" y="1488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136034</xdr:rowOff>
    </xdr:from>
    <xdr:ext cx="469744" cy="259045"/>
    <xdr:sp macro="" textlink="">
      <xdr:nvSpPr>
        <xdr:cNvPr id="278" name="n_4mainValue【福祉施設】&#10;一人当たり面積">
          <a:extLst>
            <a:ext uri="{FF2B5EF4-FFF2-40B4-BE49-F238E27FC236}">
              <a16:creationId xmlns:a16="http://schemas.microsoft.com/office/drawing/2014/main" id="{D57576A3-CC90-4418-BE62-85C4A676B56F}"/>
            </a:ext>
          </a:extLst>
        </xdr:cNvPr>
        <xdr:cNvSpPr txBox="1"/>
      </xdr:nvSpPr>
      <xdr:spPr>
        <a:xfrm>
          <a:off x="6737427" y="1488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9E9D08F0-894D-449B-BBFC-2A457C466D0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51E33545-B6DE-47DE-B3F9-560C76B5D2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4BEAC667-37AB-4FDE-AB2E-ACDEDB60292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6191F871-1905-4100-8F84-7CBECEF4D95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0D0CD655-DA3E-4751-A42C-9C878E8B035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96E59DB6-C5A0-43D9-8EA7-EFCC2C2CF7A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0000F72D-1027-4CAB-B708-1890BFA748D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1ED069BE-61CD-45D9-A1E5-87088D61F15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7" name="テキスト ボックス 286">
          <a:extLst>
            <a:ext uri="{FF2B5EF4-FFF2-40B4-BE49-F238E27FC236}">
              <a16:creationId xmlns:a16="http://schemas.microsoft.com/office/drawing/2014/main" id="{3BEE1DF9-19ED-414B-81CF-BED7C5C9B60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8" name="直線コネクタ 287">
          <a:extLst>
            <a:ext uri="{FF2B5EF4-FFF2-40B4-BE49-F238E27FC236}">
              <a16:creationId xmlns:a16="http://schemas.microsoft.com/office/drawing/2014/main" id="{8D5DE68E-32B7-459B-B417-D114AB8E971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9" name="テキスト ボックス 288">
          <a:extLst>
            <a:ext uri="{FF2B5EF4-FFF2-40B4-BE49-F238E27FC236}">
              <a16:creationId xmlns:a16="http://schemas.microsoft.com/office/drawing/2014/main" id="{F1457AEC-A02C-4C82-A412-1327331568B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0" name="直線コネクタ 289">
          <a:extLst>
            <a:ext uri="{FF2B5EF4-FFF2-40B4-BE49-F238E27FC236}">
              <a16:creationId xmlns:a16="http://schemas.microsoft.com/office/drawing/2014/main" id="{4E28DBD8-5562-4789-9562-4477FE783BF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1" name="テキスト ボックス 290">
          <a:extLst>
            <a:ext uri="{FF2B5EF4-FFF2-40B4-BE49-F238E27FC236}">
              <a16:creationId xmlns:a16="http://schemas.microsoft.com/office/drawing/2014/main" id="{3477BA76-280F-476D-A92E-320F3667A965}"/>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2" name="直線コネクタ 291">
          <a:extLst>
            <a:ext uri="{FF2B5EF4-FFF2-40B4-BE49-F238E27FC236}">
              <a16:creationId xmlns:a16="http://schemas.microsoft.com/office/drawing/2014/main" id="{BADF2EBA-DB53-491A-BBC8-CFC3B8007C18}"/>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3" name="テキスト ボックス 292">
          <a:extLst>
            <a:ext uri="{FF2B5EF4-FFF2-40B4-BE49-F238E27FC236}">
              <a16:creationId xmlns:a16="http://schemas.microsoft.com/office/drawing/2014/main" id="{35482B93-08C7-4245-A4A7-328271BDF7A8}"/>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4" name="直線コネクタ 293">
          <a:extLst>
            <a:ext uri="{FF2B5EF4-FFF2-40B4-BE49-F238E27FC236}">
              <a16:creationId xmlns:a16="http://schemas.microsoft.com/office/drawing/2014/main" id="{2049699F-6BE5-405E-904C-9DCC42D25B5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5" name="テキスト ボックス 294">
          <a:extLst>
            <a:ext uri="{FF2B5EF4-FFF2-40B4-BE49-F238E27FC236}">
              <a16:creationId xmlns:a16="http://schemas.microsoft.com/office/drawing/2014/main" id="{3562F3EB-1282-45C0-B68D-C2DD2E826148}"/>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6" name="直線コネクタ 295">
          <a:extLst>
            <a:ext uri="{FF2B5EF4-FFF2-40B4-BE49-F238E27FC236}">
              <a16:creationId xmlns:a16="http://schemas.microsoft.com/office/drawing/2014/main" id="{72A42562-31C1-41B0-8A52-ACFDCBB33548}"/>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7" name="テキスト ボックス 296">
          <a:extLst>
            <a:ext uri="{FF2B5EF4-FFF2-40B4-BE49-F238E27FC236}">
              <a16:creationId xmlns:a16="http://schemas.microsoft.com/office/drawing/2014/main" id="{2EEBF70F-8AA8-48C9-B408-2B0F16130D7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8" name="直線コネクタ 297">
          <a:extLst>
            <a:ext uri="{FF2B5EF4-FFF2-40B4-BE49-F238E27FC236}">
              <a16:creationId xmlns:a16="http://schemas.microsoft.com/office/drawing/2014/main" id="{F77D2E3C-B169-4F5C-BD60-C710DA551D1C}"/>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9" name="テキスト ボックス 298">
          <a:extLst>
            <a:ext uri="{FF2B5EF4-FFF2-40B4-BE49-F238E27FC236}">
              <a16:creationId xmlns:a16="http://schemas.microsoft.com/office/drawing/2014/main" id="{6DC05A7B-FE47-4F7B-8DE4-CA52C3FC0B7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0" name="直線コネクタ 299">
          <a:extLst>
            <a:ext uri="{FF2B5EF4-FFF2-40B4-BE49-F238E27FC236}">
              <a16:creationId xmlns:a16="http://schemas.microsoft.com/office/drawing/2014/main" id="{08F33719-881B-43C6-A324-24868B060E4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1" name="テキスト ボックス 300">
          <a:extLst>
            <a:ext uri="{FF2B5EF4-FFF2-40B4-BE49-F238E27FC236}">
              <a16:creationId xmlns:a16="http://schemas.microsoft.com/office/drawing/2014/main" id="{D5C1C461-A5E2-4A4C-BAFA-56C6C8AD0BB6}"/>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a:extLst>
            <a:ext uri="{FF2B5EF4-FFF2-40B4-BE49-F238E27FC236}">
              <a16:creationId xmlns:a16="http://schemas.microsoft.com/office/drawing/2014/main" id="{B3A666EA-97BC-4539-9599-657DBA7FDB0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市民会館】&#10;有形固定資産減価償却率グラフ枠">
          <a:extLst>
            <a:ext uri="{FF2B5EF4-FFF2-40B4-BE49-F238E27FC236}">
              <a16:creationId xmlns:a16="http://schemas.microsoft.com/office/drawing/2014/main" id="{FB092E74-4E57-4114-8E55-D08B5FD20DF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69669</xdr:rowOff>
    </xdr:from>
    <xdr:to>
      <xdr:col>24</xdr:col>
      <xdr:colOff>62865</xdr:colOff>
      <xdr:row>109</xdr:row>
      <xdr:rowOff>35379</xdr:rowOff>
    </xdr:to>
    <xdr:cxnSp macro="">
      <xdr:nvCxnSpPr>
        <xdr:cNvPr id="304" name="直線コネクタ 303">
          <a:extLst>
            <a:ext uri="{FF2B5EF4-FFF2-40B4-BE49-F238E27FC236}">
              <a16:creationId xmlns:a16="http://schemas.microsoft.com/office/drawing/2014/main" id="{7D4433BE-413E-45A4-A0CA-C81FD7B83823}"/>
            </a:ext>
          </a:extLst>
        </xdr:cNvPr>
        <xdr:cNvCxnSpPr/>
      </xdr:nvCxnSpPr>
      <xdr:spPr>
        <a:xfrm flipV="1">
          <a:off x="4634865"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5" name="【市民会館】&#10;有形固定資産減価償却率最小値テキスト">
          <a:extLst>
            <a:ext uri="{FF2B5EF4-FFF2-40B4-BE49-F238E27FC236}">
              <a16:creationId xmlns:a16="http://schemas.microsoft.com/office/drawing/2014/main" id="{5628387F-A30E-4BDA-A708-BE2D22533B39}"/>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6" name="直線コネクタ 305">
          <a:extLst>
            <a:ext uri="{FF2B5EF4-FFF2-40B4-BE49-F238E27FC236}">
              <a16:creationId xmlns:a16="http://schemas.microsoft.com/office/drawing/2014/main" id="{741B38AE-97B4-4698-B46A-5CD86E64571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16346</xdr:rowOff>
    </xdr:from>
    <xdr:ext cx="340478" cy="259045"/>
    <xdr:sp macro="" textlink="">
      <xdr:nvSpPr>
        <xdr:cNvPr id="307" name="【市民会館】&#10;有形固定資産減価償却率最大値テキスト">
          <a:extLst>
            <a:ext uri="{FF2B5EF4-FFF2-40B4-BE49-F238E27FC236}">
              <a16:creationId xmlns:a16="http://schemas.microsoft.com/office/drawing/2014/main" id="{72D281BC-E003-4A67-A6EE-91FC9FB3D012}"/>
            </a:ext>
          </a:extLst>
        </xdr:cNvPr>
        <xdr:cNvSpPr txBox="1"/>
      </xdr:nvSpPr>
      <xdr:spPr>
        <a:xfrm>
          <a:off x="4673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69669</xdr:rowOff>
    </xdr:from>
    <xdr:to>
      <xdr:col>24</xdr:col>
      <xdr:colOff>152400</xdr:colOff>
      <xdr:row>100</xdr:row>
      <xdr:rowOff>69669</xdr:rowOff>
    </xdr:to>
    <xdr:cxnSp macro="">
      <xdr:nvCxnSpPr>
        <xdr:cNvPr id="308" name="直線コネクタ 307">
          <a:extLst>
            <a:ext uri="{FF2B5EF4-FFF2-40B4-BE49-F238E27FC236}">
              <a16:creationId xmlns:a16="http://schemas.microsoft.com/office/drawing/2014/main" id="{DA60AD04-BE0E-495F-8F08-44FBE39C80B2}"/>
            </a:ext>
          </a:extLst>
        </xdr:cNvPr>
        <xdr:cNvCxnSpPr/>
      </xdr:nvCxnSpPr>
      <xdr:spPr>
        <a:xfrm>
          <a:off x="4546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85470</xdr:rowOff>
    </xdr:from>
    <xdr:ext cx="405111" cy="259045"/>
    <xdr:sp macro="" textlink="">
      <xdr:nvSpPr>
        <xdr:cNvPr id="309" name="【市民会館】&#10;有形固定資産減価償却率平均値テキスト">
          <a:extLst>
            <a:ext uri="{FF2B5EF4-FFF2-40B4-BE49-F238E27FC236}">
              <a16:creationId xmlns:a16="http://schemas.microsoft.com/office/drawing/2014/main" id="{904DCB8A-E4C5-4ACC-815D-785E389F8DE2}"/>
            </a:ext>
          </a:extLst>
        </xdr:cNvPr>
        <xdr:cNvSpPr txBox="1"/>
      </xdr:nvSpPr>
      <xdr:spPr>
        <a:xfrm>
          <a:off x="4673600" y="180877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107043</xdr:rowOff>
    </xdr:from>
    <xdr:to>
      <xdr:col>24</xdr:col>
      <xdr:colOff>114300</xdr:colOff>
      <xdr:row>106</xdr:row>
      <xdr:rowOff>37193</xdr:rowOff>
    </xdr:to>
    <xdr:sp macro="" textlink="">
      <xdr:nvSpPr>
        <xdr:cNvPr id="310" name="フローチャート: 判断 309">
          <a:extLst>
            <a:ext uri="{FF2B5EF4-FFF2-40B4-BE49-F238E27FC236}">
              <a16:creationId xmlns:a16="http://schemas.microsoft.com/office/drawing/2014/main" id="{856B33BB-EAE5-49F3-ADEA-205B624C1416}"/>
            </a:ext>
          </a:extLst>
        </xdr:cNvPr>
        <xdr:cNvSpPr/>
      </xdr:nvSpPr>
      <xdr:spPr>
        <a:xfrm>
          <a:off x="4584700" y="1810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311" name="フローチャート: 判断 310">
          <a:extLst>
            <a:ext uri="{FF2B5EF4-FFF2-40B4-BE49-F238E27FC236}">
              <a16:creationId xmlns:a16="http://schemas.microsoft.com/office/drawing/2014/main" id="{2FA543EF-4B4A-4FE5-B295-C3159296794D}"/>
            </a:ext>
          </a:extLst>
        </xdr:cNvPr>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164193</xdr:rowOff>
    </xdr:from>
    <xdr:to>
      <xdr:col>15</xdr:col>
      <xdr:colOff>101600</xdr:colOff>
      <xdr:row>105</xdr:row>
      <xdr:rowOff>94343</xdr:rowOff>
    </xdr:to>
    <xdr:sp macro="" textlink="">
      <xdr:nvSpPr>
        <xdr:cNvPr id="312" name="フローチャート: 判断 311">
          <a:extLst>
            <a:ext uri="{FF2B5EF4-FFF2-40B4-BE49-F238E27FC236}">
              <a16:creationId xmlns:a16="http://schemas.microsoft.com/office/drawing/2014/main" id="{F2B7E791-AA54-45D9-B4D8-AC5BB6D1BB99}"/>
            </a:ext>
          </a:extLst>
        </xdr:cNvPr>
        <xdr:cNvSpPr/>
      </xdr:nvSpPr>
      <xdr:spPr>
        <a:xfrm>
          <a:off x="2857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128270</xdr:rowOff>
    </xdr:from>
    <xdr:to>
      <xdr:col>10</xdr:col>
      <xdr:colOff>165100</xdr:colOff>
      <xdr:row>105</xdr:row>
      <xdr:rowOff>58420</xdr:rowOff>
    </xdr:to>
    <xdr:sp macro="" textlink="">
      <xdr:nvSpPr>
        <xdr:cNvPr id="313" name="フローチャート: 判断 312">
          <a:extLst>
            <a:ext uri="{FF2B5EF4-FFF2-40B4-BE49-F238E27FC236}">
              <a16:creationId xmlns:a16="http://schemas.microsoft.com/office/drawing/2014/main" id="{0C0F3572-102C-48D7-B25F-EDC7530F0ECA}"/>
            </a:ext>
          </a:extLst>
        </xdr:cNvPr>
        <xdr:cNvSpPr/>
      </xdr:nvSpPr>
      <xdr:spPr>
        <a:xfrm>
          <a:off x="1968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13970</xdr:rowOff>
    </xdr:from>
    <xdr:to>
      <xdr:col>6</xdr:col>
      <xdr:colOff>38100</xdr:colOff>
      <xdr:row>106</xdr:row>
      <xdr:rowOff>115570</xdr:rowOff>
    </xdr:to>
    <xdr:sp macro="" textlink="">
      <xdr:nvSpPr>
        <xdr:cNvPr id="314" name="フローチャート: 判断 313">
          <a:extLst>
            <a:ext uri="{FF2B5EF4-FFF2-40B4-BE49-F238E27FC236}">
              <a16:creationId xmlns:a16="http://schemas.microsoft.com/office/drawing/2014/main" id="{2E25305D-2F21-4BEA-B749-FE75087F0257}"/>
            </a:ext>
          </a:extLst>
        </xdr:cNvPr>
        <xdr:cNvSpPr/>
      </xdr:nvSpPr>
      <xdr:spPr>
        <a:xfrm>
          <a:off x="10795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1ED0B4EB-CC22-4905-8C21-4F9171748CB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860D1A60-B1A7-4C3B-9D8E-569079F4FD5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522BF244-0E2F-42CC-9B95-39C1EF9BDB2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A8283119-9A7E-48AF-ACE6-AA1443F1B2B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AFF6BAFE-4A83-412F-8E62-8D00561F0AC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120106</xdr:rowOff>
    </xdr:from>
    <xdr:to>
      <xdr:col>24</xdr:col>
      <xdr:colOff>114300</xdr:colOff>
      <xdr:row>104</xdr:row>
      <xdr:rowOff>50256</xdr:rowOff>
    </xdr:to>
    <xdr:sp macro="" textlink="">
      <xdr:nvSpPr>
        <xdr:cNvPr id="320" name="楕円 319">
          <a:extLst>
            <a:ext uri="{FF2B5EF4-FFF2-40B4-BE49-F238E27FC236}">
              <a16:creationId xmlns:a16="http://schemas.microsoft.com/office/drawing/2014/main" id="{66156238-861F-42D3-AD43-00A795A915BA}"/>
            </a:ext>
          </a:extLst>
        </xdr:cNvPr>
        <xdr:cNvSpPr/>
      </xdr:nvSpPr>
      <xdr:spPr>
        <a:xfrm>
          <a:off x="4584700" y="1777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142983</xdr:rowOff>
    </xdr:from>
    <xdr:ext cx="405111" cy="259045"/>
    <xdr:sp macro="" textlink="">
      <xdr:nvSpPr>
        <xdr:cNvPr id="321" name="【市民会館】&#10;有形固定資産減価償却率該当値テキスト">
          <a:extLst>
            <a:ext uri="{FF2B5EF4-FFF2-40B4-BE49-F238E27FC236}">
              <a16:creationId xmlns:a16="http://schemas.microsoft.com/office/drawing/2014/main" id="{71381E38-69E4-42A7-A39E-92D669A70895}"/>
            </a:ext>
          </a:extLst>
        </xdr:cNvPr>
        <xdr:cNvSpPr txBox="1"/>
      </xdr:nvSpPr>
      <xdr:spPr>
        <a:xfrm>
          <a:off x="4673600" y="17630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72752</xdr:rowOff>
    </xdr:from>
    <xdr:to>
      <xdr:col>20</xdr:col>
      <xdr:colOff>38100</xdr:colOff>
      <xdr:row>104</xdr:row>
      <xdr:rowOff>2902</xdr:rowOff>
    </xdr:to>
    <xdr:sp macro="" textlink="">
      <xdr:nvSpPr>
        <xdr:cNvPr id="322" name="楕円 321">
          <a:extLst>
            <a:ext uri="{FF2B5EF4-FFF2-40B4-BE49-F238E27FC236}">
              <a16:creationId xmlns:a16="http://schemas.microsoft.com/office/drawing/2014/main" id="{7F789A25-3E90-444D-A04E-B09B5C5D4E06}"/>
            </a:ext>
          </a:extLst>
        </xdr:cNvPr>
        <xdr:cNvSpPr/>
      </xdr:nvSpPr>
      <xdr:spPr>
        <a:xfrm>
          <a:off x="3746500" y="1773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123552</xdr:rowOff>
    </xdr:from>
    <xdr:to>
      <xdr:col>24</xdr:col>
      <xdr:colOff>63500</xdr:colOff>
      <xdr:row>103</xdr:row>
      <xdr:rowOff>170906</xdr:rowOff>
    </xdr:to>
    <xdr:cxnSp macro="">
      <xdr:nvCxnSpPr>
        <xdr:cNvPr id="323" name="直線コネクタ 322">
          <a:extLst>
            <a:ext uri="{FF2B5EF4-FFF2-40B4-BE49-F238E27FC236}">
              <a16:creationId xmlns:a16="http://schemas.microsoft.com/office/drawing/2014/main" id="{384E5142-16ED-4C37-9C63-2604CD298B88}"/>
            </a:ext>
          </a:extLst>
        </xdr:cNvPr>
        <xdr:cNvCxnSpPr/>
      </xdr:nvCxnSpPr>
      <xdr:spPr>
        <a:xfrm>
          <a:off x="3797300" y="17782902"/>
          <a:ext cx="8382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162561</xdr:rowOff>
    </xdr:from>
    <xdr:to>
      <xdr:col>15</xdr:col>
      <xdr:colOff>101600</xdr:colOff>
      <xdr:row>103</xdr:row>
      <xdr:rowOff>92711</xdr:rowOff>
    </xdr:to>
    <xdr:sp macro="" textlink="">
      <xdr:nvSpPr>
        <xdr:cNvPr id="324" name="楕円 323">
          <a:extLst>
            <a:ext uri="{FF2B5EF4-FFF2-40B4-BE49-F238E27FC236}">
              <a16:creationId xmlns:a16="http://schemas.microsoft.com/office/drawing/2014/main" id="{AFF325A4-1015-41B1-B908-461681F7C9D1}"/>
            </a:ext>
          </a:extLst>
        </xdr:cNvPr>
        <xdr:cNvSpPr/>
      </xdr:nvSpPr>
      <xdr:spPr>
        <a:xfrm>
          <a:off x="2857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41911</xdr:rowOff>
    </xdr:from>
    <xdr:to>
      <xdr:col>19</xdr:col>
      <xdr:colOff>177800</xdr:colOff>
      <xdr:row>103</xdr:row>
      <xdr:rowOff>123552</xdr:rowOff>
    </xdr:to>
    <xdr:cxnSp macro="">
      <xdr:nvCxnSpPr>
        <xdr:cNvPr id="325" name="直線コネクタ 324">
          <a:extLst>
            <a:ext uri="{FF2B5EF4-FFF2-40B4-BE49-F238E27FC236}">
              <a16:creationId xmlns:a16="http://schemas.microsoft.com/office/drawing/2014/main" id="{EA838DEE-EF3A-40A5-AF07-5A947FF8E382}"/>
            </a:ext>
          </a:extLst>
        </xdr:cNvPr>
        <xdr:cNvCxnSpPr/>
      </xdr:nvCxnSpPr>
      <xdr:spPr>
        <a:xfrm>
          <a:off x="2908300" y="17701261"/>
          <a:ext cx="889000" cy="8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126637</xdr:rowOff>
    </xdr:from>
    <xdr:to>
      <xdr:col>10</xdr:col>
      <xdr:colOff>165100</xdr:colOff>
      <xdr:row>103</xdr:row>
      <xdr:rowOff>56787</xdr:rowOff>
    </xdr:to>
    <xdr:sp macro="" textlink="">
      <xdr:nvSpPr>
        <xdr:cNvPr id="326" name="楕円 325">
          <a:extLst>
            <a:ext uri="{FF2B5EF4-FFF2-40B4-BE49-F238E27FC236}">
              <a16:creationId xmlns:a16="http://schemas.microsoft.com/office/drawing/2014/main" id="{93C557B6-C374-4FF7-8FAB-913B2446780E}"/>
            </a:ext>
          </a:extLst>
        </xdr:cNvPr>
        <xdr:cNvSpPr/>
      </xdr:nvSpPr>
      <xdr:spPr>
        <a:xfrm>
          <a:off x="1968500" y="1761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5987</xdr:rowOff>
    </xdr:from>
    <xdr:to>
      <xdr:col>15</xdr:col>
      <xdr:colOff>50800</xdr:colOff>
      <xdr:row>103</xdr:row>
      <xdr:rowOff>41911</xdr:rowOff>
    </xdr:to>
    <xdr:cxnSp macro="">
      <xdr:nvCxnSpPr>
        <xdr:cNvPr id="327" name="直線コネクタ 326">
          <a:extLst>
            <a:ext uri="{FF2B5EF4-FFF2-40B4-BE49-F238E27FC236}">
              <a16:creationId xmlns:a16="http://schemas.microsoft.com/office/drawing/2014/main" id="{896732F0-CF9C-4204-BDC9-E1FB18481518}"/>
            </a:ext>
          </a:extLst>
        </xdr:cNvPr>
        <xdr:cNvCxnSpPr/>
      </xdr:nvCxnSpPr>
      <xdr:spPr>
        <a:xfrm>
          <a:off x="2019300" y="17665337"/>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79284</xdr:rowOff>
    </xdr:from>
    <xdr:to>
      <xdr:col>6</xdr:col>
      <xdr:colOff>38100</xdr:colOff>
      <xdr:row>103</xdr:row>
      <xdr:rowOff>9434</xdr:rowOff>
    </xdr:to>
    <xdr:sp macro="" textlink="">
      <xdr:nvSpPr>
        <xdr:cNvPr id="328" name="楕円 327">
          <a:extLst>
            <a:ext uri="{FF2B5EF4-FFF2-40B4-BE49-F238E27FC236}">
              <a16:creationId xmlns:a16="http://schemas.microsoft.com/office/drawing/2014/main" id="{64BE9553-F8E3-48C1-BC84-E75E25C0C56A}"/>
            </a:ext>
          </a:extLst>
        </xdr:cNvPr>
        <xdr:cNvSpPr/>
      </xdr:nvSpPr>
      <xdr:spPr>
        <a:xfrm>
          <a:off x="1079500" y="1756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130084</xdr:rowOff>
    </xdr:from>
    <xdr:to>
      <xdr:col>10</xdr:col>
      <xdr:colOff>114300</xdr:colOff>
      <xdr:row>103</xdr:row>
      <xdr:rowOff>5987</xdr:rowOff>
    </xdr:to>
    <xdr:cxnSp macro="">
      <xdr:nvCxnSpPr>
        <xdr:cNvPr id="329" name="直線コネクタ 328">
          <a:extLst>
            <a:ext uri="{FF2B5EF4-FFF2-40B4-BE49-F238E27FC236}">
              <a16:creationId xmlns:a16="http://schemas.microsoft.com/office/drawing/2014/main" id="{2EC4FC2E-5D99-482C-830A-3099C44A2385}"/>
            </a:ext>
          </a:extLst>
        </xdr:cNvPr>
        <xdr:cNvCxnSpPr/>
      </xdr:nvCxnSpPr>
      <xdr:spPr>
        <a:xfrm>
          <a:off x="1130300" y="1761798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129557</xdr:rowOff>
    </xdr:from>
    <xdr:ext cx="405111" cy="259045"/>
    <xdr:sp macro="" textlink="">
      <xdr:nvSpPr>
        <xdr:cNvPr id="330" name="n_1aveValue【市民会館】&#10;有形固定資産減価償却率">
          <a:extLst>
            <a:ext uri="{FF2B5EF4-FFF2-40B4-BE49-F238E27FC236}">
              <a16:creationId xmlns:a16="http://schemas.microsoft.com/office/drawing/2014/main" id="{6CD1E6AC-AF38-4F52-B4D5-8393C7BB1E84}"/>
            </a:ext>
          </a:extLst>
        </xdr:cNvPr>
        <xdr:cNvSpPr txBox="1"/>
      </xdr:nvSpPr>
      <xdr:spPr>
        <a:xfrm>
          <a:off x="35820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85470</xdr:rowOff>
    </xdr:from>
    <xdr:ext cx="405111" cy="259045"/>
    <xdr:sp macro="" textlink="">
      <xdr:nvSpPr>
        <xdr:cNvPr id="331" name="n_2aveValue【市民会館】&#10;有形固定資産減価償却率">
          <a:extLst>
            <a:ext uri="{FF2B5EF4-FFF2-40B4-BE49-F238E27FC236}">
              <a16:creationId xmlns:a16="http://schemas.microsoft.com/office/drawing/2014/main" id="{D638C6E9-F43B-49DE-A081-10716B9DF067}"/>
            </a:ext>
          </a:extLst>
        </xdr:cNvPr>
        <xdr:cNvSpPr txBox="1"/>
      </xdr:nvSpPr>
      <xdr:spPr>
        <a:xfrm>
          <a:off x="2705744"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49547</xdr:rowOff>
    </xdr:from>
    <xdr:ext cx="405111" cy="259045"/>
    <xdr:sp macro="" textlink="">
      <xdr:nvSpPr>
        <xdr:cNvPr id="332" name="n_3aveValue【市民会館】&#10;有形固定資産減価償却率">
          <a:extLst>
            <a:ext uri="{FF2B5EF4-FFF2-40B4-BE49-F238E27FC236}">
              <a16:creationId xmlns:a16="http://schemas.microsoft.com/office/drawing/2014/main" id="{0E287415-F1A9-4CF6-A845-28405E69424B}"/>
            </a:ext>
          </a:extLst>
        </xdr:cNvPr>
        <xdr:cNvSpPr txBox="1"/>
      </xdr:nvSpPr>
      <xdr:spPr>
        <a:xfrm>
          <a:off x="18167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106697</xdr:rowOff>
    </xdr:from>
    <xdr:ext cx="405111" cy="259045"/>
    <xdr:sp macro="" textlink="">
      <xdr:nvSpPr>
        <xdr:cNvPr id="333" name="n_4aveValue【市民会館】&#10;有形固定資産減価償却率">
          <a:extLst>
            <a:ext uri="{FF2B5EF4-FFF2-40B4-BE49-F238E27FC236}">
              <a16:creationId xmlns:a16="http://schemas.microsoft.com/office/drawing/2014/main" id="{EF49E1A1-A3C3-4D18-8056-DFBF0DF65CA0}"/>
            </a:ext>
          </a:extLst>
        </xdr:cNvPr>
        <xdr:cNvSpPr txBox="1"/>
      </xdr:nvSpPr>
      <xdr:spPr>
        <a:xfrm>
          <a:off x="9277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19429</xdr:rowOff>
    </xdr:from>
    <xdr:ext cx="405111" cy="259045"/>
    <xdr:sp macro="" textlink="">
      <xdr:nvSpPr>
        <xdr:cNvPr id="334" name="n_1mainValue【市民会館】&#10;有形固定資産減価償却率">
          <a:extLst>
            <a:ext uri="{FF2B5EF4-FFF2-40B4-BE49-F238E27FC236}">
              <a16:creationId xmlns:a16="http://schemas.microsoft.com/office/drawing/2014/main" id="{E2A2FA65-F1C9-45D4-ACEE-4CB9DE3CD15C}"/>
            </a:ext>
          </a:extLst>
        </xdr:cNvPr>
        <xdr:cNvSpPr txBox="1"/>
      </xdr:nvSpPr>
      <xdr:spPr>
        <a:xfrm>
          <a:off x="3582044" y="1750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109238</xdr:rowOff>
    </xdr:from>
    <xdr:ext cx="405111" cy="259045"/>
    <xdr:sp macro="" textlink="">
      <xdr:nvSpPr>
        <xdr:cNvPr id="335" name="n_2mainValue【市民会館】&#10;有形固定資産減価償却率">
          <a:extLst>
            <a:ext uri="{FF2B5EF4-FFF2-40B4-BE49-F238E27FC236}">
              <a16:creationId xmlns:a16="http://schemas.microsoft.com/office/drawing/2014/main" id="{E0628844-2114-4823-B61C-CC59E1777A32}"/>
            </a:ext>
          </a:extLst>
        </xdr:cNvPr>
        <xdr:cNvSpPr txBox="1"/>
      </xdr:nvSpPr>
      <xdr:spPr>
        <a:xfrm>
          <a:off x="27057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73314</xdr:rowOff>
    </xdr:from>
    <xdr:ext cx="405111" cy="259045"/>
    <xdr:sp macro="" textlink="">
      <xdr:nvSpPr>
        <xdr:cNvPr id="336" name="n_3mainValue【市民会館】&#10;有形固定資産減価償却率">
          <a:extLst>
            <a:ext uri="{FF2B5EF4-FFF2-40B4-BE49-F238E27FC236}">
              <a16:creationId xmlns:a16="http://schemas.microsoft.com/office/drawing/2014/main" id="{FC7388F7-3072-43A5-8B72-4977113AE55F}"/>
            </a:ext>
          </a:extLst>
        </xdr:cNvPr>
        <xdr:cNvSpPr txBox="1"/>
      </xdr:nvSpPr>
      <xdr:spPr>
        <a:xfrm>
          <a:off x="1816744" y="1738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25961</xdr:rowOff>
    </xdr:from>
    <xdr:ext cx="405111" cy="259045"/>
    <xdr:sp macro="" textlink="">
      <xdr:nvSpPr>
        <xdr:cNvPr id="337" name="n_4mainValue【市民会館】&#10;有形固定資産減価償却率">
          <a:extLst>
            <a:ext uri="{FF2B5EF4-FFF2-40B4-BE49-F238E27FC236}">
              <a16:creationId xmlns:a16="http://schemas.microsoft.com/office/drawing/2014/main" id="{C1958372-EC9D-47D3-8FFA-689D6A884B81}"/>
            </a:ext>
          </a:extLst>
        </xdr:cNvPr>
        <xdr:cNvSpPr txBox="1"/>
      </xdr:nvSpPr>
      <xdr:spPr>
        <a:xfrm>
          <a:off x="927744" y="1734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a:extLst>
            <a:ext uri="{FF2B5EF4-FFF2-40B4-BE49-F238E27FC236}">
              <a16:creationId xmlns:a16="http://schemas.microsoft.com/office/drawing/2014/main" id="{F1ABD3A8-0A6C-4419-A2A3-F2D19705BE3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a:extLst>
            <a:ext uri="{FF2B5EF4-FFF2-40B4-BE49-F238E27FC236}">
              <a16:creationId xmlns:a16="http://schemas.microsoft.com/office/drawing/2014/main" id="{BDB7D50C-1FC9-4C9B-A35B-389065ABEFC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a:extLst>
            <a:ext uri="{FF2B5EF4-FFF2-40B4-BE49-F238E27FC236}">
              <a16:creationId xmlns:a16="http://schemas.microsoft.com/office/drawing/2014/main" id="{798E9CC8-ACE4-43D1-9DE8-BC1ED52E40D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a:extLst>
            <a:ext uri="{FF2B5EF4-FFF2-40B4-BE49-F238E27FC236}">
              <a16:creationId xmlns:a16="http://schemas.microsoft.com/office/drawing/2014/main" id="{BB1A70FA-1704-4425-93BE-296B31529E6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a:extLst>
            <a:ext uri="{FF2B5EF4-FFF2-40B4-BE49-F238E27FC236}">
              <a16:creationId xmlns:a16="http://schemas.microsoft.com/office/drawing/2014/main" id="{770AB7B6-6DF1-4F14-AEB8-1F9F37C1E53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a:extLst>
            <a:ext uri="{FF2B5EF4-FFF2-40B4-BE49-F238E27FC236}">
              <a16:creationId xmlns:a16="http://schemas.microsoft.com/office/drawing/2014/main" id="{C0C1D6F8-C08E-4850-AF65-77F626C4B0E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a:extLst>
            <a:ext uri="{FF2B5EF4-FFF2-40B4-BE49-F238E27FC236}">
              <a16:creationId xmlns:a16="http://schemas.microsoft.com/office/drawing/2014/main" id="{9B36CF14-8C9D-48EC-B807-F2B54247042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a:extLst>
            <a:ext uri="{FF2B5EF4-FFF2-40B4-BE49-F238E27FC236}">
              <a16:creationId xmlns:a16="http://schemas.microsoft.com/office/drawing/2014/main" id="{91D067CB-3D0E-4388-A48E-E2966D27EAE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6" name="テキスト ボックス 345">
          <a:extLst>
            <a:ext uri="{FF2B5EF4-FFF2-40B4-BE49-F238E27FC236}">
              <a16:creationId xmlns:a16="http://schemas.microsoft.com/office/drawing/2014/main" id="{2184CC5A-E0D7-49DE-B648-8CA1F6A2EB1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7" name="直線コネクタ 346">
          <a:extLst>
            <a:ext uri="{FF2B5EF4-FFF2-40B4-BE49-F238E27FC236}">
              <a16:creationId xmlns:a16="http://schemas.microsoft.com/office/drawing/2014/main" id="{E21D8E3C-2F3C-4D54-9E3F-65928BBDECC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8" name="直線コネクタ 347">
          <a:extLst>
            <a:ext uri="{FF2B5EF4-FFF2-40B4-BE49-F238E27FC236}">
              <a16:creationId xmlns:a16="http://schemas.microsoft.com/office/drawing/2014/main" id="{EAD7A21A-9A5D-4281-BD2A-30E6AD24756D}"/>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9" name="テキスト ボックス 348">
          <a:extLst>
            <a:ext uri="{FF2B5EF4-FFF2-40B4-BE49-F238E27FC236}">
              <a16:creationId xmlns:a16="http://schemas.microsoft.com/office/drawing/2014/main" id="{07FF66FF-4AF9-4E6D-9BE5-C78C8AF6F6F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0" name="直線コネクタ 349">
          <a:extLst>
            <a:ext uri="{FF2B5EF4-FFF2-40B4-BE49-F238E27FC236}">
              <a16:creationId xmlns:a16="http://schemas.microsoft.com/office/drawing/2014/main" id="{F4BE9515-23F7-4411-AA86-7514763AC03C}"/>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1" name="テキスト ボックス 350">
          <a:extLst>
            <a:ext uri="{FF2B5EF4-FFF2-40B4-BE49-F238E27FC236}">
              <a16:creationId xmlns:a16="http://schemas.microsoft.com/office/drawing/2014/main" id="{F3799309-CC58-47DE-B2F1-9B3F89A9B72F}"/>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2" name="直線コネクタ 351">
          <a:extLst>
            <a:ext uri="{FF2B5EF4-FFF2-40B4-BE49-F238E27FC236}">
              <a16:creationId xmlns:a16="http://schemas.microsoft.com/office/drawing/2014/main" id="{322A2F67-8D01-428C-B8ED-CBDF897F4609}"/>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3" name="テキスト ボックス 352">
          <a:extLst>
            <a:ext uri="{FF2B5EF4-FFF2-40B4-BE49-F238E27FC236}">
              <a16:creationId xmlns:a16="http://schemas.microsoft.com/office/drawing/2014/main" id="{2977A58C-539B-4B97-8553-3F7B29343CD3}"/>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4" name="直線コネクタ 353">
          <a:extLst>
            <a:ext uri="{FF2B5EF4-FFF2-40B4-BE49-F238E27FC236}">
              <a16:creationId xmlns:a16="http://schemas.microsoft.com/office/drawing/2014/main" id="{026358AE-CC21-4AAE-826B-7631FB82BC2E}"/>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5" name="テキスト ボックス 354">
          <a:extLst>
            <a:ext uri="{FF2B5EF4-FFF2-40B4-BE49-F238E27FC236}">
              <a16:creationId xmlns:a16="http://schemas.microsoft.com/office/drawing/2014/main" id="{ECED8DEB-F2D2-4094-BA92-4156230FABD3}"/>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6" name="直線コネクタ 355">
          <a:extLst>
            <a:ext uri="{FF2B5EF4-FFF2-40B4-BE49-F238E27FC236}">
              <a16:creationId xmlns:a16="http://schemas.microsoft.com/office/drawing/2014/main" id="{6C5BDE2D-0BFE-47DA-BA95-CDC98EAD52EB}"/>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7" name="テキスト ボックス 356">
          <a:extLst>
            <a:ext uri="{FF2B5EF4-FFF2-40B4-BE49-F238E27FC236}">
              <a16:creationId xmlns:a16="http://schemas.microsoft.com/office/drawing/2014/main" id="{D4D06CA8-C7FF-4F77-BBF0-B2E9BA81CFD7}"/>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id="{4E270501-8DE1-4F96-A342-791F4480207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a16="http://schemas.microsoft.com/office/drawing/2014/main" id="{A3E9B554-CACC-4BE6-8645-13849C9E2C1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id="{551C62F3-D12B-4EBD-A881-7FC6271FEB2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112013</xdr:rowOff>
    </xdr:from>
    <xdr:to>
      <xdr:col>54</xdr:col>
      <xdr:colOff>189865</xdr:colOff>
      <xdr:row>108</xdr:row>
      <xdr:rowOff>90297</xdr:rowOff>
    </xdr:to>
    <xdr:cxnSp macro="">
      <xdr:nvCxnSpPr>
        <xdr:cNvPr id="361" name="直線コネクタ 360">
          <a:extLst>
            <a:ext uri="{FF2B5EF4-FFF2-40B4-BE49-F238E27FC236}">
              <a16:creationId xmlns:a16="http://schemas.microsoft.com/office/drawing/2014/main" id="{3D3BD646-9CFE-426C-9B4C-292CEC93361B}"/>
            </a:ext>
          </a:extLst>
        </xdr:cNvPr>
        <xdr:cNvCxnSpPr/>
      </xdr:nvCxnSpPr>
      <xdr:spPr>
        <a:xfrm flipV="1">
          <a:off x="10476865" y="17257013"/>
          <a:ext cx="0" cy="1349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94124</xdr:rowOff>
    </xdr:from>
    <xdr:ext cx="469744" cy="259045"/>
    <xdr:sp macro="" textlink="">
      <xdr:nvSpPr>
        <xdr:cNvPr id="362" name="【市民会館】&#10;一人当たり面積最小値テキスト">
          <a:extLst>
            <a:ext uri="{FF2B5EF4-FFF2-40B4-BE49-F238E27FC236}">
              <a16:creationId xmlns:a16="http://schemas.microsoft.com/office/drawing/2014/main" id="{D92E3888-0212-4E0D-BA09-C7B8C8B46835}"/>
            </a:ext>
          </a:extLst>
        </xdr:cNvPr>
        <xdr:cNvSpPr txBox="1"/>
      </xdr:nvSpPr>
      <xdr:spPr>
        <a:xfrm>
          <a:off x="10515600" y="1861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90297</xdr:rowOff>
    </xdr:from>
    <xdr:to>
      <xdr:col>55</xdr:col>
      <xdr:colOff>88900</xdr:colOff>
      <xdr:row>108</xdr:row>
      <xdr:rowOff>90297</xdr:rowOff>
    </xdr:to>
    <xdr:cxnSp macro="">
      <xdr:nvCxnSpPr>
        <xdr:cNvPr id="363" name="直線コネクタ 362">
          <a:extLst>
            <a:ext uri="{FF2B5EF4-FFF2-40B4-BE49-F238E27FC236}">
              <a16:creationId xmlns:a16="http://schemas.microsoft.com/office/drawing/2014/main" id="{7FB6882D-AC38-4265-A9A8-2A4E4ACF109E}"/>
            </a:ext>
          </a:extLst>
        </xdr:cNvPr>
        <xdr:cNvCxnSpPr/>
      </xdr:nvCxnSpPr>
      <xdr:spPr>
        <a:xfrm>
          <a:off x="10388600" y="1860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58690</xdr:rowOff>
    </xdr:from>
    <xdr:ext cx="469744" cy="259045"/>
    <xdr:sp macro="" textlink="">
      <xdr:nvSpPr>
        <xdr:cNvPr id="364" name="【市民会館】&#10;一人当たり面積最大値テキスト">
          <a:extLst>
            <a:ext uri="{FF2B5EF4-FFF2-40B4-BE49-F238E27FC236}">
              <a16:creationId xmlns:a16="http://schemas.microsoft.com/office/drawing/2014/main" id="{3F17ABA5-803E-4072-96B8-5BB50B3B7120}"/>
            </a:ext>
          </a:extLst>
        </xdr:cNvPr>
        <xdr:cNvSpPr txBox="1"/>
      </xdr:nvSpPr>
      <xdr:spPr>
        <a:xfrm>
          <a:off x="10515600" y="1703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112013</xdr:rowOff>
    </xdr:from>
    <xdr:to>
      <xdr:col>55</xdr:col>
      <xdr:colOff>88900</xdr:colOff>
      <xdr:row>100</xdr:row>
      <xdr:rowOff>112013</xdr:rowOff>
    </xdr:to>
    <xdr:cxnSp macro="">
      <xdr:nvCxnSpPr>
        <xdr:cNvPr id="365" name="直線コネクタ 364">
          <a:extLst>
            <a:ext uri="{FF2B5EF4-FFF2-40B4-BE49-F238E27FC236}">
              <a16:creationId xmlns:a16="http://schemas.microsoft.com/office/drawing/2014/main" id="{97A088A4-0089-4B13-95CE-4B93D01355A6}"/>
            </a:ext>
          </a:extLst>
        </xdr:cNvPr>
        <xdr:cNvCxnSpPr/>
      </xdr:nvCxnSpPr>
      <xdr:spPr>
        <a:xfrm>
          <a:off x="10388600" y="1725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153433</xdr:rowOff>
    </xdr:from>
    <xdr:ext cx="469744" cy="259045"/>
    <xdr:sp macro="" textlink="">
      <xdr:nvSpPr>
        <xdr:cNvPr id="366" name="【市民会館】&#10;一人当たり面積平均値テキスト">
          <a:extLst>
            <a:ext uri="{FF2B5EF4-FFF2-40B4-BE49-F238E27FC236}">
              <a16:creationId xmlns:a16="http://schemas.microsoft.com/office/drawing/2014/main" id="{F6B6C01E-BC4B-48A0-936B-3A81600D28CA}"/>
            </a:ext>
          </a:extLst>
        </xdr:cNvPr>
        <xdr:cNvSpPr txBox="1"/>
      </xdr:nvSpPr>
      <xdr:spPr>
        <a:xfrm>
          <a:off x="10515600" y="18155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130556</xdr:rowOff>
    </xdr:from>
    <xdr:to>
      <xdr:col>55</xdr:col>
      <xdr:colOff>50800</xdr:colOff>
      <xdr:row>107</xdr:row>
      <xdr:rowOff>60706</xdr:rowOff>
    </xdr:to>
    <xdr:sp macro="" textlink="">
      <xdr:nvSpPr>
        <xdr:cNvPr id="367" name="フローチャート: 判断 366">
          <a:extLst>
            <a:ext uri="{FF2B5EF4-FFF2-40B4-BE49-F238E27FC236}">
              <a16:creationId xmlns:a16="http://schemas.microsoft.com/office/drawing/2014/main" id="{8169A528-5744-42AF-8A63-09E9E35C2CF9}"/>
            </a:ext>
          </a:extLst>
        </xdr:cNvPr>
        <xdr:cNvSpPr/>
      </xdr:nvSpPr>
      <xdr:spPr>
        <a:xfrm>
          <a:off x="10426700" y="1830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141224</xdr:rowOff>
    </xdr:from>
    <xdr:to>
      <xdr:col>50</xdr:col>
      <xdr:colOff>165100</xdr:colOff>
      <xdr:row>107</xdr:row>
      <xdr:rowOff>71374</xdr:rowOff>
    </xdr:to>
    <xdr:sp macro="" textlink="">
      <xdr:nvSpPr>
        <xdr:cNvPr id="368" name="フローチャート: 判断 367">
          <a:extLst>
            <a:ext uri="{FF2B5EF4-FFF2-40B4-BE49-F238E27FC236}">
              <a16:creationId xmlns:a16="http://schemas.microsoft.com/office/drawing/2014/main" id="{30851B63-ADDA-4B6C-97F1-BC7669CCBC0B}"/>
            </a:ext>
          </a:extLst>
        </xdr:cNvPr>
        <xdr:cNvSpPr/>
      </xdr:nvSpPr>
      <xdr:spPr>
        <a:xfrm>
          <a:off x="9588500" y="1831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148082</xdr:rowOff>
    </xdr:from>
    <xdr:to>
      <xdr:col>46</xdr:col>
      <xdr:colOff>38100</xdr:colOff>
      <xdr:row>107</xdr:row>
      <xdr:rowOff>78232</xdr:rowOff>
    </xdr:to>
    <xdr:sp macro="" textlink="">
      <xdr:nvSpPr>
        <xdr:cNvPr id="369" name="フローチャート: 判断 368">
          <a:extLst>
            <a:ext uri="{FF2B5EF4-FFF2-40B4-BE49-F238E27FC236}">
              <a16:creationId xmlns:a16="http://schemas.microsoft.com/office/drawing/2014/main" id="{BEF9E8F8-C792-48E2-9BFC-15981CF52596}"/>
            </a:ext>
          </a:extLst>
        </xdr:cNvPr>
        <xdr:cNvSpPr/>
      </xdr:nvSpPr>
      <xdr:spPr>
        <a:xfrm>
          <a:off x="8699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4826</xdr:rowOff>
    </xdr:from>
    <xdr:to>
      <xdr:col>41</xdr:col>
      <xdr:colOff>101600</xdr:colOff>
      <xdr:row>107</xdr:row>
      <xdr:rowOff>106426</xdr:rowOff>
    </xdr:to>
    <xdr:sp macro="" textlink="">
      <xdr:nvSpPr>
        <xdr:cNvPr id="370" name="フローチャート: 判断 369">
          <a:extLst>
            <a:ext uri="{FF2B5EF4-FFF2-40B4-BE49-F238E27FC236}">
              <a16:creationId xmlns:a16="http://schemas.microsoft.com/office/drawing/2014/main" id="{3ED26341-D07E-4022-B044-6EB48275DF56}"/>
            </a:ext>
          </a:extLst>
        </xdr:cNvPr>
        <xdr:cNvSpPr/>
      </xdr:nvSpPr>
      <xdr:spPr>
        <a:xfrm>
          <a:off x="7810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68835</xdr:rowOff>
    </xdr:from>
    <xdr:to>
      <xdr:col>36</xdr:col>
      <xdr:colOff>165100</xdr:colOff>
      <xdr:row>107</xdr:row>
      <xdr:rowOff>170435</xdr:rowOff>
    </xdr:to>
    <xdr:sp macro="" textlink="">
      <xdr:nvSpPr>
        <xdr:cNvPr id="371" name="フローチャート: 判断 370">
          <a:extLst>
            <a:ext uri="{FF2B5EF4-FFF2-40B4-BE49-F238E27FC236}">
              <a16:creationId xmlns:a16="http://schemas.microsoft.com/office/drawing/2014/main" id="{2C5EBFE8-9268-442B-9E4B-F8B82049FB55}"/>
            </a:ext>
          </a:extLst>
        </xdr:cNvPr>
        <xdr:cNvSpPr/>
      </xdr:nvSpPr>
      <xdr:spPr>
        <a:xfrm>
          <a:off x="6921500" y="1841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9B1A5055-D5E7-4FC4-B377-A40735B4415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82073DB9-691E-4120-9C3E-C39A723ED80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A749781A-26D7-4427-A0EE-7268FFD0B3E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E7757F8C-7AB9-41F7-9166-BD69F1351A2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485ABB95-C0A0-424C-AC56-FC222CC5F8E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15112</xdr:rowOff>
    </xdr:from>
    <xdr:to>
      <xdr:col>55</xdr:col>
      <xdr:colOff>50800</xdr:colOff>
      <xdr:row>107</xdr:row>
      <xdr:rowOff>116712</xdr:rowOff>
    </xdr:to>
    <xdr:sp macro="" textlink="">
      <xdr:nvSpPr>
        <xdr:cNvPr id="377" name="楕円 376">
          <a:extLst>
            <a:ext uri="{FF2B5EF4-FFF2-40B4-BE49-F238E27FC236}">
              <a16:creationId xmlns:a16="http://schemas.microsoft.com/office/drawing/2014/main" id="{2E1C80C1-1B71-4523-BC09-0B1AA99B752B}"/>
            </a:ext>
          </a:extLst>
        </xdr:cNvPr>
        <xdr:cNvSpPr/>
      </xdr:nvSpPr>
      <xdr:spPr>
        <a:xfrm>
          <a:off x="10426700" y="1836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164989</xdr:rowOff>
    </xdr:from>
    <xdr:ext cx="469744" cy="259045"/>
    <xdr:sp macro="" textlink="">
      <xdr:nvSpPr>
        <xdr:cNvPr id="378" name="【市民会館】&#10;一人当たり面積該当値テキスト">
          <a:extLst>
            <a:ext uri="{FF2B5EF4-FFF2-40B4-BE49-F238E27FC236}">
              <a16:creationId xmlns:a16="http://schemas.microsoft.com/office/drawing/2014/main" id="{DFA4CA6D-FC6E-4EEF-8656-CBD93D4B6946}"/>
            </a:ext>
          </a:extLst>
        </xdr:cNvPr>
        <xdr:cNvSpPr txBox="1"/>
      </xdr:nvSpPr>
      <xdr:spPr>
        <a:xfrm>
          <a:off x="10515600" y="18338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142367</xdr:rowOff>
    </xdr:from>
    <xdr:to>
      <xdr:col>50</xdr:col>
      <xdr:colOff>165100</xdr:colOff>
      <xdr:row>107</xdr:row>
      <xdr:rowOff>72517</xdr:rowOff>
    </xdr:to>
    <xdr:sp macro="" textlink="">
      <xdr:nvSpPr>
        <xdr:cNvPr id="379" name="楕円 378">
          <a:extLst>
            <a:ext uri="{FF2B5EF4-FFF2-40B4-BE49-F238E27FC236}">
              <a16:creationId xmlns:a16="http://schemas.microsoft.com/office/drawing/2014/main" id="{D22EF58E-C3D0-4C5E-8382-0B0504418591}"/>
            </a:ext>
          </a:extLst>
        </xdr:cNvPr>
        <xdr:cNvSpPr/>
      </xdr:nvSpPr>
      <xdr:spPr>
        <a:xfrm>
          <a:off x="9588500" y="1831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21717</xdr:rowOff>
    </xdr:from>
    <xdr:to>
      <xdr:col>55</xdr:col>
      <xdr:colOff>0</xdr:colOff>
      <xdr:row>107</xdr:row>
      <xdr:rowOff>65912</xdr:rowOff>
    </xdr:to>
    <xdr:cxnSp macro="">
      <xdr:nvCxnSpPr>
        <xdr:cNvPr id="380" name="直線コネクタ 379">
          <a:extLst>
            <a:ext uri="{FF2B5EF4-FFF2-40B4-BE49-F238E27FC236}">
              <a16:creationId xmlns:a16="http://schemas.microsoft.com/office/drawing/2014/main" id="{1DD38187-B88D-4CF0-8A1B-5B10145F3AD2}"/>
            </a:ext>
          </a:extLst>
        </xdr:cNvPr>
        <xdr:cNvCxnSpPr/>
      </xdr:nvCxnSpPr>
      <xdr:spPr>
        <a:xfrm>
          <a:off x="9639300" y="18366867"/>
          <a:ext cx="838200" cy="4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143890</xdr:rowOff>
    </xdr:from>
    <xdr:to>
      <xdr:col>46</xdr:col>
      <xdr:colOff>38100</xdr:colOff>
      <xdr:row>107</xdr:row>
      <xdr:rowOff>74040</xdr:rowOff>
    </xdr:to>
    <xdr:sp macro="" textlink="">
      <xdr:nvSpPr>
        <xdr:cNvPr id="381" name="楕円 380">
          <a:extLst>
            <a:ext uri="{FF2B5EF4-FFF2-40B4-BE49-F238E27FC236}">
              <a16:creationId xmlns:a16="http://schemas.microsoft.com/office/drawing/2014/main" id="{2E846A61-7A56-494F-83F9-49E3F58957AA}"/>
            </a:ext>
          </a:extLst>
        </xdr:cNvPr>
        <xdr:cNvSpPr/>
      </xdr:nvSpPr>
      <xdr:spPr>
        <a:xfrm>
          <a:off x="8699500" y="183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21717</xdr:rowOff>
    </xdr:from>
    <xdr:to>
      <xdr:col>50</xdr:col>
      <xdr:colOff>114300</xdr:colOff>
      <xdr:row>107</xdr:row>
      <xdr:rowOff>23240</xdr:rowOff>
    </xdr:to>
    <xdr:cxnSp macro="">
      <xdr:nvCxnSpPr>
        <xdr:cNvPr id="382" name="直線コネクタ 381">
          <a:extLst>
            <a:ext uri="{FF2B5EF4-FFF2-40B4-BE49-F238E27FC236}">
              <a16:creationId xmlns:a16="http://schemas.microsoft.com/office/drawing/2014/main" id="{52190BB0-338B-454D-A88B-F36ACD98E3E9}"/>
            </a:ext>
          </a:extLst>
        </xdr:cNvPr>
        <xdr:cNvCxnSpPr/>
      </xdr:nvCxnSpPr>
      <xdr:spPr>
        <a:xfrm flipV="1">
          <a:off x="8750300" y="18366867"/>
          <a:ext cx="8890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147320</xdr:rowOff>
    </xdr:from>
    <xdr:to>
      <xdr:col>41</xdr:col>
      <xdr:colOff>101600</xdr:colOff>
      <xdr:row>107</xdr:row>
      <xdr:rowOff>77470</xdr:rowOff>
    </xdr:to>
    <xdr:sp macro="" textlink="">
      <xdr:nvSpPr>
        <xdr:cNvPr id="383" name="楕円 382">
          <a:extLst>
            <a:ext uri="{FF2B5EF4-FFF2-40B4-BE49-F238E27FC236}">
              <a16:creationId xmlns:a16="http://schemas.microsoft.com/office/drawing/2014/main" id="{C8E79F47-28E4-4338-8635-E4A091570EBA}"/>
            </a:ext>
          </a:extLst>
        </xdr:cNvPr>
        <xdr:cNvSpPr/>
      </xdr:nvSpPr>
      <xdr:spPr>
        <a:xfrm>
          <a:off x="7810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23240</xdr:rowOff>
    </xdr:from>
    <xdr:to>
      <xdr:col>45</xdr:col>
      <xdr:colOff>177800</xdr:colOff>
      <xdr:row>107</xdr:row>
      <xdr:rowOff>26670</xdr:rowOff>
    </xdr:to>
    <xdr:cxnSp macro="">
      <xdr:nvCxnSpPr>
        <xdr:cNvPr id="384" name="直線コネクタ 383">
          <a:extLst>
            <a:ext uri="{FF2B5EF4-FFF2-40B4-BE49-F238E27FC236}">
              <a16:creationId xmlns:a16="http://schemas.microsoft.com/office/drawing/2014/main" id="{41271AE1-F2EF-4ED1-87E7-6F5D0B517542}"/>
            </a:ext>
          </a:extLst>
        </xdr:cNvPr>
        <xdr:cNvCxnSpPr/>
      </xdr:nvCxnSpPr>
      <xdr:spPr>
        <a:xfrm flipV="1">
          <a:off x="7861300" y="18368390"/>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150749</xdr:rowOff>
    </xdr:from>
    <xdr:to>
      <xdr:col>36</xdr:col>
      <xdr:colOff>165100</xdr:colOff>
      <xdr:row>107</xdr:row>
      <xdr:rowOff>80899</xdr:rowOff>
    </xdr:to>
    <xdr:sp macro="" textlink="">
      <xdr:nvSpPr>
        <xdr:cNvPr id="385" name="楕円 384">
          <a:extLst>
            <a:ext uri="{FF2B5EF4-FFF2-40B4-BE49-F238E27FC236}">
              <a16:creationId xmlns:a16="http://schemas.microsoft.com/office/drawing/2014/main" id="{F147802E-393B-469E-97A0-46F2E37CFFA4}"/>
            </a:ext>
          </a:extLst>
        </xdr:cNvPr>
        <xdr:cNvSpPr/>
      </xdr:nvSpPr>
      <xdr:spPr>
        <a:xfrm>
          <a:off x="6921500" y="1832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26670</xdr:rowOff>
    </xdr:from>
    <xdr:to>
      <xdr:col>41</xdr:col>
      <xdr:colOff>50800</xdr:colOff>
      <xdr:row>107</xdr:row>
      <xdr:rowOff>30099</xdr:rowOff>
    </xdr:to>
    <xdr:cxnSp macro="">
      <xdr:nvCxnSpPr>
        <xdr:cNvPr id="386" name="直線コネクタ 385">
          <a:extLst>
            <a:ext uri="{FF2B5EF4-FFF2-40B4-BE49-F238E27FC236}">
              <a16:creationId xmlns:a16="http://schemas.microsoft.com/office/drawing/2014/main" id="{243007E9-A038-495C-BB91-9D69778C6A1B}"/>
            </a:ext>
          </a:extLst>
        </xdr:cNvPr>
        <xdr:cNvCxnSpPr/>
      </xdr:nvCxnSpPr>
      <xdr:spPr>
        <a:xfrm flipV="1">
          <a:off x="6972300" y="18371820"/>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87901</xdr:rowOff>
    </xdr:from>
    <xdr:ext cx="469744" cy="259045"/>
    <xdr:sp macro="" textlink="">
      <xdr:nvSpPr>
        <xdr:cNvPr id="387" name="n_1aveValue【市民会館】&#10;一人当たり面積">
          <a:extLst>
            <a:ext uri="{FF2B5EF4-FFF2-40B4-BE49-F238E27FC236}">
              <a16:creationId xmlns:a16="http://schemas.microsoft.com/office/drawing/2014/main" id="{F141979D-303E-4199-87D1-3676317C7AA3}"/>
            </a:ext>
          </a:extLst>
        </xdr:cNvPr>
        <xdr:cNvSpPr txBox="1"/>
      </xdr:nvSpPr>
      <xdr:spPr>
        <a:xfrm>
          <a:off x="9391727" y="1809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69359</xdr:rowOff>
    </xdr:from>
    <xdr:ext cx="469744" cy="259045"/>
    <xdr:sp macro="" textlink="">
      <xdr:nvSpPr>
        <xdr:cNvPr id="388" name="n_2aveValue【市民会館】&#10;一人当たり面積">
          <a:extLst>
            <a:ext uri="{FF2B5EF4-FFF2-40B4-BE49-F238E27FC236}">
              <a16:creationId xmlns:a16="http://schemas.microsoft.com/office/drawing/2014/main" id="{848126F4-73E4-4F03-976F-14998ED817DF}"/>
            </a:ext>
          </a:extLst>
        </xdr:cNvPr>
        <xdr:cNvSpPr txBox="1"/>
      </xdr:nvSpPr>
      <xdr:spPr>
        <a:xfrm>
          <a:off x="8515427" y="1841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97553</xdr:rowOff>
    </xdr:from>
    <xdr:ext cx="469744" cy="259045"/>
    <xdr:sp macro="" textlink="">
      <xdr:nvSpPr>
        <xdr:cNvPr id="389" name="n_3aveValue【市民会館】&#10;一人当たり面積">
          <a:extLst>
            <a:ext uri="{FF2B5EF4-FFF2-40B4-BE49-F238E27FC236}">
              <a16:creationId xmlns:a16="http://schemas.microsoft.com/office/drawing/2014/main" id="{99DADADD-3243-4629-A25F-A8FAB9C094AF}"/>
            </a:ext>
          </a:extLst>
        </xdr:cNvPr>
        <xdr:cNvSpPr txBox="1"/>
      </xdr:nvSpPr>
      <xdr:spPr>
        <a:xfrm>
          <a:off x="7626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161562</xdr:rowOff>
    </xdr:from>
    <xdr:ext cx="469744" cy="259045"/>
    <xdr:sp macro="" textlink="">
      <xdr:nvSpPr>
        <xdr:cNvPr id="390" name="n_4aveValue【市民会館】&#10;一人当たり面積">
          <a:extLst>
            <a:ext uri="{FF2B5EF4-FFF2-40B4-BE49-F238E27FC236}">
              <a16:creationId xmlns:a16="http://schemas.microsoft.com/office/drawing/2014/main" id="{040F29F0-41FA-4631-A47B-AB2ACBED02D2}"/>
            </a:ext>
          </a:extLst>
        </xdr:cNvPr>
        <xdr:cNvSpPr txBox="1"/>
      </xdr:nvSpPr>
      <xdr:spPr>
        <a:xfrm>
          <a:off x="6737427" y="185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63644</xdr:rowOff>
    </xdr:from>
    <xdr:ext cx="469744" cy="259045"/>
    <xdr:sp macro="" textlink="">
      <xdr:nvSpPr>
        <xdr:cNvPr id="391" name="n_1mainValue【市民会館】&#10;一人当たり面積">
          <a:extLst>
            <a:ext uri="{FF2B5EF4-FFF2-40B4-BE49-F238E27FC236}">
              <a16:creationId xmlns:a16="http://schemas.microsoft.com/office/drawing/2014/main" id="{18E8D503-B8B8-4E3A-93AA-E1F4B8A69ABB}"/>
            </a:ext>
          </a:extLst>
        </xdr:cNvPr>
        <xdr:cNvSpPr txBox="1"/>
      </xdr:nvSpPr>
      <xdr:spPr>
        <a:xfrm>
          <a:off x="9391727" y="18408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90567</xdr:rowOff>
    </xdr:from>
    <xdr:ext cx="469744" cy="259045"/>
    <xdr:sp macro="" textlink="">
      <xdr:nvSpPr>
        <xdr:cNvPr id="392" name="n_2mainValue【市民会館】&#10;一人当たり面積">
          <a:extLst>
            <a:ext uri="{FF2B5EF4-FFF2-40B4-BE49-F238E27FC236}">
              <a16:creationId xmlns:a16="http://schemas.microsoft.com/office/drawing/2014/main" id="{1E7A7523-C066-4B85-8FF5-B7EAA203FFCE}"/>
            </a:ext>
          </a:extLst>
        </xdr:cNvPr>
        <xdr:cNvSpPr txBox="1"/>
      </xdr:nvSpPr>
      <xdr:spPr>
        <a:xfrm>
          <a:off x="8515427" y="1809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93997</xdr:rowOff>
    </xdr:from>
    <xdr:ext cx="469744" cy="259045"/>
    <xdr:sp macro="" textlink="">
      <xdr:nvSpPr>
        <xdr:cNvPr id="393" name="n_3mainValue【市民会館】&#10;一人当たり面積">
          <a:extLst>
            <a:ext uri="{FF2B5EF4-FFF2-40B4-BE49-F238E27FC236}">
              <a16:creationId xmlns:a16="http://schemas.microsoft.com/office/drawing/2014/main" id="{524EEB4E-080A-4AA7-9401-0845940D7C4E}"/>
            </a:ext>
          </a:extLst>
        </xdr:cNvPr>
        <xdr:cNvSpPr txBox="1"/>
      </xdr:nvSpPr>
      <xdr:spPr>
        <a:xfrm>
          <a:off x="7626427" y="1809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97426</xdr:rowOff>
    </xdr:from>
    <xdr:ext cx="469744" cy="259045"/>
    <xdr:sp macro="" textlink="">
      <xdr:nvSpPr>
        <xdr:cNvPr id="394" name="n_4mainValue【市民会館】&#10;一人当たり面積">
          <a:extLst>
            <a:ext uri="{FF2B5EF4-FFF2-40B4-BE49-F238E27FC236}">
              <a16:creationId xmlns:a16="http://schemas.microsoft.com/office/drawing/2014/main" id="{563E70E5-6DA7-4A6F-BF63-3D842916A728}"/>
            </a:ext>
          </a:extLst>
        </xdr:cNvPr>
        <xdr:cNvSpPr txBox="1"/>
      </xdr:nvSpPr>
      <xdr:spPr>
        <a:xfrm>
          <a:off x="6737427" y="1809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86961DF1-CFE0-4438-A4DA-3F8BC224DE7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DC2A06BA-5D16-465A-8C17-F0825A770EA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72EAA10A-03CA-4F82-AC92-2BEBAD79AB2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104275D4-BC0D-462A-828A-533B6B7B036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81A9ADE1-F513-4405-AAA7-5C79D4ED541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1ED82714-BF9D-4E78-9588-601EEF54450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9607BA83-9714-44DC-9398-3304A3E4848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FC63725A-08A7-40C4-B842-88557E03960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81F94F32-F7B8-4BA0-9778-5B17EC95350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CA6FDFB4-FB50-4300-BFCC-035F084A6A2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C8095EBC-86A4-4B52-9EFC-D55CC23EE8B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B30F7BE8-BA03-4BB7-A47B-5A911CD2EA6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02E749D9-4A6E-4411-B68C-8A8EC469F67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CAA30B1A-AF35-46E0-81E5-D716606EC7D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97C7C7C2-996B-49AC-82DA-F2005528744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A48308D3-6F2C-47ED-BD5A-7C9C7E219C0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A077BA60-D00A-4B65-A0D5-A8864F795FC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A5AC2E52-AFA4-4914-A73E-E68D0C5D695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D5C3945D-8DD3-404C-8AD7-0B80F964BEC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EA78BC73-2E44-4607-A584-3F40D70CAA8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30C6093F-4870-457C-B5DA-D8B35CEDA89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FD0C677D-0A12-4558-B555-C885F79D353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39C70B5F-AA9B-471D-AD12-3B3552ED5C7D}"/>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id="{6CC490BC-10BD-4AF4-BD11-55BF995C3E1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7D480447-9EE2-48AF-A470-64356E856225}"/>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一般廃棄物処理施設】&#10;有形固定資産減価償却率最小値テキスト">
          <a:extLst>
            <a:ext uri="{FF2B5EF4-FFF2-40B4-BE49-F238E27FC236}">
              <a16:creationId xmlns:a16="http://schemas.microsoft.com/office/drawing/2014/main" id="{93CC7254-2BA7-460B-A767-050ABA0C65D9}"/>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F78A3056-0561-4D35-95FA-E03203BA1B3F}"/>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422" name="【一般廃棄物処理施設】&#10;有形固定資産減価償却率最大値テキスト">
          <a:extLst>
            <a:ext uri="{FF2B5EF4-FFF2-40B4-BE49-F238E27FC236}">
              <a16:creationId xmlns:a16="http://schemas.microsoft.com/office/drawing/2014/main" id="{0589DB14-5B80-4F1E-BD0D-22A47A27F0A2}"/>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423" name="直線コネクタ 422">
          <a:extLst>
            <a:ext uri="{FF2B5EF4-FFF2-40B4-BE49-F238E27FC236}">
              <a16:creationId xmlns:a16="http://schemas.microsoft.com/office/drawing/2014/main" id="{9AD64E70-4C98-4456-AEC9-662AA6CBF690}"/>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id="{98736364-4F2F-4A7A-91D4-5F91A38D41BB}"/>
            </a:ext>
          </a:extLst>
        </xdr:cNvPr>
        <xdr:cNvSpPr txBox="1"/>
      </xdr:nvSpPr>
      <xdr:spPr>
        <a:xfrm>
          <a:off x="16357600" y="612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425" name="フローチャート: 判断 424">
          <a:extLst>
            <a:ext uri="{FF2B5EF4-FFF2-40B4-BE49-F238E27FC236}">
              <a16:creationId xmlns:a16="http://schemas.microsoft.com/office/drawing/2014/main" id="{2FF42708-21EA-48C3-ABF7-06127A769066}"/>
            </a:ext>
          </a:extLst>
        </xdr:cNvPr>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107315</xdr:rowOff>
    </xdr:from>
    <xdr:to>
      <xdr:col>81</xdr:col>
      <xdr:colOff>101600</xdr:colOff>
      <xdr:row>37</xdr:row>
      <xdr:rowOff>37465</xdr:rowOff>
    </xdr:to>
    <xdr:sp macro="" textlink="">
      <xdr:nvSpPr>
        <xdr:cNvPr id="426" name="フローチャート: 判断 425">
          <a:extLst>
            <a:ext uri="{FF2B5EF4-FFF2-40B4-BE49-F238E27FC236}">
              <a16:creationId xmlns:a16="http://schemas.microsoft.com/office/drawing/2014/main" id="{5AC60B8C-1A6E-4849-8D0F-20D4C3BA3979}"/>
            </a:ext>
          </a:extLst>
        </xdr:cNvPr>
        <xdr:cNvSpPr/>
      </xdr:nvSpPr>
      <xdr:spPr>
        <a:xfrm>
          <a:off x="15430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164465</xdr:rowOff>
    </xdr:from>
    <xdr:to>
      <xdr:col>76</xdr:col>
      <xdr:colOff>165100</xdr:colOff>
      <xdr:row>37</xdr:row>
      <xdr:rowOff>94615</xdr:rowOff>
    </xdr:to>
    <xdr:sp macro="" textlink="">
      <xdr:nvSpPr>
        <xdr:cNvPr id="427" name="フローチャート: 判断 426">
          <a:extLst>
            <a:ext uri="{FF2B5EF4-FFF2-40B4-BE49-F238E27FC236}">
              <a16:creationId xmlns:a16="http://schemas.microsoft.com/office/drawing/2014/main" id="{BAD65978-D70A-470A-9066-7B992BB4569F}"/>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95885</xdr:rowOff>
    </xdr:from>
    <xdr:to>
      <xdr:col>72</xdr:col>
      <xdr:colOff>38100</xdr:colOff>
      <xdr:row>36</xdr:row>
      <xdr:rowOff>26035</xdr:rowOff>
    </xdr:to>
    <xdr:sp macro="" textlink="">
      <xdr:nvSpPr>
        <xdr:cNvPr id="428" name="フローチャート: 判断 427">
          <a:extLst>
            <a:ext uri="{FF2B5EF4-FFF2-40B4-BE49-F238E27FC236}">
              <a16:creationId xmlns:a16="http://schemas.microsoft.com/office/drawing/2014/main" id="{81EB3D63-7733-4EBA-A689-DB2495A57A91}"/>
            </a:ext>
          </a:extLst>
        </xdr:cNvPr>
        <xdr:cNvSpPr/>
      </xdr:nvSpPr>
      <xdr:spPr>
        <a:xfrm>
          <a:off x="13652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147320</xdr:rowOff>
    </xdr:from>
    <xdr:to>
      <xdr:col>67</xdr:col>
      <xdr:colOff>101600</xdr:colOff>
      <xdr:row>36</xdr:row>
      <xdr:rowOff>77470</xdr:rowOff>
    </xdr:to>
    <xdr:sp macro="" textlink="">
      <xdr:nvSpPr>
        <xdr:cNvPr id="429" name="フローチャート: 判断 428">
          <a:extLst>
            <a:ext uri="{FF2B5EF4-FFF2-40B4-BE49-F238E27FC236}">
              <a16:creationId xmlns:a16="http://schemas.microsoft.com/office/drawing/2014/main" id="{762DD1A4-AC53-4C31-B21E-DB7C9F369A0B}"/>
            </a:ext>
          </a:extLst>
        </xdr:cNvPr>
        <xdr:cNvSpPr/>
      </xdr:nvSpPr>
      <xdr:spPr>
        <a:xfrm>
          <a:off x="127635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A1CF1BC8-9074-4845-8ABB-E466E64527C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487C186D-46D7-40A1-9738-CA9F3C0F257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3BF2D636-F05F-4E80-B4D5-F15C059D037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7EDE0125-39CB-42C1-920E-5EC421778E5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1A4DA853-2EA8-499F-A5E6-C7CC229E406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13970</xdr:rowOff>
    </xdr:from>
    <xdr:to>
      <xdr:col>85</xdr:col>
      <xdr:colOff>177800</xdr:colOff>
      <xdr:row>39</xdr:row>
      <xdr:rowOff>115570</xdr:rowOff>
    </xdr:to>
    <xdr:sp macro="" textlink="">
      <xdr:nvSpPr>
        <xdr:cNvPr id="435" name="楕円 434">
          <a:extLst>
            <a:ext uri="{FF2B5EF4-FFF2-40B4-BE49-F238E27FC236}">
              <a16:creationId xmlns:a16="http://schemas.microsoft.com/office/drawing/2014/main" id="{BB8F33A7-CF1E-4EC2-AC80-ACBAF653AB79}"/>
            </a:ext>
          </a:extLst>
        </xdr:cNvPr>
        <xdr:cNvSpPr/>
      </xdr:nvSpPr>
      <xdr:spPr>
        <a:xfrm>
          <a:off x="16268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163847</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id="{F4181A59-44FB-4807-9D61-674EE72B2762}"/>
            </a:ext>
          </a:extLst>
        </xdr:cNvPr>
        <xdr:cNvSpPr txBox="1"/>
      </xdr:nvSpPr>
      <xdr:spPr>
        <a:xfrm>
          <a:off x="16357600"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151130</xdr:rowOff>
    </xdr:from>
    <xdr:to>
      <xdr:col>81</xdr:col>
      <xdr:colOff>101600</xdr:colOff>
      <xdr:row>39</xdr:row>
      <xdr:rowOff>81280</xdr:rowOff>
    </xdr:to>
    <xdr:sp macro="" textlink="">
      <xdr:nvSpPr>
        <xdr:cNvPr id="437" name="楕円 436">
          <a:extLst>
            <a:ext uri="{FF2B5EF4-FFF2-40B4-BE49-F238E27FC236}">
              <a16:creationId xmlns:a16="http://schemas.microsoft.com/office/drawing/2014/main" id="{A9ADEB9D-28C0-4BEA-82D9-F5B7DE88FE51}"/>
            </a:ext>
          </a:extLst>
        </xdr:cNvPr>
        <xdr:cNvSpPr/>
      </xdr:nvSpPr>
      <xdr:spPr>
        <a:xfrm>
          <a:off x="15430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30480</xdr:rowOff>
    </xdr:from>
    <xdr:to>
      <xdr:col>85</xdr:col>
      <xdr:colOff>127000</xdr:colOff>
      <xdr:row>39</xdr:row>
      <xdr:rowOff>64770</xdr:rowOff>
    </xdr:to>
    <xdr:cxnSp macro="">
      <xdr:nvCxnSpPr>
        <xdr:cNvPr id="438" name="直線コネクタ 437">
          <a:extLst>
            <a:ext uri="{FF2B5EF4-FFF2-40B4-BE49-F238E27FC236}">
              <a16:creationId xmlns:a16="http://schemas.microsoft.com/office/drawing/2014/main" id="{53040A14-F0E1-433F-AA37-6CB84C2F421B}"/>
            </a:ext>
          </a:extLst>
        </xdr:cNvPr>
        <xdr:cNvCxnSpPr/>
      </xdr:nvCxnSpPr>
      <xdr:spPr>
        <a:xfrm>
          <a:off x="15481300" y="67170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33020</xdr:rowOff>
    </xdr:from>
    <xdr:to>
      <xdr:col>76</xdr:col>
      <xdr:colOff>165100</xdr:colOff>
      <xdr:row>40</xdr:row>
      <xdr:rowOff>134620</xdr:rowOff>
    </xdr:to>
    <xdr:sp macro="" textlink="">
      <xdr:nvSpPr>
        <xdr:cNvPr id="439" name="楕円 438">
          <a:extLst>
            <a:ext uri="{FF2B5EF4-FFF2-40B4-BE49-F238E27FC236}">
              <a16:creationId xmlns:a16="http://schemas.microsoft.com/office/drawing/2014/main" id="{D7FA9CB1-EA9D-491B-9BF3-154B8E8CC99A}"/>
            </a:ext>
          </a:extLst>
        </xdr:cNvPr>
        <xdr:cNvSpPr/>
      </xdr:nvSpPr>
      <xdr:spPr>
        <a:xfrm>
          <a:off x="14541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30480</xdr:rowOff>
    </xdr:from>
    <xdr:to>
      <xdr:col>81</xdr:col>
      <xdr:colOff>50800</xdr:colOff>
      <xdr:row>40</xdr:row>
      <xdr:rowOff>83820</xdr:rowOff>
    </xdr:to>
    <xdr:cxnSp macro="">
      <xdr:nvCxnSpPr>
        <xdr:cNvPr id="440" name="直線コネクタ 439">
          <a:extLst>
            <a:ext uri="{FF2B5EF4-FFF2-40B4-BE49-F238E27FC236}">
              <a16:creationId xmlns:a16="http://schemas.microsoft.com/office/drawing/2014/main" id="{A8FF03A9-D56C-4997-9A79-0143A0F8ED26}"/>
            </a:ext>
          </a:extLst>
        </xdr:cNvPr>
        <xdr:cNvCxnSpPr/>
      </xdr:nvCxnSpPr>
      <xdr:spPr>
        <a:xfrm flipV="1">
          <a:off x="14592300" y="6717030"/>
          <a:ext cx="8890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116840</xdr:rowOff>
    </xdr:from>
    <xdr:to>
      <xdr:col>72</xdr:col>
      <xdr:colOff>38100</xdr:colOff>
      <xdr:row>38</xdr:row>
      <xdr:rowOff>46990</xdr:rowOff>
    </xdr:to>
    <xdr:sp macro="" textlink="">
      <xdr:nvSpPr>
        <xdr:cNvPr id="441" name="楕円 440">
          <a:extLst>
            <a:ext uri="{FF2B5EF4-FFF2-40B4-BE49-F238E27FC236}">
              <a16:creationId xmlns:a16="http://schemas.microsoft.com/office/drawing/2014/main" id="{0E314B58-EB94-4814-927B-A37AE95D037C}"/>
            </a:ext>
          </a:extLst>
        </xdr:cNvPr>
        <xdr:cNvSpPr/>
      </xdr:nvSpPr>
      <xdr:spPr>
        <a:xfrm>
          <a:off x="13652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167640</xdr:rowOff>
    </xdr:from>
    <xdr:to>
      <xdr:col>76</xdr:col>
      <xdr:colOff>114300</xdr:colOff>
      <xdr:row>40</xdr:row>
      <xdr:rowOff>83820</xdr:rowOff>
    </xdr:to>
    <xdr:cxnSp macro="">
      <xdr:nvCxnSpPr>
        <xdr:cNvPr id="442" name="直線コネクタ 441">
          <a:extLst>
            <a:ext uri="{FF2B5EF4-FFF2-40B4-BE49-F238E27FC236}">
              <a16:creationId xmlns:a16="http://schemas.microsoft.com/office/drawing/2014/main" id="{1A923F58-0BD0-420B-9578-6C7727BC5E28}"/>
            </a:ext>
          </a:extLst>
        </xdr:cNvPr>
        <xdr:cNvCxnSpPr/>
      </xdr:nvCxnSpPr>
      <xdr:spPr>
        <a:xfrm>
          <a:off x="13703300" y="6511290"/>
          <a:ext cx="889000" cy="43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141605</xdr:rowOff>
    </xdr:from>
    <xdr:to>
      <xdr:col>67</xdr:col>
      <xdr:colOff>101600</xdr:colOff>
      <xdr:row>38</xdr:row>
      <xdr:rowOff>71755</xdr:rowOff>
    </xdr:to>
    <xdr:sp macro="" textlink="">
      <xdr:nvSpPr>
        <xdr:cNvPr id="443" name="楕円 442">
          <a:extLst>
            <a:ext uri="{FF2B5EF4-FFF2-40B4-BE49-F238E27FC236}">
              <a16:creationId xmlns:a16="http://schemas.microsoft.com/office/drawing/2014/main" id="{6188DF32-8EF0-43D9-A3AB-D71C511E1D50}"/>
            </a:ext>
          </a:extLst>
        </xdr:cNvPr>
        <xdr:cNvSpPr/>
      </xdr:nvSpPr>
      <xdr:spPr>
        <a:xfrm>
          <a:off x="12763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167640</xdr:rowOff>
    </xdr:from>
    <xdr:to>
      <xdr:col>71</xdr:col>
      <xdr:colOff>177800</xdr:colOff>
      <xdr:row>38</xdr:row>
      <xdr:rowOff>20955</xdr:rowOff>
    </xdr:to>
    <xdr:cxnSp macro="">
      <xdr:nvCxnSpPr>
        <xdr:cNvPr id="444" name="直線コネクタ 443">
          <a:extLst>
            <a:ext uri="{FF2B5EF4-FFF2-40B4-BE49-F238E27FC236}">
              <a16:creationId xmlns:a16="http://schemas.microsoft.com/office/drawing/2014/main" id="{46D7D11C-1AE1-4282-8275-E973CDBD9663}"/>
            </a:ext>
          </a:extLst>
        </xdr:cNvPr>
        <xdr:cNvCxnSpPr/>
      </xdr:nvCxnSpPr>
      <xdr:spPr>
        <a:xfrm flipV="1">
          <a:off x="12814300" y="651129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53992</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id="{69AE2E93-5DC0-4F6B-92BD-DA7A39B248AE}"/>
            </a:ext>
          </a:extLst>
        </xdr:cNvPr>
        <xdr:cNvSpPr txBox="1"/>
      </xdr:nvSpPr>
      <xdr:spPr>
        <a:xfrm>
          <a:off x="152660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111142</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id="{760141B5-69B6-4EAF-B34A-E31E8FBE1216}"/>
            </a:ext>
          </a:extLst>
        </xdr:cNvPr>
        <xdr:cNvSpPr txBox="1"/>
      </xdr:nvSpPr>
      <xdr:spPr>
        <a:xfrm>
          <a:off x="14389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42562</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id="{DC62538C-9090-4DD0-B55D-ED6354DACD85}"/>
            </a:ext>
          </a:extLst>
        </xdr:cNvPr>
        <xdr:cNvSpPr txBox="1"/>
      </xdr:nvSpPr>
      <xdr:spPr>
        <a:xfrm>
          <a:off x="13500744" y="587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93997</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id="{D485BB53-2736-4BF9-8A6C-2BFCC2F77900}"/>
            </a:ext>
          </a:extLst>
        </xdr:cNvPr>
        <xdr:cNvSpPr txBox="1"/>
      </xdr:nvSpPr>
      <xdr:spPr>
        <a:xfrm>
          <a:off x="126117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72407</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904D7228-71F9-47B1-97BC-4F118F6E4C77}"/>
            </a:ext>
          </a:extLst>
        </xdr:cNvPr>
        <xdr:cNvSpPr txBox="1"/>
      </xdr:nvSpPr>
      <xdr:spPr>
        <a:xfrm>
          <a:off x="152660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125747</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09278691-21B9-4EAC-9CD7-CD39CCABF072}"/>
            </a:ext>
          </a:extLst>
        </xdr:cNvPr>
        <xdr:cNvSpPr txBox="1"/>
      </xdr:nvSpPr>
      <xdr:spPr>
        <a:xfrm>
          <a:off x="14389744" y="698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38117</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id="{75314BD4-8EC9-416C-854D-FCA5CDB231FC}"/>
            </a:ext>
          </a:extLst>
        </xdr:cNvPr>
        <xdr:cNvSpPr txBox="1"/>
      </xdr:nvSpPr>
      <xdr:spPr>
        <a:xfrm>
          <a:off x="13500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62882</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id="{BACB55FA-3D7B-4DC7-A4BF-9F67C6338BC8}"/>
            </a:ext>
          </a:extLst>
        </xdr:cNvPr>
        <xdr:cNvSpPr txBox="1"/>
      </xdr:nvSpPr>
      <xdr:spPr>
        <a:xfrm>
          <a:off x="126117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DC9D69F1-50A7-468C-AC7A-2EA14295EB4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12FAA662-FC02-4B34-B01E-BE68A85AAC7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E02A669F-AD59-42F8-AE95-8CC895EB7ED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E6A7B07A-9CE3-4F76-BE1A-E170AB3E76D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96D5FD17-36B0-47D2-AB63-04059FC5EDB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B721438D-F2A5-471D-B75F-E66124B5FA5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59A7D8F7-BD7A-42AB-9984-CBC6386801A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C9E03E88-4299-4EEC-8542-ED1A4596D40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AE55DF2A-A74C-44D2-BB54-680C36AD008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0DE3AA52-5B0F-48E2-944F-31811F41C90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E2DA018C-9A18-496B-AA4B-00A2176D12A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a:extLst>
            <a:ext uri="{FF2B5EF4-FFF2-40B4-BE49-F238E27FC236}">
              <a16:creationId xmlns:a16="http://schemas.microsoft.com/office/drawing/2014/main" id="{E69DB775-54CD-49D0-93EF-1EF2BC56892A}"/>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DFA08D93-9276-4FFC-8593-0500B34B5644}"/>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466" name="テキスト ボックス 465">
          <a:extLst>
            <a:ext uri="{FF2B5EF4-FFF2-40B4-BE49-F238E27FC236}">
              <a16:creationId xmlns:a16="http://schemas.microsoft.com/office/drawing/2014/main" id="{22A9F2BD-E1B4-4737-B2D5-C45D1A79E8A7}"/>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9A71B832-6502-4685-977E-B8A95D54C55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468" name="テキスト ボックス 467">
          <a:extLst>
            <a:ext uri="{FF2B5EF4-FFF2-40B4-BE49-F238E27FC236}">
              <a16:creationId xmlns:a16="http://schemas.microsoft.com/office/drawing/2014/main" id="{5D7CCB65-1598-405F-A9D3-987EFCB824C5}"/>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2809C9F4-3166-490A-A47F-A5E31499D78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470" name="テキスト ボックス 469">
          <a:extLst>
            <a:ext uri="{FF2B5EF4-FFF2-40B4-BE49-F238E27FC236}">
              <a16:creationId xmlns:a16="http://schemas.microsoft.com/office/drawing/2014/main" id="{51197D5B-279C-47BF-9F0D-F050A9339855}"/>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A178FA97-C028-4C65-882B-D8B5D428998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2" name="テキスト ボックス 471">
          <a:extLst>
            <a:ext uri="{FF2B5EF4-FFF2-40B4-BE49-F238E27FC236}">
              <a16:creationId xmlns:a16="http://schemas.microsoft.com/office/drawing/2014/main" id="{944C5908-880D-448B-B2BC-812C703C825D}"/>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BFCE223A-C117-4B2D-A44E-BB6F08252FD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66425</xdr:rowOff>
    </xdr:from>
    <xdr:to>
      <xdr:col>116</xdr:col>
      <xdr:colOff>62864</xdr:colOff>
      <xdr:row>41</xdr:row>
      <xdr:rowOff>132148</xdr:rowOff>
    </xdr:to>
    <xdr:cxnSp macro="">
      <xdr:nvCxnSpPr>
        <xdr:cNvPr id="474" name="直線コネクタ 473">
          <a:extLst>
            <a:ext uri="{FF2B5EF4-FFF2-40B4-BE49-F238E27FC236}">
              <a16:creationId xmlns:a16="http://schemas.microsoft.com/office/drawing/2014/main" id="{5CA95D9C-D2CD-4BC4-A2E7-75F4A8E39AFC}"/>
            </a:ext>
          </a:extLst>
        </xdr:cNvPr>
        <xdr:cNvCxnSpPr/>
      </xdr:nvCxnSpPr>
      <xdr:spPr>
        <a:xfrm flipV="1">
          <a:off x="22160864" y="5724275"/>
          <a:ext cx="0" cy="1437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135975</xdr:rowOff>
    </xdr:from>
    <xdr:ext cx="469744" cy="259045"/>
    <xdr:sp macro="" textlink="">
      <xdr:nvSpPr>
        <xdr:cNvPr id="475" name="【一般廃棄物処理施設】&#10;一人当たり有形固定資産（償却資産）額最小値テキスト">
          <a:extLst>
            <a:ext uri="{FF2B5EF4-FFF2-40B4-BE49-F238E27FC236}">
              <a16:creationId xmlns:a16="http://schemas.microsoft.com/office/drawing/2014/main" id="{4CEB4E1C-51A9-4FF8-AFA3-9CA92F7F9A19}"/>
            </a:ext>
          </a:extLst>
        </xdr:cNvPr>
        <xdr:cNvSpPr txBox="1"/>
      </xdr:nvSpPr>
      <xdr:spPr>
        <a:xfrm>
          <a:off x="22199600" y="716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132148</xdr:rowOff>
    </xdr:from>
    <xdr:to>
      <xdr:col>116</xdr:col>
      <xdr:colOff>152400</xdr:colOff>
      <xdr:row>41</xdr:row>
      <xdr:rowOff>132148</xdr:rowOff>
    </xdr:to>
    <xdr:cxnSp macro="">
      <xdr:nvCxnSpPr>
        <xdr:cNvPr id="476" name="直線コネクタ 475">
          <a:extLst>
            <a:ext uri="{FF2B5EF4-FFF2-40B4-BE49-F238E27FC236}">
              <a16:creationId xmlns:a16="http://schemas.microsoft.com/office/drawing/2014/main" id="{ADA97615-436C-43E7-BDBD-5890AB715560}"/>
            </a:ext>
          </a:extLst>
        </xdr:cNvPr>
        <xdr:cNvCxnSpPr/>
      </xdr:nvCxnSpPr>
      <xdr:spPr>
        <a:xfrm>
          <a:off x="22072600" y="716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13102</xdr:rowOff>
    </xdr:from>
    <xdr:ext cx="690189" cy="259045"/>
    <xdr:sp macro="" textlink="">
      <xdr:nvSpPr>
        <xdr:cNvPr id="477" name="【一般廃棄物処理施設】&#10;一人当たり有形固定資産（償却資産）額最大値テキスト">
          <a:extLst>
            <a:ext uri="{FF2B5EF4-FFF2-40B4-BE49-F238E27FC236}">
              <a16:creationId xmlns:a16="http://schemas.microsoft.com/office/drawing/2014/main" id="{6B87B634-0750-4C72-A3C6-EDAB8061CEDC}"/>
            </a:ext>
          </a:extLst>
        </xdr:cNvPr>
        <xdr:cNvSpPr txBox="1"/>
      </xdr:nvSpPr>
      <xdr:spPr>
        <a:xfrm>
          <a:off x="22199600" y="5499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66425</xdr:rowOff>
    </xdr:from>
    <xdr:to>
      <xdr:col>116</xdr:col>
      <xdr:colOff>152400</xdr:colOff>
      <xdr:row>33</xdr:row>
      <xdr:rowOff>66425</xdr:rowOff>
    </xdr:to>
    <xdr:cxnSp macro="">
      <xdr:nvCxnSpPr>
        <xdr:cNvPr id="478" name="直線コネクタ 477">
          <a:extLst>
            <a:ext uri="{FF2B5EF4-FFF2-40B4-BE49-F238E27FC236}">
              <a16:creationId xmlns:a16="http://schemas.microsoft.com/office/drawing/2014/main" id="{30AF4192-CC09-4B09-A784-FB8D9EB93C6F}"/>
            </a:ext>
          </a:extLst>
        </xdr:cNvPr>
        <xdr:cNvCxnSpPr/>
      </xdr:nvCxnSpPr>
      <xdr:spPr>
        <a:xfrm>
          <a:off x="22072600" y="572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132333</xdr:rowOff>
    </xdr:from>
    <xdr:ext cx="599010" cy="259045"/>
    <xdr:sp macro="" textlink="">
      <xdr:nvSpPr>
        <xdr:cNvPr id="479" name="【一般廃棄物処理施設】&#10;一人当たり有形固定資産（償却資産）額平均値テキスト">
          <a:extLst>
            <a:ext uri="{FF2B5EF4-FFF2-40B4-BE49-F238E27FC236}">
              <a16:creationId xmlns:a16="http://schemas.microsoft.com/office/drawing/2014/main" id="{5971A890-1AAF-482F-B749-DDA6C5F9D1EB}"/>
            </a:ext>
          </a:extLst>
        </xdr:cNvPr>
        <xdr:cNvSpPr txBox="1"/>
      </xdr:nvSpPr>
      <xdr:spPr>
        <a:xfrm>
          <a:off x="22199600" y="6818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109456</xdr:rowOff>
    </xdr:from>
    <xdr:to>
      <xdr:col>116</xdr:col>
      <xdr:colOff>114300</xdr:colOff>
      <xdr:row>41</xdr:row>
      <xdr:rowOff>39606</xdr:rowOff>
    </xdr:to>
    <xdr:sp macro="" textlink="">
      <xdr:nvSpPr>
        <xdr:cNvPr id="480" name="フローチャート: 判断 479">
          <a:extLst>
            <a:ext uri="{FF2B5EF4-FFF2-40B4-BE49-F238E27FC236}">
              <a16:creationId xmlns:a16="http://schemas.microsoft.com/office/drawing/2014/main" id="{0E84F1A9-5F37-46B5-AE81-6FE6A62C2795}"/>
            </a:ext>
          </a:extLst>
        </xdr:cNvPr>
        <xdr:cNvSpPr/>
      </xdr:nvSpPr>
      <xdr:spPr>
        <a:xfrm>
          <a:off x="22110700" y="69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122302</xdr:rowOff>
    </xdr:from>
    <xdr:to>
      <xdr:col>112</xdr:col>
      <xdr:colOff>38100</xdr:colOff>
      <xdr:row>41</xdr:row>
      <xdr:rowOff>52452</xdr:rowOff>
    </xdr:to>
    <xdr:sp macro="" textlink="">
      <xdr:nvSpPr>
        <xdr:cNvPr id="481" name="フローチャート: 判断 480">
          <a:extLst>
            <a:ext uri="{FF2B5EF4-FFF2-40B4-BE49-F238E27FC236}">
              <a16:creationId xmlns:a16="http://schemas.microsoft.com/office/drawing/2014/main" id="{CDED94F6-AAE7-40CC-B190-E6F7B6C6C7A5}"/>
            </a:ext>
          </a:extLst>
        </xdr:cNvPr>
        <xdr:cNvSpPr/>
      </xdr:nvSpPr>
      <xdr:spPr>
        <a:xfrm>
          <a:off x="21272500" y="698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136395</xdr:rowOff>
    </xdr:from>
    <xdr:to>
      <xdr:col>107</xdr:col>
      <xdr:colOff>101600</xdr:colOff>
      <xdr:row>41</xdr:row>
      <xdr:rowOff>66545</xdr:rowOff>
    </xdr:to>
    <xdr:sp macro="" textlink="">
      <xdr:nvSpPr>
        <xdr:cNvPr id="482" name="フローチャート: 判断 481">
          <a:extLst>
            <a:ext uri="{FF2B5EF4-FFF2-40B4-BE49-F238E27FC236}">
              <a16:creationId xmlns:a16="http://schemas.microsoft.com/office/drawing/2014/main" id="{178716AD-6314-4744-9FE2-9F2A4F1AE449}"/>
            </a:ext>
          </a:extLst>
        </xdr:cNvPr>
        <xdr:cNvSpPr/>
      </xdr:nvSpPr>
      <xdr:spPr>
        <a:xfrm>
          <a:off x="20383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160389</xdr:rowOff>
    </xdr:from>
    <xdr:to>
      <xdr:col>102</xdr:col>
      <xdr:colOff>165100</xdr:colOff>
      <xdr:row>41</xdr:row>
      <xdr:rowOff>90539</xdr:rowOff>
    </xdr:to>
    <xdr:sp macro="" textlink="">
      <xdr:nvSpPr>
        <xdr:cNvPr id="483" name="フローチャート: 判断 482">
          <a:extLst>
            <a:ext uri="{FF2B5EF4-FFF2-40B4-BE49-F238E27FC236}">
              <a16:creationId xmlns:a16="http://schemas.microsoft.com/office/drawing/2014/main" id="{99C8252E-184F-4D38-A308-953ED29ACB3F}"/>
            </a:ext>
          </a:extLst>
        </xdr:cNvPr>
        <xdr:cNvSpPr/>
      </xdr:nvSpPr>
      <xdr:spPr>
        <a:xfrm>
          <a:off x="19494500" y="70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167125</xdr:rowOff>
    </xdr:from>
    <xdr:to>
      <xdr:col>98</xdr:col>
      <xdr:colOff>38100</xdr:colOff>
      <xdr:row>41</xdr:row>
      <xdr:rowOff>97275</xdr:rowOff>
    </xdr:to>
    <xdr:sp macro="" textlink="">
      <xdr:nvSpPr>
        <xdr:cNvPr id="484" name="フローチャート: 判断 483">
          <a:extLst>
            <a:ext uri="{FF2B5EF4-FFF2-40B4-BE49-F238E27FC236}">
              <a16:creationId xmlns:a16="http://schemas.microsoft.com/office/drawing/2014/main" id="{DF9B4CE4-3002-4D71-BF86-CA839E35BD9B}"/>
            </a:ext>
          </a:extLst>
        </xdr:cNvPr>
        <xdr:cNvSpPr/>
      </xdr:nvSpPr>
      <xdr:spPr>
        <a:xfrm>
          <a:off x="18605500" y="702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BE893B46-22AA-4945-9D5E-52EC4658C08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DA214E5B-DC7F-4618-907D-D7DED805C9A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6420EBCD-A950-4C15-89E6-6FFF131A8E8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F85E8B9A-D229-416A-92B0-6F604B24A9C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E00A10D5-7EA9-48E9-8B82-9B49096672A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20525</xdr:rowOff>
    </xdr:from>
    <xdr:to>
      <xdr:col>116</xdr:col>
      <xdr:colOff>114300</xdr:colOff>
      <xdr:row>41</xdr:row>
      <xdr:rowOff>122125</xdr:rowOff>
    </xdr:to>
    <xdr:sp macro="" textlink="">
      <xdr:nvSpPr>
        <xdr:cNvPr id="490" name="楕円 489">
          <a:extLst>
            <a:ext uri="{FF2B5EF4-FFF2-40B4-BE49-F238E27FC236}">
              <a16:creationId xmlns:a16="http://schemas.microsoft.com/office/drawing/2014/main" id="{3985D17F-0D47-4CCA-9ADD-80F8628EA8E5}"/>
            </a:ext>
          </a:extLst>
        </xdr:cNvPr>
        <xdr:cNvSpPr/>
      </xdr:nvSpPr>
      <xdr:spPr>
        <a:xfrm>
          <a:off x="22110700" y="70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106902</xdr:rowOff>
    </xdr:from>
    <xdr:ext cx="599010" cy="259045"/>
    <xdr:sp macro="" textlink="">
      <xdr:nvSpPr>
        <xdr:cNvPr id="491" name="【一般廃棄物処理施設】&#10;一人当たり有形固定資産（償却資産）額該当値テキスト">
          <a:extLst>
            <a:ext uri="{FF2B5EF4-FFF2-40B4-BE49-F238E27FC236}">
              <a16:creationId xmlns:a16="http://schemas.microsoft.com/office/drawing/2014/main" id="{DF5F86AB-4D72-41FC-B84F-FD3DB3687095}"/>
            </a:ext>
          </a:extLst>
        </xdr:cNvPr>
        <xdr:cNvSpPr txBox="1"/>
      </xdr:nvSpPr>
      <xdr:spPr>
        <a:xfrm>
          <a:off x="22199600" y="6964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21474</xdr:rowOff>
    </xdr:from>
    <xdr:to>
      <xdr:col>112</xdr:col>
      <xdr:colOff>38100</xdr:colOff>
      <xdr:row>41</xdr:row>
      <xdr:rowOff>123074</xdr:rowOff>
    </xdr:to>
    <xdr:sp macro="" textlink="">
      <xdr:nvSpPr>
        <xdr:cNvPr id="492" name="楕円 491">
          <a:extLst>
            <a:ext uri="{FF2B5EF4-FFF2-40B4-BE49-F238E27FC236}">
              <a16:creationId xmlns:a16="http://schemas.microsoft.com/office/drawing/2014/main" id="{BF8CA29A-24C7-4E10-BEEE-523F49AB7127}"/>
            </a:ext>
          </a:extLst>
        </xdr:cNvPr>
        <xdr:cNvSpPr/>
      </xdr:nvSpPr>
      <xdr:spPr>
        <a:xfrm>
          <a:off x="21272500" y="705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71325</xdr:rowOff>
    </xdr:from>
    <xdr:to>
      <xdr:col>116</xdr:col>
      <xdr:colOff>63500</xdr:colOff>
      <xdr:row>41</xdr:row>
      <xdr:rowOff>72274</xdr:rowOff>
    </xdr:to>
    <xdr:cxnSp macro="">
      <xdr:nvCxnSpPr>
        <xdr:cNvPr id="493" name="直線コネクタ 492">
          <a:extLst>
            <a:ext uri="{FF2B5EF4-FFF2-40B4-BE49-F238E27FC236}">
              <a16:creationId xmlns:a16="http://schemas.microsoft.com/office/drawing/2014/main" id="{4EFFCC25-A65E-435D-9ACB-8A146DD8FAF3}"/>
            </a:ext>
          </a:extLst>
        </xdr:cNvPr>
        <xdr:cNvCxnSpPr/>
      </xdr:nvCxnSpPr>
      <xdr:spPr>
        <a:xfrm flipV="1">
          <a:off x="21323300" y="7100775"/>
          <a:ext cx="838200" cy="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34514</xdr:rowOff>
    </xdr:from>
    <xdr:to>
      <xdr:col>107</xdr:col>
      <xdr:colOff>101600</xdr:colOff>
      <xdr:row>41</xdr:row>
      <xdr:rowOff>136114</xdr:rowOff>
    </xdr:to>
    <xdr:sp macro="" textlink="">
      <xdr:nvSpPr>
        <xdr:cNvPr id="494" name="楕円 493">
          <a:extLst>
            <a:ext uri="{FF2B5EF4-FFF2-40B4-BE49-F238E27FC236}">
              <a16:creationId xmlns:a16="http://schemas.microsoft.com/office/drawing/2014/main" id="{89044074-5736-46DF-80FB-B0C9ACC31FEA}"/>
            </a:ext>
          </a:extLst>
        </xdr:cNvPr>
        <xdr:cNvSpPr/>
      </xdr:nvSpPr>
      <xdr:spPr>
        <a:xfrm>
          <a:off x="20383500" y="706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72274</xdr:rowOff>
    </xdr:from>
    <xdr:to>
      <xdr:col>111</xdr:col>
      <xdr:colOff>177800</xdr:colOff>
      <xdr:row>41</xdr:row>
      <xdr:rowOff>85314</xdr:rowOff>
    </xdr:to>
    <xdr:cxnSp macro="">
      <xdr:nvCxnSpPr>
        <xdr:cNvPr id="495" name="直線コネクタ 494">
          <a:extLst>
            <a:ext uri="{FF2B5EF4-FFF2-40B4-BE49-F238E27FC236}">
              <a16:creationId xmlns:a16="http://schemas.microsoft.com/office/drawing/2014/main" id="{74AAE2AB-51FC-45D1-9C5F-9188151908C1}"/>
            </a:ext>
          </a:extLst>
        </xdr:cNvPr>
        <xdr:cNvCxnSpPr/>
      </xdr:nvCxnSpPr>
      <xdr:spPr>
        <a:xfrm flipV="1">
          <a:off x="20434300" y="7101724"/>
          <a:ext cx="889000" cy="1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34738</xdr:rowOff>
    </xdr:from>
    <xdr:to>
      <xdr:col>102</xdr:col>
      <xdr:colOff>165100</xdr:colOff>
      <xdr:row>41</xdr:row>
      <xdr:rowOff>136338</xdr:rowOff>
    </xdr:to>
    <xdr:sp macro="" textlink="">
      <xdr:nvSpPr>
        <xdr:cNvPr id="496" name="楕円 495">
          <a:extLst>
            <a:ext uri="{FF2B5EF4-FFF2-40B4-BE49-F238E27FC236}">
              <a16:creationId xmlns:a16="http://schemas.microsoft.com/office/drawing/2014/main" id="{C6694A87-7A8C-44D6-9480-37BC1E2DCC81}"/>
            </a:ext>
          </a:extLst>
        </xdr:cNvPr>
        <xdr:cNvSpPr/>
      </xdr:nvSpPr>
      <xdr:spPr>
        <a:xfrm>
          <a:off x="19494500" y="706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85314</xdr:rowOff>
    </xdr:from>
    <xdr:to>
      <xdr:col>107</xdr:col>
      <xdr:colOff>50800</xdr:colOff>
      <xdr:row>41</xdr:row>
      <xdr:rowOff>85538</xdr:rowOff>
    </xdr:to>
    <xdr:cxnSp macro="">
      <xdr:nvCxnSpPr>
        <xdr:cNvPr id="497" name="直線コネクタ 496">
          <a:extLst>
            <a:ext uri="{FF2B5EF4-FFF2-40B4-BE49-F238E27FC236}">
              <a16:creationId xmlns:a16="http://schemas.microsoft.com/office/drawing/2014/main" id="{5B72E43C-1FA4-4F24-B982-9BE7F3BE9859}"/>
            </a:ext>
          </a:extLst>
        </xdr:cNvPr>
        <xdr:cNvCxnSpPr/>
      </xdr:nvCxnSpPr>
      <xdr:spPr>
        <a:xfrm flipV="1">
          <a:off x="19545300" y="7114764"/>
          <a:ext cx="889000" cy="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35164</xdr:rowOff>
    </xdr:from>
    <xdr:to>
      <xdr:col>98</xdr:col>
      <xdr:colOff>38100</xdr:colOff>
      <xdr:row>41</xdr:row>
      <xdr:rowOff>136764</xdr:rowOff>
    </xdr:to>
    <xdr:sp macro="" textlink="">
      <xdr:nvSpPr>
        <xdr:cNvPr id="498" name="楕円 497">
          <a:extLst>
            <a:ext uri="{FF2B5EF4-FFF2-40B4-BE49-F238E27FC236}">
              <a16:creationId xmlns:a16="http://schemas.microsoft.com/office/drawing/2014/main" id="{D554E56C-1C58-4D26-83AC-83C2A224016C}"/>
            </a:ext>
          </a:extLst>
        </xdr:cNvPr>
        <xdr:cNvSpPr/>
      </xdr:nvSpPr>
      <xdr:spPr>
        <a:xfrm>
          <a:off x="18605500" y="706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85538</xdr:rowOff>
    </xdr:from>
    <xdr:to>
      <xdr:col>102</xdr:col>
      <xdr:colOff>114300</xdr:colOff>
      <xdr:row>41</xdr:row>
      <xdr:rowOff>85964</xdr:rowOff>
    </xdr:to>
    <xdr:cxnSp macro="">
      <xdr:nvCxnSpPr>
        <xdr:cNvPr id="499" name="直線コネクタ 498">
          <a:extLst>
            <a:ext uri="{FF2B5EF4-FFF2-40B4-BE49-F238E27FC236}">
              <a16:creationId xmlns:a16="http://schemas.microsoft.com/office/drawing/2014/main" id="{B2E6E0FE-51E7-41D3-AB6C-9A2C30E0C983}"/>
            </a:ext>
          </a:extLst>
        </xdr:cNvPr>
        <xdr:cNvCxnSpPr/>
      </xdr:nvCxnSpPr>
      <xdr:spPr>
        <a:xfrm flipV="1">
          <a:off x="18656300" y="7114988"/>
          <a:ext cx="889000" cy="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68979</xdr:rowOff>
    </xdr:from>
    <xdr:ext cx="599010" cy="259045"/>
    <xdr:sp macro="" textlink="">
      <xdr:nvSpPr>
        <xdr:cNvPr id="500" name="n_1aveValue【一般廃棄物処理施設】&#10;一人当たり有形固定資産（償却資産）額">
          <a:extLst>
            <a:ext uri="{FF2B5EF4-FFF2-40B4-BE49-F238E27FC236}">
              <a16:creationId xmlns:a16="http://schemas.microsoft.com/office/drawing/2014/main" id="{DA727C28-B720-4B0D-8BC5-CB20E88BEC5D}"/>
            </a:ext>
          </a:extLst>
        </xdr:cNvPr>
        <xdr:cNvSpPr txBox="1"/>
      </xdr:nvSpPr>
      <xdr:spPr>
        <a:xfrm>
          <a:off x="21011095" y="675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83072</xdr:rowOff>
    </xdr:from>
    <xdr:ext cx="599010" cy="259045"/>
    <xdr:sp macro="" textlink="">
      <xdr:nvSpPr>
        <xdr:cNvPr id="501" name="n_2aveValue【一般廃棄物処理施設】&#10;一人当たり有形固定資産（償却資産）額">
          <a:extLst>
            <a:ext uri="{FF2B5EF4-FFF2-40B4-BE49-F238E27FC236}">
              <a16:creationId xmlns:a16="http://schemas.microsoft.com/office/drawing/2014/main" id="{7198A344-E888-42B3-AB0C-8755A258A3E0}"/>
            </a:ext>
          </a:extLst>
        </xdr:cNvPr>
        <xdr:cNvSpPr txBox="1"/>
      </xdr:nvSpPr>
      <xdr:spPr>
        <a:xfrm>
          <a:off x="20134795" y="676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107066</xdr:rowOff>
    </xdr:from>
    <xdr:ext cx="599010" cy="259045"/>
    <xdr:sp macro="" textlink="">
      <xdr:nvSpPr>
        <xdr:cNvPr id="502" name="n_3aveValue【一般廃棄物処理施設】&#10;一人当たり有形固定資産（償却資産）額">
          <a:extLst>
            <a:ext uri="{FF2B5EF4-FFF2-40B4-BE49-F238E27FC236}">
              <a16:creationId xmlns:a16="http://schemas.microsoft.com/office/drawing/2014/main" id="{98665E5F-5A0B-49D1-A457-BF09CAD2A636}"/>
            </a:ext>
          </a:extLst>
        </xdr:cNvPr>
        <xdr:cNvSpPr txBox="1"/>
      </xdr:nvSpPr>
      <xdr:spPr>
        <a:xfrm>
          <a:off x="19245795" y="6793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113802</xdr:rowOff>
    </xdr:from>
    <xdr:ext cx="599010" cy="259045"/>
    <xdr:sp macro="" textlink="">
      <xdr:nvSpPr>
        <xdr:cNvPr id="503" name="n_4aveValue【一般廃棄物処理施設】&#10;一人当たり有形固定資産（償却資産）額">
          <a:extLst>
            <a:ext uri="{FF2B5EF4-FFF2-40B4-BE49-F238E27FC236}">
              <a16:creationId xmlns:a16="http://schemas.microsoft.com/office/drawing/2014/main" id="{E60BD7C3-F467-4ED5-8286-76AAA82C245C}"/>
            </a:ext>
          </a:extLst>
        </xdr:cNvPr>
        <xdr:cNvSpPr txBox="1"/>
      </xdr:nvSpPr>
      <xdr:spPr>
        <a:xfrm>
          <a:off x="18356795" y="68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114201</xdr:rowOff>
    </xdr:from>
    <xdr:ext cx="599010" cy="259045"/>
    <xdr:sp macro="" textlink="">
      <xdr:nvSpPr>
        <xdr:cNvPr id="504" name="n_1mainValue【一般廃棄物処理施設】&#10;一人当たり有形固定資産（償却資産）額">
          <a:extLst>
            <a:ext uri="{FF2B5EF4-FFF2-40B4-BE49-F238E27FC236}">
              <a16:creationId xmlns:a16="http://schemas.microsoft.com/office/drawing/2014/main" id="{53607DBA-4013-47C4-864F-4A1D617034CD}"/>
            </a:ext>
          </a:extLst>
        </xdr:cNvPr>
        <xdr:cNvSpPr txBox="1"/>
      </xdr:nvSpPr>
      <xdr:spPr>
        <a:xfrm>
          <a:off x="21011095" y="7143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127241</xdr:rowOff>
    </xdr:from>
    <xdr:ext cx="599010" cy="259045"/>
    <xdr:sp macro="" textlink="">
      <xdr:nvSpPr>
        <xdr:cNvPr id="505" name="n_2mainValue【一般廃棄物処理施設】&#10;一人当たり有形固定資産（償却資産）額">
          <a:extLst>
            <a:ext uri="{FF2B5EF4-FFF2-40B4-BE49-F238E27FC236}">
              <a16:creationId xmlns:a16="http://schemas.microsoft.com/office/drawing/2014/main" id="{B5E73258-42AB-4590-BC05-78C7594B8AC1}"/>
            </a:ext>
          </a:extLst>
        </xdr:cNvPr>
        <xdr:cNvSpPr txBox="1"/>
      </xdr:nvSpPr>
      <xdr:spPr>
        <a:xfrm>
          <a:off x="20134795" y="7156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127465</xdr:rowOff>
    </xdr:from>
    <xdr:ext cx="599010" cy="259045"/>
    <xdr:sp macro="" textlink="">
      <xdr:nvSpPr>
        <xdr:cNvPr id="506" name="n_3mainValue【一般廃棄物処理施設】&#10;一人当たり有形固定資産（償却資産）額">
          <a:extLst>
            <a:ext uri="{FF2B5EF4-FFF2-40B4-BE49-F238E27FC236}">
              <a16:creationId xmlns:a16="http://schemas.microsoft.com/office/drawing/2014/main" id="{F7EAFE1D-3CB2-46D3-A0C3-86022B040F7C}"/>
            </a:ext>
          </a:extLst>
        </xdr:cNvPr>
        <xdr:cNvSpPr txBox="1"/>
      </xdr:nvSpPr>
      <xdr:spPr>
        <a:xfrm>
          <a:off x="19245795" y="7156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127891</xdr:rowOff>
    </xdr:from>
    <xdr:ext cx="599010" cy="259045"/>
    <xdr:sp macro="" textlink="">
      <xdr:nvSpPr>
        <xdr:cNvPr id="507" name="n_4mainValue【一般廃棄物処理施設】&#10;一人当たり有形固定資産（償却資産）額">
          <a:extLst>
            <a:ext uri="{FF2B5EF4-FFF2-40B4-BE49-F238E27FC236}">
              <a16:creationId xmlns:a16="http://schemas.microsoft.com/office/drawing/2014/main" id="{62CB1F66-DCA7-4D2B-9D37-994D515F6E13}"/>
            </a:ext>
          </a:extLst>
        </xdr:cNvPr>
        <xdr:cNvSpPr txBox="1"/>
      </xdr:nvSpPr>
      <xdr:spPr>
        <a:xfrm>
          <a:off x="18356795" y="7157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6823DA09-80F2-4789-822D-2D8E9C729D6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A2A8872D-82AF-483A-A4D3-5EEE8D4A98D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C9EDB046-0464-44DF-8714-A6FF082504C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40B09843-1454-4402-9C14-42E2ADE0132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E034DC1C-1914-4D22-9CCA-5FB42D99006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E3DA76AC-B68A-47EF-8A33-232816C9811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C628BB68-8901-44BE-8C65-5D3318CB97C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B256C522-CA92-416A-A185-2F364E36F805}"/>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6" name="正方形/長方形 515">
          <a:extLst>
            <a:ext uri="{FF2B5EF4-FFF2-40B4-BE49-F238E27FC236}">
              <a16:creationId xmlns:a16="http://schemas.microsoft.com/office/drawing/2014/main" id="{1F5CC44D-0B4C-4754-887F-C0E00FDF4A3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7" name="正方形/長方形 516">
          <a:extLst>
            <a:ext uri="{FF2B5EF4-FFF2-40B4-BE49-F238E27FC236}">
              <a16:creationId xmlns:a16="http://schemas.microsoft.com/office/drawing/2014/main" id="{88ACFDDE-D468-4CE1-ACA0-DE3A1C8D037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8" name="正方形/長方形 517">
          <a:extLst>
            <a:ext uri="{FF2B5EF4-FFF2-40B4-BE49-F238E27FC236}">
              <a16:creationId xmlns:a16="http://schemas.microsoft.com/office/drawing/2014/main" id="{71FD98C6-C680-423D-BDA4-9DFDCB4C33C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9" name="正方形/長方形 518">
          <a:extLst>
            <a:ext uri="{FF2B5EF4-FFF2-40B4-BE49-F238E27FC236}">
              <a16:creationId xmlns:a16="http://schemas.microsoft.com/office/drawing/2014/main" id="{DA33CEF0-D7AC-4DF9-B197-58701EC16A5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0" name="正方形/長方形 519">
          <a:extLst>
            <a:ext uri="{FF2B5EF4-FFF2-40B4-BE49-F238E27FC236}">
              <a16:creationId xmlns:a16="http://schemas.microsoft.com/office/drawing/2014/main" id="{45C0DD7C-9637-47D0-AA81-88BCB1DED6B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1" name="正方形/長方形 520">
          <a:extLst>
            <a:ext uri="{FF2B5EF4-FFF2-40B4-BE49-F238E27FC236}">
              <a16:creationId xmlns:a16="http://schemas.microsoft.com/office/drawing/2014/main" id="{50E0C73C-1068-466A-95F6-FEA8D5CCFBC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2" name="正方形/長方形 521">
          <a:extLst>
            <a:ext uri="{FF2B5EF4-FFF2-40B4-BE49-F238E27FC236}">
              <a16:creationId xmlns:a16="http://schemas.microsoft.com/office/drawing/2014/main" id="{2417056D-589F-437D-9748-18B28620300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3" name="正方形/長方形 522">
          <a:extLst>
            <a:ext uri="{FF2B5EF4-FFF2-40B4-BE49-F238E27FC236}">
              <a16:creationId xmlns:a16="http://schemas.microsoft.com/office/drawing/2014/main" id="{4F2ADB47-7532-4988-BEA5-556725FF85F7}"/>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FEB9F85F-17BC-4FFD-B919-71323963084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3BE632F8-CD92-4D62-AEE1-5ADBCCB5107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2E86580D-AD57-4D3A-B3E1-CB7A583C2ED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E211D995-4530-4D59-9C48-C1B91314FFD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C0C0C5EC-14DD-4FF3-901D-49E31032CA2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AC5D2480-ECC4-4CCA-827F-D431AFA0ED5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44E9E00C-A249-46EF-A424-B9E5471C18D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F2E76D75-604C-491A-A47A-F9EBFC013EA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id="{73EF3DBF-779E-4DA2-A9AE-EB0CB6331A0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id="{45A53309-880B-474C-A173-44A56094F95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id="{6D500E8A-6513-44AE-8940-CF2D5805390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5" name="直線コネクタ 534">
          <a:extLst>
            <a:ext uri="{FF2B5EF4-FFF2-40B4-BE49-F238E27FC236}">
              <a16:creationId xmlns:a16="http://schemas.microsoft.com/office/drawing/2014/main" id="{2EB4E879-EF0B-42C2-A463-B9636CEE30A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6" name="テキスト ボックス 535">
          <a:extLst>
            <a:ext uri="{FF2B5EF4-FFF2-40B4-BE49-F238E27FC236}">
              <a16:creationId xmlns:a16="http://schemas.microsoft.com/office/drawing/2014/main" id="{567138C8-C4AA-44BF-8A88-BA1AEE9266FB}"/>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7" name="直線コネクタ 536">
          <a:extLst>
            <a:ext uri="{FF2B5EF4-FFF2-40B4-BE49-F238E27FC236}">
              <a16:creationId xmlns:a16="http://schemas.microsoft.com/office/drawing/2014/main" id="{5AD78B32-CDED-4127-A0AE-2F29A4F9625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8" name="テキスト ボックス 537">
          <a:extLst>
            <a:ext uri="{FF2B5EF4-FFF2-40B4-BE49-F238E27FC236}">
              <a16:creationId xmlns:a16="http://schemas.microsoft.com/office/drawing/2014/main" id="{90F51AD7-B85D-428E-B017-C4A522E65CC2}"/>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9" name="直線コネクタ 538">
          <a:extLst>
            <a:ext uri="{FF2B5EF4-FFF2-40B4-BE49-F238E27FC236}">
              <a16:creationId xmlns:a16="http://schemas.microsoft.com/office/drawing/2014/main" id="{4E338B2A-9B9B-4CC7-B924-E27113194B6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0" name="テキスト ボックス 539">
          <a:extLst>
            <a:ext uri="{FF2B5EF4-FFF2-40B4-BE49-F238E27FC236}">
              <a16:creationId xmlns:a16="http://schemas.microsoft.com/office/drawing/2014/main" id="{B9CA9FAF-BD58-459C-9865-3BE2519245C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1" name="直線コネクタ 540">
          <a:extLst>
            <a:ext uri="{FF2B5EF4-FFF2-40B4-BE49-F238E27FC236}">
              <a16:creationId xmlns:a16="http://schemas.microsoft.com/office/drawing/2014/main" id="{580ED83B-7869-408D-BB36-F9F2B49DE43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2" name="テキスト ボックス 541">
          <a:extLst>
            <a:ext uri="{FF2B5EF4-FFF2-40B4-BE49-F238E27FC236}">
              <a16:creationId xmlns:a16="http://schemas.microsoft.com/office/drawing/2014/main" id="{38742E83-4CC3-406D-9EA6-8F023A50BAC7}"/>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3" name="直線コネクタ 542">
          <a:extLst>
            <a:ext uri="{FF2B5EF4-FFF2-40B4-BE49-F238E27FC236}">
              <a16:creationId xmlns:a16="http://schemas.microsoft.com/office/drawing/2014/main" id="{B70E9DAA-2429-41BC-8324-0D7F4302561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4" name="テキスト ボックス 543">
          <a:extLst>
            <a:ext uri="{FF2B5EF4-FFF2-40B4-BE49-F238E27FC236}">
              <a16:creationId xmlns:a16="http://schemas.microsoft.com/office/drawing/2014/main" id="{1340DF34-0242-42BE-BA1D-664A10EEDB1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5" name="直線コネクタ 544">
          <a:extLst>
            <a:ext uri="{FF2B5EF4-FFF2-40B4-BE49-F238E27FC236}">
              <a16:creationId xmlns:a16="http://schemas.microsoft.com/office/drawing/2014/main" id="{77E93763-14C3-4D2E-B7DB-855F80D411A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6" name="テキスト ボックス 545">
          <a:extLst>
            <a:ext uri="{FF2B5EF4-FFF2-40B4-BE49-F238E27FC236}">
              <a16:creationId xmlns:a16="http://schemas.microsoft.com/office/drawing/2014/main" id="{7283164E-429D-45B3-A86C-70E962A29D2B}"/>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id="{7D3ABE57-CD3C-4EB0-A964-D00FB2E0CD6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a:extLst>
            <a:ext uri="{FF2B5EF4-FFF2-40B4-BE49-F238E27FC236}">
              <a16:creationId xmlns:a16="http://schemas.microsoft.com/office/drawing/2014/main" id="{DA684242-A343-4C6B-8555-75F7950D5B1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549" name="直線コネクタ 548">
          <a:extLst>
            <a:ext uri="{FF2B5EF4-FFF2-40B4-BE49-F238E27FC236}">
              <a16:creationId xmlns:a16="http://schemas.microsoft.com/office/drawing/2014/main" id="{35D63239-BD90-4BBA-9394-E58CEDE32E17}"/>
            </a:ext>
          </a:extLst>
        </xdr:cNvPr>
        <xdr:cNvCxnSpPr/>
      </xdr:nvCxnSpPr>
      <xdr:spPr>
        <a:xfrm flipV="1">
          <a:off x="16318864" y="1332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0" name="【消防施設】&#10;有形固定資産減価償却率最小値テキスト">
          <a:extLst>
            <a:ext uri="{FF2B5EF4-FFF2-40B4-BE49-F238E27FC236}">
              <a16:creationId xmlns:a16="http://schemas.microsoft.com/office/drawing/2014/main" id="{9BE3CE18-2A44-4EC6-BB7F-B124AD0A6502}"/>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1" name="直線コネクタ 550">
          <a:extLst>
            <a:ext uri="{FF2B5EF4-FFF2-40B4-BE49-F238E27FC236}">
              <a16:creationId xmlns:a16="http://schemas.microsoft.com/office/drawing/2014/main" id="{B980BFED-5629-40FE-9754-2F2F71A8A537}"/>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552" name="【消防施設】&#10;有形固定資産減価償却率最大値テキスト">
          <a:extLst>
            <a:ext uri="{FF2B5EF4-FFF2-40B4-BE49-F238E27FC236}">
              <a16:creationId xmlns:a16="http://schemas.microsoft.com/office/drawing/2014/main" id="{C4C003AB-DCD4-478A-8553-2D88FBA7F443}"/>
            </a:ext>
          </a:extLst>
        </xdr:cNvPr>
        <xdr:cNvSpPr txBox="1"/>
      </xdr:nvSpPr>
      <xdr:spPr>
        <a:xfrm>
          <a:off x="16357600" y="1309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553" name="直線コネクタ 552">
          <a:extLst>
            <a:ext uri="{FF2B5EF4-FFF2-40B4-BE49-F238E27FC236}">
              <a16:creationId xmlns:a16="http://schemas.microsoft.com/office/drawing/2014/main" id="{5E6534E3-60AE-488D-A08D-9826FA8B1826}"/>
            </a:ext>
          </a:extLst>
        </xdr:cNvPr>
        <xdr:cNvCxnSpPr/>
      </xdr:nvCxnSpPr>
      <xdr:spPr>
        <a:xfrm>
          <a:off x="16230600" y="1332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104520</xdr:rowOff>
    </xdr:from>
    <xdr:ext cx="405111" cy="259045"/>
    <xdr:sp macro="" textlink="">
      <xdr:nvSpPr>
        <xdr:cNvPr id="554" name="【消防施設】&#10;有形固定資産減価償却率平均値テキスト">
          <a:extLst>
            <a:ext uri="{FF2B5EF4-FFF2-40B4-BE49-F238E27FC236}">
              <a16:creationId xmlns:a16="http://schemas.microsoft.com/office/drawing/2014/main" id="{BD850456-5FCC-468B-8F2F-C6D312CFB122}"/>
            </a:ext>
          </a:extLst>
        </xdr:cNvPr>
        <xdr:cNvSpPr txBox="1"/>
      </xdr:nvSpPr>
      <xdr:spPr>
        <a:xfrm>
          <a:off x="16357600" y="1416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555" name="フローチャート: 判断 554">
          <a:extLst>
            <a:ext uri="{FF2B5EF4-FFF2-40B4-BE49-F238E27FC236}">
              <a16:creationId xmlns:a16="http://schemas.microsoft.com/office/drawing/2014/main" id="{A03DF0D1-3E40-4B47-84F1-D523BB5BB36F}"/>
            </a:ext>
          </a:extLst>
        </xdr:cNvPr>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556" name="フローチャート: 判断 555">
          <a:extLst>
            <a:ext uri="{FF2B5EF4-FFF2-40B4-BE49-F238E27FC236}">
              <a16:creationId xmlns:a16="http://schemas.microsoft.com/office/drawing/2014/main" id="{B3FB44AD-F995-4EDF-A8ED-405F48A81025}"/>
            </a:ext>
          </a:extLst>
        </xdr:cNvPr>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557" name="フローチャート: 判断 556">
          <a:extLst>
            <a:ext uri="{FF2B5EF4-FFF2-40B4-BE49-F238E27FC236}">
              <a16:creationId xmlns:a16="http://schemas.microsoft.com/office/drawing/2014/main" id="{66213358-F492-402B-8640-1487EF262932}"/>
            </a:ext>
          </a:extLst>
        </xdr:cNvPr>
        <xdr:cNvSpPr/>
      </xdr:nvSpPr>
      <xdr:spPr>
        <a:xfrm>
          <a:off x="14541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155484</xdr:rowOff>
    </xdr:from>
    <xdr:to>
      <xdr:col>72</xdr:col>
      <xdr:colOff>38100</xdr:colOff>
      <xdr:row>83</xdr:row>
      <xdr:rowOff>85634</xdr:rowOff>
    </xdr:to>
    <xdr:sp macro="" textlink="">
      <xdr:nvSpPr>
        <xdr:cNvPr id="558" name="フローチャート: 判断 557">
          <a:extLst>
            <a:ext uri="{FF2B5EF4-FFF2-40B4-BE49-F238E27FC236}">
              <a16:creationId xmlns:a16="http://schemas.microsoft.com/office/drawing/2014/main" id="{1AAB8EFD-547D-495E-AB35-85E8D4CAFB7C}"/>
            </a:ext>
          </a:extLst>
        </xdr:cNvPr>
        <xdr:cNvSpPr/>
      </xdr:nvSpPr>
      <xdr:spPr>
        <a:xfrm>
          <a:off x="13652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166914</xdr:rowOff>
    </xdr:from>
    <xdr:to>
      <xdr:col>67</xdr:col>
      <xdr:colOff>101600</xdr:colOff>
      <xdr:row>83</xdr:row>
      <xdr:rowOff>97064</xdr:rowOff>
    </xdr:to>
    <xdr:sp macro="" textlink="">
      <xdr:nvSpPr>
        <xdr:cNvPr id="559" name="フローチャート: 判断 558">
          <a:extLst>
            <a:ext uri="{FF2B5EF4-FFF2-40B4-BE49-F238E27FC236}">
              <a16:creationId xmlns:a16="http://schemas.microsoft.com/office/drawing/2014/main" id="{88996004-DAF1-40E1-A84E-98E1B9AA0D0D}"/>
            </a:ext>
          </a:extLst>
        </xdr:cNvPr>
        <xdr:cNvSpPr/>
      </xdr:nvSpPr>
      <xdr:spPr>
        <a:xfrm>
          <a:off x="127635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E1FC9CAE-6751-4C38-9B45-AF551BF3729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B185A4CA-52CF-4F9A-88D0-88E89AFB915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C441FECE-2164-4A9F-81A4-DF972CEA1C1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A27E1875-500C-4D7F-961A-63026AC2512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B8E37610-983D-444F-8C38-2308B20128F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163649</xdr:rowOff>
    </xdr:from>
    <xdr:to>
      <xdr:col>85</xdr:col>
      <xdr:colOff>177800</xdr:colOff>
      <xdr:row>82</xdr:row>
      <xdr:rowOff>93799</xdr:rowOff>
    </xdr:to>
    <xdr:sp macro="" textlink="">
      <xdr:nvSpPr>
        <xdr:cNvPr id="565" name="楕円 564">
          <a:extLst>
            <a:ext uri="{FF2B5EF4-FFF2-40B4-BE49-F238E27FC236}">
              <a16:creationId xmlns:a16="http://schemas.microsoft.com/office/drawing/2014/main" id="{25C34D2F-78D3-4A48-8745-47FA7C089A88}"/>
            </a:ext>
          </a:extLst>
        </xdr:cNvPr>
        <xdr:cNvSpPr/>
      </xdr:nvSpPr>
      <xdr:spPr>
        <a:xfrm>
          <a:off x="16268700" y="1405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15076</xdr:rowOff>
    </xdr:from>
    <xdr:ext cx="405111" cy="259045"/>
    <xdr:sp macro="" textlink="">
      <xdr:nvSpPr>
        <xdr:cNvPr id="566" name="【消防施設】&#10;有形固定資産減価償却率該当値テキスト">
          <a:extLst>
            <a:ext uri="{FF2B5EF4-FFF2-40B4-BE49-F238E27FC236}">
              <a16:creationId xmlns:a16="http://schemas.microsoft.com/office/drawing/2014/main" id="{E46B9AF4-4EB1-4E9D-9676-06A8EDB5F41C}"/>
            </a:ext>
          </a:extLst>
        </xdr:cNvPr>
        <xdr:cNvSpPr txBox="1"/>
      </xdr:nvSpPr>
      <xdr:spPr>
        <a:xfrm>
          <a:off x="16357600" y="13902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114663</xdr:rowOff>
    </xdr:from>
    <xdr:to>
      <xdr:col>81</xdr:col>
      <xdr:colOff>101600</xdr:colOff>
      <xdr:row>82</xdr:row>
      <xdr:rowOff>44813</xdr:rowOff>
    </xdr:to>
    <xdr:sp macro="" textlink="">
      <xdr:nvSpPr>
        <xdr:cNvPr id="567" name="楕円 566">
          <a:extLst>
            <a:ext uri="{FF2B5EF4-FFF2-40B4-BE49-F238E27FC236}">
              <a16:creationId xmlns:a16="http://schemas.microsoft.com/office/drawing/2014/main" id="{A759E4B9-D096-4811-9A78-A41B0DDB4A16}"/>
            </a:ext>
          </a:extLst>
        </xdr:cNvPr>
        <xdr:cNvSpPr/>
      </xdr:nvSpPr>
      <xdr:spPr>
        <a:xfrm>
          <a:off x="15430500" y="1400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165463</xdr:rowOff>
    </xdr:from>
    <xdr:to>
      <xdr:col>85</xdr:col>
      <xdr:colOff>127000</xdr:colOff>
      <xdr:row>82</xdr:row>
      <xdr:rowOff>42999</xdr:rowOff>
    </xdr:to>
    <xdr:cxnSp macro="">
      <xdr:nvCxnSpPr>
        <xdr:cNvPr id="568" name="直線コネクタ 567">
          <a:extLst>
            <a:ext uri="{FF2B5EF4-FFF2-40B4-BE49-F238E27FC236}">
              <a16:creationId xmlns:a16="http://schemas.microsoft.com/office/drawing/2014/main" id="{C8EC4AF0-12BD-4B4C-8BD7-F5F57E7A2CBA}"/>
            </a:ext>
          </a:extLst>
        </xdr:cNvPr>
        <xdr:cNvCxnSpPr/>
      </xdr:nvCxnSpPr>
      <xdr:spPr>
        <a:xfrm>
          <a:off x="15481300" y="14052913"/>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90170</xdr:rowOff>
    </xdr:from>
    <xdr:to>
      <xdr:col>76</xdr:col>
      <xdr:colOff>165100</xdr:colOff>
      <xdr:row>82</xdr:row>
      <xdr:rowOff>20320</xdr:rowOff>
    </xdr:to>
    <xdr:sp macro="" textlink="">
      <xdr:nvSpPr>
        <xdr:cNvPr id="569" name="楕円 568">
          <a:extLst>
            <a:ext uri="{FF2B5EF4-FFF2-40B4-BE49-F238E27FC236}">
              <a16:creationId xmlns:a16="http://schemas.microsoft.com/office/drawing/2014/main" id="{F36CB403-1DD2-42C4-8071-593E08A1B3A6}"/>
            </a:ext>
          </a:extLst>
        </xdr:cNvPr>
        <xdr:cNvSpPr/>
      </xdr:nvSpPr>
      <xdr:spPr>
        <a:xfrm>
          <a:off x="14541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140970</xdr:rowOff>
    </xdr:from>
    <xdr:to>
      <xdr:col>81</xdr:col>
      <xdr:colOff>50800</xdr:colOff>
      <xdr:row>81</xdr:row>
      <xdr:rowOff>165463</xdr:rowOff>
    </xdr:to>
    <xdr:cxnSp macro="">
      <xdr:nvCxnSpPr>
        <xdr:cNvPr id="570" name="直線コネクタ 569">
          <a:extLst>
            <a:ext uri="{FF2B5EF4-FFF2-40B4-BE49-F238E27FC236}">
              <a16:creationId xmlns:a16="http://schemas.microsoft.com/office/drawing/2014/main" id="{D6A1B064-946D-47CB-9139-CD287EEC8BF7}"/>
            </a:ext>
          </a:extLst>
        </xdr:cNvPr>
        <xdr:cNvCxnSpPr/>
      </xdr:nvCxnSpPr>
      <xdr:spPr>
        <a:xfrm>
          <a:off x="14592300" y="1402842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26488</xdr:rowOff>
    </xdr:from>
    <xdr:to>
      <xdr:col>72</xdr:col>
      <xdr:colOff>38100</xdr:colOff>
      <xdr:row>81</xdr:row>
      <xdr:rowOff>128088</xdr:rowOff>
    </xdr:to>
    <xdr:sp macro="" textlink="">
      <xdr:nvSpPr>
        <xdr:cNvPr id="571" name="楕円 570">
          <a:extLst>
            <a:ext uri="{FF2B5EF4-FFF2-40B4-BE49-F238E27FC236}">
              <a16:creationId xmlns:a16="http://schemas.microsoft.com/office/drawing/2014/main" id="{A5205B30-8048-44EE-9BC0-3E3DC41EC49F}"/>
            </a:ext>
          </a:extLst>
        </xdr:cNvPr>
        <xdr:cNvSpPr/>
      </xdr:nvSpPr>
      <xdr:spPr>
        <a:xfrm>
          <a:off x="13652500" y="1391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77288</xdr:rowOff>
    </xdr:from>
    <xdr:to>
      <xdr:col>76</xdr:col>
      <xdr:colOff>114300</xdr:colOff>
      <xdr:row>81</xdr:row>
      <xdr:rowOff>140970</xdr:rowOff>
    </xdr:to>
    <xdr:cxnSp macro="">
      <xdr:nvCxnSpPr>
        <xdr:cNvPr id="572" name="直線コネクタ 571">
          <a:extLst>
            <a:ext uri="{FF2B5EF4-FFF2-40B4-BE49-F238E27FC236}">
              <a16:creationId xmlns:a16="http://schemas.microsoft.com/office/drawing/2014/main" id="{B20F5684-11DD-4465-8F95-B05E1E53F857}"/>
            </a:ext>
          </a:extLst>
        </xdr:cNvPr>
        <xdr:cNvCxnSpPr/>
      </xdr:nvCxnSpPr>
      <xdr:spPr>
        <a:xfrm>
          <a:off x="13703300" y="13964738"/>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33020</xdr:rowOff>
    </xdr:from>
    <xdr:to>
      <xdr:col>67</xdr:col>
      <xdr:colOff>101600</xdr:colOff>
      <xdr:row>80</xdr:row>
      <xdr:rowOff>134620</xdr:rowOff>
    </xdr:to>
    <xdr:sp macro="" textlink="">
      <xdr:nvSpPr>
        <xdr:cNvPr id="573" name="楕円 572">
          <a:extLst>
            <a:ext uri="{FF2B5EF4-FFF2-40B4-BE49-F238E27FC236}">
              <a16:creationId xmlns:a16="http://schemas.microsoft.com/office/drawing/2014/main" id="{DEFE3CC8-18C8-4A68-BB62-396374271353}"/>
            </a:ext>
          </a:extLst>
        </xdr:cNvPr>
        <xdr:cNvSpPr/>
      </xdr:nvSpPr>
      <xdr:spPr>
        <a:xfrm>
          <a:off x="12763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83820</xdr:rowOff>
    </xdr:from>
    <xdr:to>
      <xdr:col>71</xdr:col>
      <xdr:colOff>177800</xdr:colOff>
      <xdr:row>81</xdr:row>
      <xdr:rowOff>77288</xdr:rowOff>
    </xdr:to>
    <xdr:cxnSp macro="">
      <xdr:nvCxnSpPr>
        <xdr:cNvPr id="574" name="直線コネクタ 573">
          <a:extLst>
            <a:ext uri="{FF2B5EF4-FFF2-40B4-BE49-F238E27FC236}">
              <a16:creationId xmlns:a16="http://schemas.microsoft.com/office/drawing/2014/main" id="{84035EF4-B54C-475C-B723-202C860899D3}"/>
            </a:ext>
          </a:extLst>
        </xdr:cNvPr>
        <xdr:cNvCxnSpPr/>
      </xdr:nvCxnSpPr>
      <xdr:spPr>
        <a:xfrm>
          <a:off x="12814300" y="13799820"/>
          <a:ext cx="889000" cy="16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19611</xdr:rowOff>
    </xdr:from>
    <xdr:ext cx="405111" cy="259045"/>
    <xdr:sp macro="" textlink="">
      <xdr:nvSpPr>
        <xdr:cNvPr id="575" name="n_1aveValue【消防施設】&#10;有形固定資産減価償却率">
          <a:extLst>
            <a:ext uri="{FF2B5EF4-FFF2-40B4-BE49-F238E27FC236}">
              <a16:creationId xmlns:a16="http://schemas.microsoft.com/office/drawing/2014/main" id="{415F9935-17AF-4BED-9F4C-6FB37A7F69DF}"/>
            </a:ext>
          </a:extLst>
        </xdr:cNvPr>
        <xdr:cNvSpPr txBox="1"/>
      </xdr:nvSpPr>
      <xdr:spPr>
        <a:xfrm>
          <a:off x="152660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3283</xdr:rowOff>
    </xdr:from>
    <xdr:ext cx="405111" cy="259045"/>
    <xdr:sp macro="" textlink="">
      <xdr:nvSpPr>
        <xdr:cNvPr id="576" name="n_2aveValue【消防施設】&#10;有形固定資産減価償却率">
          <a:extLst>
            <a:ext uri="{FF2B5EF4-FFF2-40B4-BE49-F238E27FC236}">
              <a16:creationId xmlns:a16="http://schemas.microsoft.com/office/drawing/2014/main" id="{C283E5F1-9A86-44C1-B6C1-B612ACF67242}"/>
            </a:ext>
          </a:extLst>
        </xdr:cNvPr>
        <xdr:cNvSpPr txBox="1"/>
      </xdr:nvSpPr>
      <xdr:spPr>
        <a:xfrm>
          <a:off x="14389744" y="1423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76761</xdr:rowOff>
    </xdr:from>
    <xdr:ext cx="405111" cy="259045"/>
    <xdr:sp macro="" textlink="">
      <xdr:nvSpPr>
        <xdr:cNvPr id="577" name="n_3aveValue【消防施設】&#10;有形固定資産減価償却率">
          <a:extLst>
            <a:ext uri="{FF2B5EF4-FFF2-40B4-BE49-F238E27FC236}">
              <a16:creationId xmlns:a16="http://schemas.microsoft.com/office/drawing/2014/main" id="{49553F28-BAF7-4424-8784-8B1B574EFF6B}"/>
            </a:ext>
          </a:extLst>
        </xdr:cNvPr>
        <xdr:cNvSpPr txBox="1"/>
      </xdr:nvSpPr>
      <xdr:spPr>
        <a:xfrm>
          <a:off x="135007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88191</xdr:rowOff>
    </xdr:from>
    <xdr:ext cx="405111" cy="259045"/>
    <xdr:sp macro="" textlink="">
      <xdr:nvSpPr>
        <xdr:cNvPr id="578" name="n_4aveValue【消防施設】&#10;有形固定資産減価償却率">
          <a:extLst>
            <a:ext uri="{FF2B5EF4-FFF2-40B4-BE49-F238E27FC236}">
              <a16:creationId xmlns:a16="http://schemas.microsoft.com/office/drawing/2014/main" id="{F955E59C-68E1-49C5-9125-EADCA2F09B52}"/>
            </a:ext>
          </a:extLst>
        </xdr:cNvPr>
        <xdr:cNvSpPr txBox="1"/>
      </xdr:nvSpPr>
      <xdr:spPr>
        <a:xfrm>
          <a:off x="12611744" y="1431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61340</xdr:rowOff>
    </xdr:from>
    <xdr:ext cx="405111" cy="259045"/>
    <xdr:sp macro="" textlink="">
      <xdr:nvSpPr>
        <xdr:cNvPr id="579" name="n_1mainValue【消防施設】&#10;有形固定資産減価償却率">
          <a:extLst>
            <a:ext uri="{FF2B5EF4-FFF2-40B4-BE49-F238E27FC236}">
              <a16:creationId xmlns:a16="http://schemas.microsoft.com/office/drawing/2014/main" id="{F2309D8A-E76E-4F7B-8EA2-D13CDBAE18FD}"/>
            </a:ext>
          </a:extLst>
        </xdr:cNvPr>
        <xdr:cNvSpPr txBox="1"/>
      </xdr:nvSpPr>
      <xdr:spPr>
        <a:xfrm>
          <a:off x="152660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36847</xdr:rowOff>
    </xdr:from>
    <xdr:ext cx="405111" cy="259045"/>
    <xdr:sp macro="" textlink="">
      <xdr:nvSpPr>
        <xdr:cNvPr id="580" name="n_2mainValue【消防施設】&#10;有形固定資産減価償却率">
          <a:extLst>
            <a:ext uri="{FF2B5EF4-FFF2-40B4-BE49-F238E27FC236}">
              <a16:creationId xmlns:a16="http://schemas.microsoft.com/office/drawing/2014/main" id="{9B9B4785-D8B3-4DFB-8BB4-C3B3422C3BAD}"/>
            </a:ext>
          </a:extLst>
        </xdr:cNvPr>
        <xdr:cNvSpPr txBox="1"/>
      </xdr:nvSpPr>
      <xdr:spPr>
        <a:xfrm>
          <a:off x="14389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144615</xdr:rowOff>
    </xdr:from>
    <xdr:ext cx="405111" cy="259045"/>
    <xdr:sp macro="" textlink="">
      <xdr:nvSpPr>
        <xdr:cNvPr id="581" name="n_3mainValue【消防施設】&#10;有形固定資産減価償却率">
          <a:extLst>
            <a:ext uri="{FF2B5EF4-FFF2-40B4-BE49-F238E27FC236}">
              <a16:creationId xmlns:a16="http://schemas.microsoft.com/office/drawing/2014/main" id="{411792BA-9670-41FE-957F-E1904315758E}"/>
            </a:ext>
          </a:extLst>
        </xdr:cNvPr>
        <xdr:cNvSpPr txBox="1"/>
      </xdr:nvSpPr>
      <xdr:spPr>
        <a:xfrm>
          <a:off x="13500744" y="1368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151147</xdr:rowOff>
    </xdr:from>
    <xdr:ext cx="405111" cy="259045"/>
    <xdr:sp macro="" textlink="">
      <xdr:nvSpPr>
        <xdr:cNvPr id="582" name="n_4mainValue【消防施設】&#10;有形固定資産減価償却率">
          <a:extLst>
            <a:ext uri="{FF2B5EF4-FFF2-40B4-BE49-F238E27FC236}">
              <a16:creationId xmlns:a16="http://schemas.microsoft.com/office/drawing/2014/main" id="{43168B9F-F530-4451-ADE3-C106123DEBED}"/>
            </a:ext>
          </a:extLst>
        </xdr:cNvPr>
        <xdr:cNvSpPr txBox="1"/>
      </xdr:nvSpPr>
      <xdr:spPr>
        <a:xfrm>
          <a:off x="126117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B38CF2AC-4B8C-4332-9FCE-DD220C57E64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5CFA0D75-3809-445F-B15B-75C380301B1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D10ED52C-724C-42D1-9A95-CD736EB7328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BD70643E-0EAF-492B-9BD1-3D259DF4307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DA6D7E58-AD22-4DE5-8AFF-1D578C16C90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A1F62C9F-0D1F-4FE6-BACA-31672C770CA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A5E7DA10-8639-4415-91A3-C27A749CA9F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D42EF8B7-2088-43CC-9463-DE95F6853C2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0B8F547B-B447-4996-924A-5CDDF83AAAC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3BD5F257-F0E0-4220-B75F-35E8DC330A1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3" name="直線コネクタ 592">
          <a:extLst>
            <a:ext uri="{FF2B5EF4-FFF2-40B4-BE49-F238E27FC236}">
              <a16:creationId xmlns:a16="http://schemas.microsoft.com/office/drawing/2014/main" id="{00DB922F-7FB7-4D95-A883-E9CE4B12EA1C}"/>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4" name="テキスト ボックス 593">
          <a:extLst>
            <a:ext uri="{FF2B5EF4-FFF2-40B4-BE49-F238E27FC236}">
              <a16:creationId xmlns:a16="http://schemas.microsoft.com/office/drawing/2014/main" id="{DD2BCDA5-CE32-4D3D-80B8-A94BC13AD0C7}"/>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5" name="直線コネクタ 594">
          <a:extLst>
            <a:ext uri="{FF2B5EF4-FFF2-40B4-BE49-F238E27FC236}">
              <a16:creationId xmlns:a16="http://schemas.microsoft.com/office/drawing/2014/main" id="{CE15613C-A072-41E0-AF40-77A7B302FBC2}"/>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6" name="テキスト ボックス 595">
          <a:extLst>
            <a:ext uri="{FF2B5EF4-FFF2-40B4-BE49-F238E27FC236}">
              <a16:creationId xmlns:a16="http://schemas.microsoft.com/office/drawing/2014/main" id="{88FD6838-88BE-4A81-8DB2-B4ECA42424F3}"/>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7" name="直線コネクタ 596">
          <a:extLst>
            <a:ext uri="{FF2B5EF4-FFF2-40B4-BE49-F238E27FC236}">
              <a16:creationId xmlns:a16="http://schemas.microsoft.com/office/drawing/2014/main" id="{D18651E8-03A3-415C-B70A-9E827FD5946A}"/>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8" name="テキスト ボックス 597">
          <a:extLst>
            <a:ext uri="{FF2B5EF4-FFF2-40B4-BE49-F238E27FC236}">
              <a16:creationId xmlns:a16="http://schemas.microsoft.com/office/drawing/2014/main" id="{FC9F796C-1985-49B0-B8D9-F2B3350CFB9D}"/>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9" name="直線コネクタ 598">
          <a:extLst>
            <a:ext uri="{FF2B5EF4-FFF2-40B4-BE49-F238E27FC236}">
              <a16:creationId xmlns:a16="http://schemas.microsoft.com/office/drawing/2014/main" id="{B6C151C9-FCAC-43D1-891A-9211A60CB9CD}"/>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00" name="テキスト ボックス 599">
          <a:extLst>
            <a:ext uri="{FF2B5EF4-FFF2-40B4-BE49-F238E27FC236}">
              <a16:creationId xmlns:a16="http://schemas.microsoft.com/office/drawing/2014/main" id="{7702FF51-8B59-4AE1-8667-5588929D0678}"/>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01" name="直線コネクタ 600">
          <a:extLst>
            <a:ext uri="{FF2B5EF4-FFF2-40B4-BE49-F238E27FC236}">
              <a16:creationId xmlns:a16="http://schemas.microsoft.com/office/drawing/2014/main" id="{F3CFD654-C0CA-42A2-B383-DAC3C1C65C88}"/>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2" name="テキスト ボックス 601">
          <a:extLst>
            <a:ext uri="{FF2B5EF4-FFF2-40B4-BE49-F238E27FC236}">
              <a16:creationId xmlns:a16="http://schemas.microsoft.com/office/drawing/2014/main" id="{99B45DA4-5B18-4926-A655-F46DA57CE89B}"/>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3" name="直線コネクタ 602">
          <a:extLst>
            <a:ext uri="{FF2B5EF4-FFF2-40B4-BE49-F238E27FC236}">
              <a16:creationId xmlns:a16="http://schemas.microsoft.com/office/drawing/2014/main" id="{B5739815-BADE-4BCC-98BA-A322CD80A8E8}"/>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4" name="テキスト ボックス 603">
          <a:extLst>
            <a:ext uri="{FF2B5EF4-FFF2-40B4-BE49-F238E27FC236}">
              <a16:creationId xmlns:a16="http://schemas.microsoft.com/office/drawing/2014/main" id="{067ABC4A-0929-44CD-BB05-CFB9B896344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a:extLst>
            <a:ext uri="{FF2B5EF4-FFF2-40B4-BE49-F238E27FC236}">
              <a16:creationId xmlns:a16="http://schemas.microsoft.com/office/drawing/2014/main" id="{AC2342A5-9D4E-48BA-B4BD-1AA7DA9E63B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a:extLst>
            <a:ext uri="{FF2B5EF4-FFF2-40B4-BE49-F238E27FC236}">
              <a16:creationId xmlns:a16="http://schemas.microsoft.com/office/drawing/2014/main" id="{4CBB6E3E-25B9-4820-9116-FDE6178E566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消防施設】&#10;一人当たり面積グラフ枠">
          <a:extLst>
            <a:ext uri="{FF2B5EF4-FFF2-40B4-BE49-F238E27FC236}">
              <a16:creationId xmlns:a16="http://schemas.microsoft.com/office/drawing/2014/main" id="{7FE15A98-51C3-49B7-B232-19068DCBD29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608" name="直線コネクタ 607">
          <a:extLst>
            <a:ext uri="{FF2B5EF4-FFF2-40B4-BE49-F238E27FC236}">
              <a16:creationId xmlns:a16="http://schemas.microsoft.com/office/drawing/2014/main" id="{947FF429-8CAB-48CC-9EB3-B6571E6C7D02}"/>
            </a:ext>
          </a:extLst>
        </xdr:cNvPr>
        <xdr:cNvCxnSpPr/>
      </xdr:nvCxnSpPr>
      <xdr:spPr>
        <a:xfrm flipV="1">
          <a:off x="22160864" y="13498395"/>
          <a:ext cx="0" cy="1408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609" name="【消防施設】&#10;一人当たり面積最小値テキスト">
          <a:extLst>
            <a:ext uri="{FF2B5EF4-FFF2-40B4-BE49-F238E27FC236}">
              <a16:creationId xmlns:a16="http://schemas.microsoft.com/office/drawing/2014/main" id="{E5207F52-535F-4B4C-B8B0-AE6E7C64E3B2}"/>
            </a:ext>
          </a:extLst>
        </xdr:cNvPr>
        <xdr:cNvSpPr txBox="1"/>
      </xdr:nvSpPr>
      <xdr:spPr>
        <a:xfrm>
          <a:off x="22199600" y="149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610" name="直線コネクタ 609">
          <a:extLst>
            <a:ext uri="{FF2B5EF4-FFF2-40B4-BE49-F238E27FC236}">
              <a16:creationId xmlns:a16="http://schemas.microsoft.com/office/drawing/2014/main" id="{C831F76A-6D4B-4DF1-B994-87165859DC49}"/>
            </a:ext>
          </a:extLst>
        </xdr:cNvPr>
        <xdr:cNvCxnSpPr/>
      </xdr:nvCxnSpPr>
      <xdr:spPr>
        <a:xfrm>
          <a:off x="22072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611" name="【消防施設】&#10;一人当たり面積最大値テキスト">
          <a:extLst>
            <a:ext uri="{FF2B5EF4-FFF2-40B4-BE49-F238E27FC236}">
              <a16:creationId xmlns:a16="http://schemas.microsoft.com/office/drawing/2014/main" id="{AD000F89-F7AF-4B04-A578-E2A1050D5628}"/>
            </a:ext>
          </a:extLst>
        </xdr:cNvPr>
        <xdr:cNvSpPr txBox="1"/>
      </xdr:nvSpPr>
      <xdr:spPr>
        <a:xfrm>
          <a:off x="22199600" y="1327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612" name="直線コネクタ 611">
          <a:extLst>
            <a:ext uri="{FF2B5EF4-FFF2-40B4-BE49-F238E27FC236}">
              <a16:creationId xmlns:a16="http://schemas.microsoft.com/office/drawing/2014/main" id="{BA81B1D8-937A-4E0D-8E2A-D0D78971AD9C}"/>
            </a:ext>
          </a:extLst>
        </xdr:cNvPr>
        <xdr:cNvCxnSpPr/>
      </xdr:nvCxnSpPr>
      <xdr:spPr>
        <a:xfrm>
          <a:off x="22072600" y="1349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36303</xdr:rowOff>
    </xdr:from>
    <xdr:ext cx="469744" cy="259045"/>
    <xdr:sp macro="" textlink="">
      <xdr:nvSpPr>
        <xdr:cNvPr id="613" name="【消防施設】&#10;一人当たり面積平均値テキスト">
          <a:extLst>
            <a:ext uri="{FF2B5EF4-FFF2-40B4-BE49-F238E27FC236}">
              <a16:creationId xmlns:a16="http://schemas.microsoft.com/office/drawing/2014/main" id="{86786578-AEC7-4EFF-880A-D1EFAF921213}"/>
            </a:ext>
          </a:extLst>
        </xdr:cNvPr>
        <xdr:cNvSpPr txBox="1"/>
      </xdr:nvSpPr>
      <xdr:spPr>
        <a:xfrm>
          <a:off x="22199600" y="14609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614" name="フローチャート: 判断 613">
          <a:extLst>
            <a:ext uri="{FF2B5EF4-FFF2-40B4-BE49-F238E27FC236}">
              <a16:creationId xmlns:a16="http://schemas.microsoft.com/office/drawing/2014/main" id="{9D244F2B-4E89-4E07-A4A5-3CFCA0EED531}"/>
            </a:ext>
          </a:extLst>
        </xdr:cNvPr>
        <xdr:cNvSpPr/>
      </xdr:nvSpPr>
      <xdr:spPr>
        <a:xfrm>
          <a:off x="22110700" y="1475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615" name="フローチャート: 判断 614">
          <a:extLst>
            <a:ext uri="{FF2B5EF4-FFF2-40B4-BE49-F238E27FC236}">
              <a16:creationId xmlns:a16="http://schemas.microsoft.com/office/drawing/2014/main" id="{909D0E6E-F282-4460-9B26-CDCEE864CC72}"/>
            </a:ext>
          </a:extLst>
        </xdr:cNvPr>
        <xdr:cNvSpPr/>
      </xdr:nvSpPr>
      <xdr:spPr>
        <a:xfrm>
          <a:off x="21272500" y="1476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616" name="フローチャート: 判断 615">
          <a:extLst>
            <a:ext uri="{FF2B5EF4-FFF2-40B4-BE49-F238E27FC236}">
              <a16:creationId xmlns:a16="http://schemas.microsoft.com/office/drawing/2014/main" id="{6B71A7CB-F0E3-4994-9D9C-7981A253665B}"/>
            </a:ext>
          </a:extLst>
        </xdr:cNvPr>
        <xdr:cNvSpPr/>
      </xdr:nvSpPr>
      <xdr:spPr>
        <a:xfrm>
          <a:off x="20383500" y="14768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29428</xdr:rowOff>
    </xdr:from>
    <xdr:to>
      <xdr:col>102</xdr:col>
      <xdr:colOff>165100</xdr:colOff>
      <xdr:row>86</xdr:row>
      <xdr:rowOff>131028</xdr:rowOff>
    </xdr:to>
    <xdr:sp macro="" textlink="">
      <xdr:nvSpPr>
        <xdr:cNvPr id="617" name="フローチャート: 判断 616">
          <a:extLst>
            <a:ext uri="{FF2B5EF4-FFF2-40B4-BE49-F238E27FC236}">
              <a16:creationId xmlns:a16="http://schemas.microsoft.com/office/drawing/2014/main" id="{22DB21C6-10C1-4556-8723-D038C8B82CE3}"/>
            </a:ext>
          </a:extLst>
        </xdr:cNvPr>
        <xdr:cNvSpPr/>
      </xdr:nvSpPr>
      <xdr:spPr>
        <a:xfrm>
          <a:off x="19494500" y="14774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119562</xdr:rowOff>
    </xdr:from>
    <xdr:to>
      <xdr:col>98</xdr:col>
      <xdr:colOff>38100</xdr:colOff>
      <xdr:row>86</xdr:row>
      <xdr:rowOff>49712</xdr:rowOff>
    </xdr:to>
    <xdr:sp macro="" textlink="">
      <xdr:nvSpPr>
        <xdr:cNvPr id="618" name="フローチャート: 判断 617">
          <a:extLst>
            <a:ext uri="{FF2B5EF4-FFF2-40B4-BE49-F238E27FC236}">
              <a16:creationId xmlns:a16="http://schemas.microsoft.com/office/drawing/2014/main" id="{40C72BC8-54DB-43B4-A763-D59F301C9D3F}"/>
            </a:ext>
          </a:extLst>
        </xdr:cNvPr>
        <xdr:cNvSpPr/>
      </xdr:nvSpPr>
      <xdr:spPr>
        <a:xfrm>
          <a:off x="18605500" y="1469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6EA0C0CE-8D4B-4E6C-ADA6-C063659907A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98EA356F-52E8-48D4-897C-F986CF87496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200E9593-E971-450F-A1F7-E771B2F5946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8603690D-814D-4489-85A9-C3145CB207F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D94B963E-4ACB-4E94-A327-DF81F8FED1B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71882</xdr:rowOff>
    </xdr:from>
    <xdr:to>
      <xdr:col>116</xdr:col>
      <xdr:colOff>114300</xdr:colOff>
      <xdr:row>87</xdr:row>
      <xdr:rowOff>2032</xdr:rowOff>
    </xdr:to>
    <xdr:sp macro="" textlink="">
      <xdr:nvSpPr>
        <xdr:cNvPr id="624" name="楕円 623">
          <a:extLst>
            <a:ext uri="{FF2B5EF4-FFF2-40B4-BE49-F238E27FC236}">
              <a16:creationId xmlns:a16="http://schemas.microsoft.com/office/drawing/2014/main" id="{03703F96-058F-4684-A4AA-127951F2FB58}"/>
            </a:ext>
          </a:extLst>
        </xdr:cNvPr>
        <xdr:cNvSpPr/>
      </xdr:nvSpPr>
      <xdr:spPr>
        <a:xfrm>
          <a:off x="22110700" y="1481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163303</xdr:rowOff>
    </xdr:from>
    <xdr:ext cx="469744" cy="259045"/>
    <xdr:sp macro="" textlink="">
      <xdr:nvSpPr>
        <xdr:cNvPr id="625" name="【消防施設】&#10;一人当たり面積該当値テキスト">
          <a:extLst>
            <a:ext uri="{FF2B5EF4-FFF2-40B4-BE49-F238E27FC236}">
              <a16:creationId xmlns:a16="http://schemas.microsoft.com/office/drawing/2014/main" id="{A9055E89-1B55-4F84-9FBF-296AD2B1A72A}"/>
            </a:ext>
          </a:extLst>
        </xdr:cNvPr>
        <xdr:cNvSpPr txBox="1"/>
      </xdr:nvSpPr>
      <xdr:spPr>
        <a:xfrm>
          <a:off x="22199600" y="1473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73188</xdr:rowOff>
    </xdr:from>
    <xdr:to>
      <xdr:col>112</xdr:col>
      <xdr:colOff>38100</xdr:colOff>
      <xdr:row>87</xdr:row>
      <xdr:rowOff>3338</xdr:rowOff>
    </xdr:to>
    <xdr:sp macro="" textlink="">
      <xdr:nvSpPr>
        <xdr:cNvPr id="626" name="楕円 625">
          <a:extLst>
            <a:ext uri="{FF2B5EF4-FFF2-40B4-BE49-F238E27FC236}">
              <a16:creationId xmlns:a16="http://schemas.microsoft.com/office/drawing/2014/main" id="{CFE596CF-D793-477E-B0AB-B2CD3B07ADC6}"/>
            </a:ext>
          </a:extLst>
        </xdr:cNvPr>
        <xdr:cNvSpPr/>
      </xdr:nvSpPr>
      <xdr:spPr>
        <a:xfrm>
          <a:off x="21272500" y="1481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122682</xdr:rowOff>
    </xdr:from>
    <xdr:to>
      <xdr:col>116</xdr:col>
      <xdr:colOff>63500</xdr:colOff>
      <xdr:row>86</xdr:row>
      <xdr:rowOff>123988</xdr:rowOff>
    </xdr:to>
    <xdr:cxnSp macro="">
      <xdr:nvCxnSpPr>
        <xdr:cNvPr id="627" name="直線コネクタ 626">
          <a:extLst>
            <a:ext uri="{FF2B5EF4-FFF2-40B4-BE49-F238E27FC236}">
              <a16:creationId xmlns:a16="http://schemas.microsoft.com/office/drawing/2014/main" id="{B2825A6D-C9AD-4E8B-81FE-0C0D16469ADC}"/>
            </a:ext>
          </a:extLst>
        </xdr:cNvPr>
        <xdr:cNvCxnSpPr/>
      </xdr:nvCxnSpPr>
      <xdr:spPr>
        <a:xfrm flipV="1">
          <a:off x="21323300" y="14867382"/>
          <a:ext cx="8382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73515</xdr:rowOff>
    </xdr:from>
    <xdr:to>
      <xdr:col>107</xdr:col>
      <xdr:colOff>101600</xdr:colOff>
      <xdr:row>87</xdr:row>
      <xdr:rowOff>3665</xdr:rowOff>
    </xdr:to>
    <xdr:sp macro="" textlink="">
      <xdr:nvSpPr>
        <xdr:cNvPr id="628" name="楕円 627">
          <a:extLst>
            <a:ext uri="{FF2B5EF4-FFF2-40B4-BE49-F238E27FC236}">
              <a16:creationId xmlns:a16="http://schemas.microsoft.com/office/drawing/2014/main" id="{ACC3B546-3604-4A3F-A32F-F86975AAD1D3}"/>
            </a:ext>
          </a:extLst>
        </xdr:cNvPr>
        <xdr:cNvSpPr/>
      </xdr:nvSpPr>
      <xdr:spPr>
        <a:xfrm>
          <a:off x="20383500" y="148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123988</xdr:rowOff>
    </xdr:from>
    <xdr:to>
      <xdr:col>111</xdr:col>
      <xdr:colOff>177800</xdr:colOff>
      <xdr:row>86</xdr:row>
      <xdr:rowOff>124315</xdr:rowOff>
    </xdr:to>
    <xdr:cxnSp macro="">
      <xdr:nvCxnSpPr>
        <xdr:cNvPr id="629" name="直線コネクタ 628">
          <a:extLst>
            <a:ext uri="{FF2B5EF4-FFF2-40B4-BE49-F238E27FC236}">
              <a16:creationId xmlns:a16="http://schemas.microsoft.com/office/drawing/2014/main" id="{433C7E30-A230-4B69-8056-0AA762E9B79F}"/>
            </a:ext>
          </a:extLst>
        </xdr:cNvPr>
        <xdr:cNvCxnSpPr/>
      </xdr:nvCxnSpPr>
      <xdr:spPr>
        <a:xfrm flipV="1">
          <a:off x="20434300" y="14868688"/>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74495</xdr:rowOff>
    </xdr:from>
    <xdr:to>
      <xdr:col>102</xdr:col>
      <xdr:colOff>165100</xdr:colOff>
      <xdr:row>87</xdr:row>
      <xdr:rowOff>4645</xdr:rowOff>
    </xdr:to>
    <xdr:sp macro="" textlink="">
      <xdr:nvSpPr>
        <xdr:cNvPr id="630" name="楕円 629">
          <a:extLst>
            <a:ext uri="{FF2B5EF4-FFF2-40B4-BE49-F238E27FC236}">
              <a16:creationId xmlns:a16="http://schemas.microsoft.com/office/drawing/2014/main" id="{6FB69F63-F8BF-4DED-989E-8334FA6727FC}"/>
            </a:ext>
          </a:extLst>
        </xdr:cNvPr>
        <xdr:cNvSpPr/>
      </xdr:nvSpPr>
      <xdr:spPr>
        <a:xfrm>
          <a:off x="19494500" y="1481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124315</xdr:rowOff>
    </xdr:from>
    <xdr:to>
      <xdr:col>107</xdr:col>
      <xdr:colOff>50800</xdr:colOff>
      <xdr:row>86</xdr:row>
      <xdr:rowOff>125295</xdr:rowOff>
    </xdr:to>
    <xdr:cxnSp macro="">
      <xdr:nvCxnSpPr>
        <xdr:cNvPr id="631" name="直線コネクタ 630">
          <a:extLst>
            <a:ext uri="{FF2B5EF4-FFF2-40B4-BE49-F238E27FC236}">
              <a16:creationId xmlns:a16="http://schemas.microsoft.com/office/drawing/2014/main" id="{4E653198-E5E9-49C5-BC1C-3A6746E6B923}"/>
            </a:ext>
          </a:extLst>
        </xdr:cNvPr>
        <xdr:cNvCxnSpPr/>
      </xdr:nvCxnSpPr>
      <xdr:spPr>
        <a:xfrm flipV="1">
          <a:off x="19545300" y="14869015"/>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75147</xdr:rowOff>
    </xdr:from>
    <xdr:to>
      <xdr:col>98</xdr:col>
      <xdr:colOff>38100</xdr:colOff>
      <xdr:row>87</xdr:row>
      <xdr:rowOff>5297</xdr:rowOff>
    </xdr:to>
    <xdr:sp macro="" textlink="">
      <xdr:nvSpPr>
        <xdr:cNvPr id="632" name="楕円 631">
          <a:extLst>
            <a:ext uri="{FF2B5EF4-FFF2-40B4-BE49-F238E27FC236}">
              <a16:creationId xmlns:a16="http://schemas.microsoft.com/office/drawing/2014/main" id="{ED21DF83-B468-406C-B53F-A2E2644605C6}"/>
            </a:ext>
          </a:extLst>
        </xdr:cNvPr>
        <xdr:cNvSpPr/>
      </xdr:nvSpPr>
      <xdr:spPr>
        <a:xfrm>
          <a:off x="18605500" y="1481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125295</xdr:rowOff>
    </xdr:from>
    <xdr:to>
      <xdr:col>102</xdr:col>
      <xdr:colOff>114300</xdr:colOff>
      <xdr:row>86</xdr:row>
      <xdr:rowOff>125947</xdr:rowOff>
    </xdr:to>
    <xdr:cxnSp macro="">
      <xdr:nvCxnSpPr>
        <xdr:cNvPr id="633" name="直線コネクタ 632">
          <a:extLst>
            <a:ext uri="{FF2B5EF4-FFF2-40B4-BE49-F238E27FC236}">
              <a16:creationId xmlns:a16="http://schemas.microsoft.com/office/drawing/2014/main" id="{EAA2C328-2F3A-4071-808A-6D323C4F62FE}"/>
            </a:ext>
          </a:extLst>
        </xdr:cNvPr>
        <xdr:cNvCxnSpPr/>
      </xdr:nvCxnSpPr>
      <xdr:spPr>
        <a:xfrm flipV="1">
          <a:off x="18656300" y="14869995"/>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139391</xdr:rowOff>
    </xdr:from>
    <xdr:ext cx="469744" cy="259045"/>
    <xdr:sp macro="" textlink="">
      <xdr:nvSpPr>
        <xdr:cNvPr id="634" name="n_1aveValue【消防施設】&#10;一人当たり面積">
          <a:extLst>
            <a:ext uri="{FF2B5EF4-FFF2-40B4-BE49-F238E27FC236}">
              <a16:creationId xmlns:a16="http://schemas.microsoft.com/office/drawing/2014/main" id="{72505D27-8449-48B7-A071-6E46E07197E8}"/>
            </a:ext>
          </a:extLst>
        </xdr:cNvPr>
        <xdr:cNvSpPr txBox="1"/>
      </xdr:nvSpPr>
      <xdr:spPr>
        <a:xfrm>
          <a:off x="21075727" y="1454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142003</xdr:rowOff>
    </xdr:from>
    <xdr:ext cx="469744" cy="259045"/>
    <xdr:sp macro="" textlink="">
      <xdr:nvSpPr>
        <xdr:cNvPr id="635" name="n_2aveValue【消防施設】&#10;一人当たり面積">
          <a:extLst>
            <a:ext uri="{FF2B5EF4-FFF2-40B4-BE49-F238E27FC236}">
              <a16:creationId xmlns:a16="http://schemas.microsoft.com/office/drawing/2014/main" id="{8B5767CE-2D2F-48B3-8378-F33022A4B80B}"/>
            </a:ext>
          </a:extLst>
        </xdr:cNvPr>
        <xdr:cNvSpPr txBox="1"/>
      </xdr:nvSpPr>
      <xdr:spPr>
        <a:xfrm>
          <a:off x="20199427" y="1454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147555</xdr:rowOff>
    </xdr:from>
    <xdr:ext cx="469744" cy="259045"/>
    <xdr:sp macro="" textlink="">
      <xdr:nvSpPr>
        <xdr:cNvPr id="636" name="n_3aveValue【消防施設】&#10;一人当たり面積">
          <a:extLst>
            <a:ext uri="{FF2B5EF4-FFF2-40B4-BE49-F238E27FC236}">
              <a16:creationId xmlns:a16="http://schemas.microsoft.com/office/drawing/2014/main" id="{C912B227-DEDE-4EE3-8321-9F8D58ABCF0B}"/>
            </a:ext>
          </a:extLst>
        </xdr:cNvPr>
        <xdr:cNvSpPr txBox="1"/>
      </xdr:nvSpPr>
      <xdr:spPr>
        <a:xfrm>
          <a:off x="19310427" y="14549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66239</xdr:rowOff>
    </xdr:from>
    <xdr:ext cx="469744" cy="259045"/>
    <xdr:sp macro="" textlink="">
      <xdr:nvSpPr>
        <xdr:cNvPr id="637" name="n_4aveValue【消防施設】&#10;一人当たり面積">
          <a:extLst>
            <a:ext uri="{FF2B5EF4-FFF2-40B4-BE49-F238E27FC236}">
              <a16:creationId xmlns:a16="http://schemas.microsoft.com/office/drawing/2014/main" id="{246F3B74-E76C-4748-88A2-734914B9803C}"/>
            </a:ext>
          </a:extLst>
        </xdr:cNvPr>
        <xdr:cNvSpPr txBox="1"/>
      </xdr:nvSpPr>
      <xdr:spPr>
        <a:xfrm>
          <a:off x="18421427" y="1446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165915</xdr:rowOff>
    </xdr:from>
    <xdr:ext cx="469744" cy="259045"/>
    <xdr:sp macro="" textlink="">
      <xdr:nvSpPr>
        <xdr:cNvPr id="638" name="n_1mainValue【消防施設】&#10;一人当たり面積">
          <a:extLst>
            <a:ext uri="{FF2B5EF4-FFF2-40B4-BE49-F238E27FC236}">
              <a16:creationId xmlns:a16="http://schemas.microsoft.com/office/drawing/2014/main" id="{491D73B1-F377-429E-875C-779E13FB1CE0}"/>
            </a:ext>
          </a:extLst>
        </xdr:cNvPr>
        <xdr:cNvSpPr txBox="1"/>
      </xdr:nvSpPr>
      <xdr:spPr>
        <a:xfrm>
          <a:off x="21075727" y="1491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166242</xdr:rowOff>
    </xdr:from>
    <xdr:ext cx="469744" cy="259045"/>
    <xdr:sp macro="" textlink="">
      <xdr:nvSpPr>
        <xdr:cNvPr id="639" name="n_2mainValue【消防施設】&#10;一人当たり面積">
          <a:extLst>
            <a:ext uri="{FF2B5EF4-FFF2-40B4-BE49-F238E27FC236}">
              <a16:creationId xmlns:a16="http://schemas.microsoft.com/office/drawing/2014/main" id="{372CCE29-3E26-4007-9995-4178312A07DD}"/>
            </a:ext>
          </a:extLst>
        </xdr:cNvPr>
        <xdr:cNvSpPr txBox="1"/>
      </xdr:nvSpPr>
      <xdr:spPr>
        <a:xfrm>
          <a:off x="20199427" y="1491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167222</xdr:rowOff>
    </xdr:from>
    <xdr:ext cx="469744" cy="259045"/>
    <xdr:sp macro="" textlink="">
      <xdr:nvSpPr>
        <xdr:cNvPr id="640" name="n_3mainValue【消防施設】&#10;一人当たり面積">
          <a:extLst>
            <a:ext uri="{FF2B5EF4-FFF2-40B4-BE49-F238E27FC236}">
              <a16:creationId xmlns:a16="http://schemas.microsoft.com/office/drawing/2014/main" id="{7DA5AB19-A21A-4B5F-B44D-9E56330B5E91}"/>
            </a:ext>
          </a:extLst>
        </xdr:cNvPr>
        <xdr:cNvSpPr txBox="1"/>
      </xdr:nvSpPr>
      <xdr:spPr>
        <a:xfrm>
          <a:off x="19310427" y="1491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167874</xdr:rowOff>
    </xdr:from>
    <xdr:ext cx="469744" cy="259045"/>
    <xdr:sp macro="" textlink="">
      <xdr:nvSpPr>
        <xdr:cNvPr id="641" name="n_4mainValue【消防施設】&#10;一人当たり面積">
          <a:extLst>
            <a:ext uri="{FF2B5EF4-FFF2-40B4-BE49-F238E27FC236}">
              <a16:creationId xmlns:a16="http://schemas.microsoft.com/office/drawing/2014/main" id="{31CB8359-7615-44DD-B58B-C071F414F900}"/>
            </a:ext>
          </a:extLst>
        </xdr:cNvPr>
        <xdr:cNvSpPr txBox="1"/>
      </xdr:nvSpPr>
      <xdr:spPr>
        <a:xfrm>
          <a:off x="18421427" y="1491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9F12B373-03A9-422B-9914-F36379156C2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B7AE59B7-483D-4022-B60B-D7F889E148D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D45EBAAD-D0E5-4546-B7B5-08C27002BA1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8FD9247B-1DF6-4621-B903-A6EC34650FD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774131EB-1518-4553-8F7A-281B1A41F26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E3B16445-3011-456C-9A15-9A2E6E4F003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165AB8CE-9A0F-4E20-95EF-93D3E429EE6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1035AD51-1AC8-4769-A830-7BCD48B1FCE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738E88E0-33CC-4E1A-B540-B5251EDD0B9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A41E78F3-1779-47C3-AEFD-DEEDF8EE65C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9585FAE1-F2C9-4D48-A1A4-6F897C234EF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8DACFF17-937C-4E3E-8ADD-7984D7FA43C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577209EF-D5E8-4B73-A3A4-BA9C9374995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79537FAC-77DE-40B2-89AC-7E22A95BA70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918D09CF-DCE5-42B5-8C42-21EA486A64E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658D2944-7FE5-45DC-8802-4001DB95AB1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A4F8975C-70B6-4F73-B0D7-4097697C9A7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A08239A0-AE2C-4D83-9CF9-17A6D0A9689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9D9228EC-4408-4ADD-99C5-8F9BC85E164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AA18B1AA-A324-4A21-B6DA-AEB33359D4F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DA0A94A6-24C8-4750-A503-2B8482C163B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9A953FAF-6BAE-451C-9BBB-A5DF20A5F38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id="{F1CF4B0D-0B75-4355-94B9-5CC9D36F812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0FCCEF80-BFD2-4D80-9F9B-2F74C4C0B4E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庁舎】&#10;有形固定資産減価償却率グラフ枠">
          <a:extLst>
            <a:ext uri="{FF2B5EF4-FFF2-40B4-BE49-F238E27FC236}">
              <a16:creationId xmlns:a16="http://schemas.microsoft.com/office/drawing/2014/main" id="{EBD01A09-33C4-4DF4-978F-33F05340571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667" name="直線コネクタ 666">
          <a:extLst>
            <a:ext uri="{FF2B5EF4-FFF2-40B4-BE49-F238E27FC236}">
              <a16:creationId xmlns:a16="http://schemas.microsoft.com/office/drawing/2014/main" id="{77F224E9-FBAF-475C-B215-0524FD7FEF5B}"/>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8" name="【庁舎】&#10;有形固定資産減価償却率最小値テキスト">
          <a:extLst>
            <a:ext uri="{FF2B5EF4-FFF2-40B4-BE49-F238E27FC236}">
              <a16:creationId xmlns:a16="http://schemas.microsoft.com/office/drawing/2014/main" id="{1DE1DDD2-5884-4258-A351-0797EA76747F}"/>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9" name="直線コネクタ 668">
          <a:extLst>
            <a:ext uri="{FF2B5EF4-FFF2-40B4-BE49-F238E27FC236}">
              <a16:creationId xmlns:a16="http://schemas.microsoft.com/office/drawing/2014/main" id="{B9D987FC-E442-4BBC-883E-D69850EF57EB}"/>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670" name="【庁舎】&#10;有形固定資産減価償却率最大値テキスト">
          <a:extLst>
            <a:ext uri="{FF2B5EF4-FFF2-40B4-BE49-F238E27FC236}">
              <a16:creationId xmlns:a16="http://schemas.microsoft.com/office/drawing/2014/main" id="{6866F41E-48C2-44F4-8966-F835CE98EA45}"/>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671" name="直線コネクタ 670">
          <a:extLst>
            <a:ext uri="{FF2B5EF4-FFF2-40B4-BE49-F238E27FC236}">
              <a16:creationId xmlns:a16="http://schemas.microsoft.com/office/drawing/2014/main" id="{760EAAE2-C0B9-44DC-A0D9-C5B9A11B6491}"/>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48277</xdr:rowOff>
    </xdr:from>
    <xdr:ext cx="405111" cy="259045"/>
    <xdr:sp macro="" textlink="">
      <xdr:nvSpPr>
        <xdr:cNvPr id="672" name="【庁舎】&#10;有形固定資産減価償却率平均値テキスト">
          <a:extLst>
            <a:ext uri="{FF2B5EF4-FFF2-40B4-BE49-F238E27FC236}">
              <a16:creationId xmlns:a16="http://schemas.microsoft.com/office/drawing/2014/main" id="{28D6D2A7-B839-4587-9E9F-19F022BFA6B5}"/>
            </a:ext>
          </a:extLst>
        </xdr:cNvPr>
        <xdr:cNvSpPr txBox="1"/>
      </xdr:nvSpPr>
      <xdr:spPr>
        <a:xfrm>
          <a:off x="16357600" y="1770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673" name="フローチャート: 判断 672">
          <a:extLst>
            <a:ext uri="{FF2B5EF4-FFF2-40B4-BE49-F238E27FC236}">
              <a16:creationId xmlns:a16="http://schemas.microsoft.com/office/drawing/2014/main" id="{67D25B4B-40A2-4B0C-8275-0B9912BADA9F}"/>
            </a:ext>
          </a:extLst>
        </xdr:cNvPr>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674" name="フローチャート: 判断 673">
          <a:extLst>
            <a:ext uri="{FF2B5EF4-FFF2-40B4-BE49-F238E27FC236}">
              <a16:creationId xmlns:a16="http://schemas.microsoft.com/office/drawing/2014/main" id="{7483209B-3F6C-40DB-B675-B229CD782944}"/>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675" name="フローチャート: 判断 674">
          <a:extLst>
            <a:ext uri="{FF2B5EF4-FFF2-40B4-BE49-F238E27FC236}">
              <a16:creationId xmlns:a16="http://schemas.microsoft.com/office/drawing/2014/main" id="{42CA508F-630D-4AF6-87E2-465F68E9EAEF}"/>
            </a:ext>
          </a:extLst>
        </xdr:cNvPr>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676" name="フローチャート: 判断 675">
          <a:extLst>
            <a:ext uri="{FF2B5EF4-FFF2-40B4-BE49-F238E27FC236}">
              <a16:creationId xmlns:a16="http://schemas.microsoft.com/office/drawing/2014/main" id="{D0F23055-9379-47BD-831A-2EE471AB040B}"/>
            </a:ext>
          </a:extLst>
        </xdr:cNvPr>
        <xdr:cNvSpPr/>
      </xdr:nvSpPr>
      <xdr:spPr>
        <a:xfrm>
          <a:off x="13652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118473</xdr:rowOff>
    </xdr:from>
    <xdr:to>
      <xdr:col>67</xdr:col>
      <xdr:colOff>101600</xdr:colOff>
      <xdr:row>106</xdr:row>
      <xdr:rowOff>48623</xdr:rowOff>
    </xdr:to>
    <xdr:sp macro="" textlink="">
      <xdr:nvSpPr>
        <xdr:cNvPr id="677" name="フローチャート: 判断 676">
          <a:extLst>
            <a:ext uri="{FF2B5EF4-FFF2-40B4-BE49-F238E27FC236}">
              <a16:creationId xmlns:a16="http://schemas.microsoft.com/office/drawing/2014/main" id="{3084EEC2-9EBD-4A1A-96F9-116B42EAFFB3}"/>
            </a:ext>
          </a:extLst>
        </xdr:cNvPr>
        <xdr:cNvSpPr/>
      </xdr:nvSpPr>
      <xdr:spPr>
        <a:xfrm>
          <a:off x="1276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CD04F817-D2DC-4EEF-9D11-D83EC8267E6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9AF426E7-C3BA-4DAE-9210-D99EFF021F7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EB66529-2FCA-4681-8828-DAD3D59E5E4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34017FC3-CC9F-47F9-B217-A92F7592F91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C55B8252-11D5-47C0-82E7-DED68151070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28666</xdr:rowOff>
    </xdr:from>
    <xdr:to>
      <xdr:col>85</xdr:col>
      <xdr:colOff>177800</xdr:colOff>
      <xdr:row>107</xdr:row>
      <xdr:rowOff>130266</xdr:rowOff>
    </xdr:to>
    <xdr:sp macro="" textlink="">
      <xdr:nvSpPr>
        <xdr:cNvPr id="683" name="楕円 682">
          <a:extLst>
            <a:ext uri="{FF2B5EF4-FFF2-40B4-BE49-F238E27FC236}">
              <a16:creationId xmlns:a16="http://schemas.microsoft.com/office/drawing/2014/main" id="{F37EC659-8E25-47EB-971A-18594ED7D64B}"/>
            </a:ext>
          </a:extLst>
        </xdr:cNvPr>
        <xdr:cNvSpPr/>
      </xdr:nvSpPr>
      <xdr:spPr>
        <a:xfrm>
          <a:off x="16268700" y="183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7093</xdr:rowOff>
    </xdr:from>
    <xdr:ext cx="405111" cy="259045"/>
    <xdr:sp macro="" textlink="">
      <xdr:nvSpPr>
        <xdr:cNvPr id="684" name="【庁舎】&#10;有形固定資産減価償却率該当値テキスト">
          <a:extLst>
            <a:ext uri="{FF2B5EF4-FFF2-40B4-BE49-F238E27FC236}">
              <a16:creationId xmlns:a16="http://schemas.microsoft.com/office/drawing/2014/main" id="{00FD41C1-3A83-4221-AB3F-C768A2AC8BBA}"/>
            </a:ext>
          </a:extLst>
        </xdr:cNvPr>
        <xdr:cNvSpPr txBox="1"/>
      </xdr:nvSpPr>
      <xdr:spPr>
        <a:xfrm>
          <a:off x="16357600" y="1835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169092</xdr:rowOff>
    </xdr:from>
    <xdr:to>
      <xdr:col>81</xdr:col>
      <xdr:colOff>101600</xdr:colOff>
      <xdr:row>107</xdr:row>
      <xdr:rowOff>99242</xdr:rowOff>
    </xdr:to>
    <xdr:sp macro="" textlink="">
      <xdr:nvSpPr>
        <xdr:cNvPr id="685" name="楕円 684">
          <a:extLst>
            <a:ext uri="{FF2B5EF4-FFF2-40B4-BE49-F238E27FC236}">
              <a16:creationId xmlns:a16="http://schemas.microsoft.com/office/drawing/2014/main" id="{BDDCBE18-A57B-45E0-AE17-4EFDB98CB6E2}"/>
            </a:ext>
          </a:extLst>
        </xdr:cNvPr>
        <xdr:cNvSpPr/>
      </xdr:nvSpPr>
      <xdr:spPr>
        <a:xfrm>
          <a:off x="154305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48442</xdr:rowOff>
    </xdr:from>
    <xdr:to>
      <xdr:col>85</xdr:col>
      <xdr:colOff>127000</xdr:colOff>
      <xdr:row>107</xdr:row>
      <xdr:rowOff>79466</xdr:rowOff>
    </xdr:to>
    <xdr:cxnSp macro="">
      <xdr:nvCxnSpPr>
        <xdr:cNvPr id="686" name="直線コネクタ 685">
          <a:extLst>
            <a:ext uri="{FF2B5EF4-FFF2-40B4-BE49-F238E27FC236}">
              <a16:creationId xmlns:a16="http://schemas.microsoft.com/office/drawing/2014/main" id="{7201CE0C-0582-4F40-B43F-AE7749C6F31F}"/>
            </a:ext>
          </a:extLst>
        </xdr:cNvPr>
        <xdr:cNvCxnSpPr/>
      </xdr:nvCxnSpPr>
      <xdr:spPr>
        <a:xfrm>
          <a:off x="15481300" y="18393592"/>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146231</xdr:rowOff>
    </xdr:from>
    <xdr:to>
      <xdr:col>76</xdr:col>
      <xdr:colOff>165100</xdr:colOff>
      <xdr:row>107</xdr:row>
      <xdr:rowOff>76381</xdr:rowOff>
    </xdr:to>
    <xdr:sp macro="" textlink="">
      <xdr:nvSpPr>
        <xdr:cNvPr id="687" name="楕円 686">
          <a:extLst>
            <a:ext uri="{FF2B5EF4-FFF2-40B4-BE49-F238E27FC236}">
              <a16:creationId xmlns:a16="http://schemas.microsoft.com/office/drawing/2014/main" id="{DAAADA7C-1C4D-434F-BB52-DE482DD48BDE}"/>
            </a:ext>
          </a:extLst>
        </xdr:cNvPr>
        <xdr:cNvSpPr/>
      </xdr:nvSpPr>
      <xdr:spPr>
        <a:xfrm>
          <a:off x="14541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25581</xdr:rowOff>
    </xdr:from>
    <xdr:to>
      <xdr:col>81</xdr:col>
      <xdr:colOff>50800</xdr:colOff>
      <xdr:row>107</xdr:row>
      <xdr:rowOff>48442</xdr:rowOff>
    </xdr:to>
    <xdr:cxnSp macro="">
      <xdr:nvCxnSpPr>
        <xdr:cNvPr id="688" name="直線コネクタ 687">
          <a:extLst>
            <a:ext uri="{FF2B5EF4-FFF2-40B4-BE49-F238E27FC236}">
              <a16:creationId xmlns:a16="http://schemas.microsoft.com/office/drawing/2014/main" id="{203B2BB8-F652-4EFA-A205-101279331159}"/>
            </a:ext>
          </a:extLst>
        </xdr:cNvPr>
        <xdr:cNvCxnSpPr/>
      </xdr:nvCxnSpPr>
      <xdr:spPr>
        <a:xfrm>
          <a:off x="14592300" y="1837073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35198</xdr:rowOff>
    </xdr:from>
    <xdr:to>
      <xdr:col>72</xdr:col>
      <xdr:colOff>38100</xdr:colOff>
      <xdr:row>107</xdr:row>
      <xdr:rowOff>136798</xdr:rowOff>
    </xdr:to>
    <xdr:sp macro="" textlink="">
      <xdr:nvSpPr>
        <xdr:cNvPr id="689" name="楕円 688">
          <a:extLst>
            <a:ext uri="{FF2B5EF4-FFF2-40B4-BE49-F238E27FC236}">
              <a16:creationId xmlns:a16="http://schemas.microsoft.com/office/drawing/2014/main" id="{B77F0437-1C92-4054-B2D6-2D6C3621982F}"/>
            </a:ext>
          </a:extLst>
        </xdr:cNvPr>
        <xdr:cNvSpPr/>
      </xdr:nvSpPr>
      <xdr:spPr>
        <a:xfrm>
          <a:off x="13652500" y="183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25581</xdr:rowOff>
    </xdr:from>
    <xdr:to>
      <xdr:col>76</xdr:col>
      <xdr:colOff>114300</xdr:colOff>
      <xdr:row>107</xdr:row>
      <xdr:rowOff>85998</xdr:rowOff>
    </xdr:to>
    <xdr:cxnSp macro="">
      <xdr:nvCxnSpPr>
        <xdr:cNvPr id="690" name="直線コネクタ 689">
          <a:extLst>
            <a:ext uri="{FF2B5EF4-FFF2-40B4-BE49-F238E27FC236}">
              <a16:creationId xmlns:a16="http://schemas.microsoft.com/office/drawing/2014/main" id="{12779D86-812A-422A-A8FC-E0CDD6DBD230}"/>
            </a:ext>
          </a:extLst>
        </xdr:cNvPr>
        <xdr:cNvCxnSpPr/>
      </xdr:nvCxnSpPr>
      <xdr:spPr>
        <a:xfrm flipV="1">
          <a:off x="13703300" y="18370731"/>
          <a:ext cx="8890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2539</xdr:rowOff>
    </xdr:from>
    <xdr:to>
      <xdr:col>67</xdr:col>
      <xdr:colOff>101600</xdr:colOff>
      <xdr:row>107</xdr:row>
      <xdr:rowOff>104139</xdr:rowOff>
    </xdr:to>
    <xdr:sp macro="" textlink="">
      <xdr:nvSpPr>
        <xdr:cNvPr id="691" name="楕円 690">
          <a:extLst>
            <a:ext uri="{FF2B5EF4-FFF2-40B4-BE49-F238E27FC236}">
              <a16:creationId xmlns:a16="http://schemas.microsoft.com/office/drawing/2014/main" id="{A0866108-7506-4CB2-8190-B06A092DC0FA}"/>
            </a:ext>
          </a:extLst>
        </xdr:cNvPr>
        <xdr:cNvSpPr/>
      </xdr:nvSpPr>
      <xdr:spPr>
        <a:xfrm>
          <a:off x="12763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53339</xdr:rowOff>
    </xdr:from>
    <xdr:to>
      <xdr:col>71</xdr:col>
      <xdr:colOff>177800</xdr:colOff>
      <xdr:row>107</xdr:row>
      <xdr:rowOff>85998</xdr:rowOff>
    </xdr:to>
    <xdr:cxnSp macro="">
      <xdr:nvCxnSpPr>
        <xdr:cNvPr id="692" name="直線コネクタ 691">
          <a:extLst>
            <a:ext uri="{FF2B5EF4-FFF2-40B4-BE49-F238E27FC236}">
              <a16:creationId xmlns:a16="http://schemas.microsoft.com/office/drawing/2014/main" id="{A4B2F5AC-789C-4C1A-A82C-0B806DEEF0CA}"/>
            </a:ext>
          </a:extLst>
        </xdr:cNvPr>
        <xdr:cNvCxnSpPr/>
      </xdr:nvCxnSpPr>
      <xdr:spPr>
        <a:xfrm>
          <a:off x="12814300" y="18398489"/>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693" name="n_1aveValue【庁舎】&#10;有形固定資産減価償却率">
          <a:extLst>
            <a:ext uri="{FF2B5EF4-FFF2-40B4-BE49-F238E27FC236}">
              <a16:creationId xmlns:a16="http://schemas.microsoft.com/office/drawing/2014/main" id="{12C2DB18-00C4-4CC2-B7B2-DEF7981B03AC}"/>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8000</xdr:rowOff>
    </xdr:from>
    <xdr:ext cx="405111" cy="259045"/>
    <xdr:sp macro="" textlink="">
      <xdr:nvSpPr>
        <xdr:cNvPr id="694" name="n_2aveValue【庁舎】&#10;有形固定資産減価償却率">
          <a:extLst>
            <a:ext uri="{FF2B5EF4-FFF2-40B4-BE49-F238E27FC236}">
              <a16:creationId xmlns:a16="http://schemas.microsoft.com/office/drawing/2014/main" id="{DAF5C1EF-00B1-44E1-A577-69933A3B2458}"/>
            </a:ext>
          </a:extLst>
        </xdr:cNvPr>
        <xdr:cNvSpPr txBox="1"/>
      </xdr:nvSpPr>
      <xdr:spPr>
        <a:xfrm>
          <a:off x="14389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158222</xdr:rowOff>
    </xdr:from>
    <xdr:ext cx="405111" cy="259045"/>
    <xdr:sp macro="" textlink="">
      <xdr:nvSpPr>
        <xdr:cNvPr id="695" name="n_3aveValue【庁舎】&#10;有形固定資産減価償却率">
          <a:extLst>
            <a:ext uri="{FF2B5EF4-FFF2-40B4-BE49-F238E27FC236}">
              <a16:creationId xmlns:a16="http://schemas.microsoft.com/office/drawing/2014/main" id="{54CF08E2-847C-47C7-AFA8-46F9266609FB}"/>
            </a:ext>
          </a:extLst>
        </xdr:cNvPr>
        <xdr:cNvSpPr txBox="1"/>
      </xdr:nvSpPr>
      <xdr:spPr>
        <a:xfrm>
          <a:off x="13500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65150</xdr:rowOff>
    </xdr:from>
    <xdr:ext cx="405111" cy="259045"/>
    <xdr:sp macro="" textlink="">
      <xdr:nvSpPr>
        <xdr:cNvPr id="696" name="n_4aveValue【庁舎】&#10;有形固定資産減価償却率">
          <a:extLst>
            <a:ext uri="{FF2B5EF4-FFF2-40B4-BE49-F238E27FC236}">
              <a16:creationId xmlns:a16="http://schemas.microsoft.com/office/drawing/2014/main" id="{CE5010A1-AA18-4DCB-BA91-E6A62027C139}"/>
            </a:ext>
          </a:extLst>
        </xdr:cNvPr>
        <xdr:cNvSpPr txBox="1"/>
      </xdr:nvSpPr>
      <xdr:spPr>
        <a:xfrm>
          <a:off x="12611744" y="1789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90369</xdr:rowOff>
    </xdr:from>
    <xdr:ext cx="405111" cy="259045"/>
    <xdr:sp macro="" textlink="">
      <xdr:nvSpPr>
        <xdr:cNvPr id="697" name="n_1mainValue【庁舎】&#10;有形固定資産減価償却率">
          <a:extLst>
            <a:ext uri="{FF2B5EF4-FFF2-40B4-BE49-F238E27FC236}">
              <a16:creationId xmlns:a16="http://schemas.microsoft.com/office/drawing/2014/main" id="{FCDC25C4-F5E6-4FAD-9322-91ECE372B335}"/>
            </a:ext>
          </a:extLst>
        </xdr:cNvPr>
        <xdr:cNvSpPr txBox="1"/>
      </xdr:nvSpPr>
      <xdr:spPr>
        <a:xfrm>
          <a:off x="15266044" y="1843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67508</xdr:rowOff>
    </xdr:from>
    <xdr:ext cx="405111" cy="259045"/>
    <xdr:sp macro="" textlink="">
      <xdr:nvSpPr>
        <xdr:cNvPr id="698" name="n_2mainValue【庁舎】&#10;有形固定資産減価償却率">
          <a:extLst>
            <a:ext uri="{FF2B5EF4-FFF2-40B4-BE49-F238E27FC236}">
              <a16:creationId xmlns:a16="http://schemas.microsoft.com/office/drawing/2014/main" id="{55AF2D4E-851D-4FE6-93F9-EC9E4480BED4}"/>
            </a:ext>
          </a:extLst>
        </xdr:cNvPr>
        <xdr:cNvSpPr txBox="1"/>
      </xdr:nvSpPr>
      <xdr:spPr>
        <a:xfrm>
          <a:off x="14389744" y="1841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127925</xdr:rowOff>
    </xdr:from>
    <xdr:ext cx="405111" cy="259045"/>
    <xdr:sp macro="" textlink="">
      <xdr:nvSpPr>
        <xdr:cNvPr id="699" name="n_3mainValue【庁舎】&#10;有形固定資産減価償却率">
          <a:extLst>
            <a:ext uri="{FF2B5EF4-FFF2-40B4-BE49-F238E27FC236}">
              <a16:creationId xmlns:a16="http://schemas.microsoft.com/office/drawing/2014/main" id="{6C2CA8CE-103F-4642-9EDA-1959A386B94C}"/>
            </a:ext>
          </a:extLst>
        </xdr:cNvPr>
        <xdr:cNvSpPr txBox="1"/>
      </xdr:nvSpPr>
      <xdr:spPr>
        <a:xfrm>
          <a:off x="13500744" y="18473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95266</xdr:rowOff>
    </xdr:from>
    <xdr:ext cx="405111" cy="259045"/>
    <xdr:sp macro="" textlink="">
      <xdr:nvSpPr>
        <xdr:cNvPr id="700" name="n_4mainValue【庁舎】&#10;有形固定資産減価償却率">
          <a:extLst>
            <a:ext uri="{FF2B5EF4-FFF2-40B4-BE49-F238E27FC236}">
              <a16:creationId xmlns:a16="http://schemas.microsoft.com/office/drawing/2014/main" id="{9DE48FEA-40DC-4D97-81B1-A0B6B33E6FE6}"/>
            </a:ext>
          </a:extLst>
        </xdr:cNvPr>
        <xdr:cNvSpPr txBox="1"/>
      </xdr:nvSpPr>
      <xdr:spPr>
        <a:xfrm>
          <a:off x="12611744" y="1844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14F4DA0C-8BCD-4E0D-ADBA-1CBB2B248D3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3AB7AC5A-DCDB-434B-B8C0-5A19F6EDB54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D1D3A364-C619-4684-A44A-2FCDED8E20B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DBAA0EED-2370-467B-A958-84197F45B08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76B421F3-91C1-43BD-9CB7-2BF73BE618C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ADF28912-3837-4591-BA6B-06B3DC9B358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7D56DB51-3230-44C6-ACA6-E49045E33B7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F87B2DAD-3643-465C-BB0E-E4269885006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CC6CB20F-41A4-469B-86F9-0022DE25BD2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21872507-863F-4545-BC85-148F01AC44F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1" name="直線コネクタ 710">
          <a:extLst>
            <a:ext uri="{FF2B5EF4-FFF2-40B4-BE49-F238E27FC236}">
              <a16:creationId xmlns:a16="http://schemas.microsoft.com/office/drawing/2014/main" id="{C2B35566-F6AA-4D36-BB1B-70F85AF2573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2" name="テキスト ボックス 711">
          <a:extLst>
            <a:ext uri="{FF2B5EF4-FFF2-40B4-BE49-F238E27FC236}">
              <a16:creationId xmlns:a16="http://schemas.microsoft.com/office/drawing/2014/main" id="{A4391E84-A3C6-4A3D-AA81-096586E82C3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3" name="直線コネクタ 712">
          <a:extLst>
            <a:ext uri="{FF2B5EF4-FFF2-40B4-BE49-F238E27FC236}">
              <a16:creationId xmlns:a16="http://schemas.microsoft.com/office/drawing/2014/main" id="{91E3BD12-A1D4-45ED-8F7A-CA0760C4CF04}"/>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4" name="テキスト ボックス 713">
          <a:extLst>
            <a:ext uri="{FF2B5EF4-FFF2-40B4-BE49-F238E27FC236}">
              <a16:creationId xmlns:a16="http://schemas.microsoft.com/office/drawing/2014/main" id="{BD296D41-D122-4F7B-A01E-B732AE961D1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5" name="直線コネクタ 714">
          <a:extLst>
            <a:ext uri="{FF2B5EF4-FFF2-40B4-BE49-F238E27FC236}">
              <a16:creationId xmlns:a16="http://schemas.microsoft.com/office/drawing/2014/main" id="{F05E28A3-79AA-437E-A8ED-04169D3D1EEA}"/>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6" name="テキスト ボックス 715">
          <a:extLst>
            <a:ext uri="{FF2B5EF4-FFF2-40B4-BE49-F238E27FC236}">
              <a16:creationId xmlns:a16="http://schemas.microsoft.com/office/drawing/2014/main" id="{B20583FF-E170-4994-8729-8677B459D9D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7" name="直線コネクタ 716">
          <a:extLst>
            <a:ext uri="{FF2B5EF4-FFF2-40B4-BE49-F238E27FC236}">
              <a16:creationId xmlns:a16="http://schemas.microsoft.com/office/drawing/2014/main" id="{E3177A56-EEA1-431D-AB20-F7AF7D219C2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8" name="テキスト ボックス 717">
          <a:extLst>
            <a:ext uri="{FF2B5EF4-FFF2-40B4-BE49-F238E27FC236}">
              <a16:creationId xmlns:a16="http://schemas.microsoft.com/office/drawing/2014/main" id="{008BB089-9202-4BE1-899D-E36D05F95CB5}"/>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9" name="直線コネクタ 718">
          <a:extLst>
            <a:ext uri="{FF2B5EF4-FFF2-40B4-BE49-F238E27FC236}">
              <a16:creationId xmlns:a16="http://schemas.microsoft.com/office/drawing/2014/main" id="{DC857753-B4B3-4318-BA69-725ACA05C78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20" name="テキスト ボックス 719">
          <a:extLst>
            <a:ext uri="{FF2B5EF4-FFF2-40B4-BE49-F238E27FC236}">
              <a16:creationId xmlns:a16="http://schemas.microsoft.com/office/drawing/2014/main" id="{278DD4FC-4080-4F20-A7FD-80FA6C731C2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a:extLst>
            <a:ext uri="{FF2B5EF4-FFF2-40B4-BE49-F238E27FC236}">
              <a16:creationId xmlns:a16="http://schemas.microsoft.com/office/drawing/2014/main" id="{719F5639-EAD3-4D49-A8A3-3C415525B10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2" name="テキスト ボックス 721">
          <a:extLst>
            <a:ext uri="{FF2B5EF4-FFF2-40B4-BE49-F238E27FC236}">
              <a16:creationId xmlns:a16="http://schemas.microsoft.com/office/drawing/2014/main" id="{549F0B68-40A2-40D5-95BF-51D02862EE55}"/>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庁舎】&#10;一人当たり面積グラフ枠">
          <a:extLst>
            <a:ext uri="{FF2B5EF4-FFF2-40B4-BE49-F238E27FC236}">
              <a16:creationId xmlns:a16="http://schemas.microsoft.com/office/drawing/2014/main" id="{005164ED-897D-41BF-8751-AC723586B04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724" name="直線コネクタ 723">
          <a:extLst>
            <a:ext uri="{FF2B5EF4-FFF2-40B4-BE49-F238E27FC236}">
              <a16:creationId xmlns:a16="http://schemas.microsoft.com/office/drawing/2014/main" id="{8BC6CB25-A99E-4641-A14D-76A7DCCD3782}"/>
            </a:ext>
          </a:extLst>
        </xdr:cNvPr>
        <xdr:cNvCxnSpPr/>
      </xdr:nvCxnSpPr>
      <xdr:spPr>
        <a:xfrm flipV="1">
          <a:off x="22160864" y="172645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725" name="【庁舎】&#10;一人当たり面積最小値テキスト">
          <a:extLst>
            <a:ext uri="{FF2B5EF4-FFF2-40B4-BE49-F238E27FC236}">
              <a16:creationId xmlns:a16="http://schemas.microsoft.com/office/drawing/2014/main" id="{98F65A46-D57A-4277-BB1B-424BE74567B5}"/>
            </a:ext>
          </a:extLst>
        </xdr:cNvPr>
        <xdr:cNvSpPr txBox="1"/>
      </xdr:nvSpPr>
      <xdr:spPr>
        <a:xfrm>
          <a:off x="22199600" y="186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726" name="直線コネクタ 725">
          <a:extLst>
            <a:ext uri="{FF2B5EF4-FFF2-40B4-BE49-F238E27FC236}">
              <a16:creationId xmlns:a16="http://schemas.microsoft.com/office/drawing/2014/main" id="{FC9B193E-26AA-4C3D-9C85-E837E66DDD1C}"/>
            </a:ext>
          </a:extLst>
        </xdr:cNvPr>
        <xdr:cNvCxnSpPr/>
      </xdr:nvCxnSpPr>
      <xdr:spPr>
        <a:xfrm>
          <a:off x="22072600" y="18643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727" name="【庁舎】&#10;一人当たり面積最大値テキスト">
          <a:extLst>
            <a:ext uri="{FF2B5EF4-FFF2-40B4-BE49-F238E27FC236}">
              <a16:creationId xmlns:a16="http://schemas.microsoft.com/office/drawing/2014/main" id="{B292C22D-769E-4613-A260-C274BFFA1BAE}"/>
            </a:ext>
          </a:extLst>
        </xdr:cNvPr>
        <xdr:cNvSpPr txBox="1"/>
      </xdr:nvSpPr>
      <xdr:spPr>
        <a:xfrm>
          <a:off x="22199600" y="170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728" name="直線コネクタ 727">
          <a:extLst>
            <a:ext uri="{FF2B5EF4-FFF2-40B4-BE49-F238E27FC236}">
              <a16:creationId xmlns:a16="http://schemas.microsoft.com/office/drawing/2014/main" id="{93330831-602D-46BF-A580-ACA730B675BE}"/>
            </a:ext>
          </a:extLst>
        </xdr:cNvPr>
        <xdr:cNvCxnSpPr/>
      </xdr:nvCxnSpPr>
      <xdr:spPr>
        <a:xfrm>
          <a:off x="22072600" y="172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164864</xdr:rowOff>
    </xdr:from>
    <xdr:ext cx="469744" cy="259045"/>
    <xdr:sp macro="" textlink="">
      <xdr:nvSpPr>
        <xdr:cNvPr id="729" name="【庁舎】&#10;一人当たり面積平均値テキスト">
          <a:extLst>
            <a:ext uri="{FF2B5EF4-FFF2-40B4-BE49-F238E27FC236}">
              <a16:creationId xmlns:a16="http://schemas.microsoft.com/office/drawing/2014/main" id="{FEDFE3AD-7340-4B9D-A523-719D847F6CB1}"/>
            </a:ext>
          </a:extLst>
        </xdr:cNvPr>
        <xdr:cNvSpPr txBox="1"/>
      </xdr:nvSpPr>
      <xdr:spPr>
        <a:xfrm>
          <a:off x="22199600" y="18338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730" name="フローチャート: 判断 729">
          <a:extLst>
            <a:ext uri="{FF2B5EF4-FFF2-40B4-BE49-F238E27FC236}">
              <a16:creationId xmlns:a16="http://schemas.microsoft.com/office/drawing/2014/main" id="{7EAE676B-EB80-456F-9493-CA4AD4263C86}"/>
            </a:ext>
          </a:extLst>
        </xdr:cNvPr>
        <xdr:cNvSpPr/>
      </xdr:nvSpPr>
      <xdr:spPr>
        <a:xfrm>
          <a:off x="22110700" y="184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731" name="フローチャート: 判断 730">
          <a:extLst>
            <a:ext uri="{FF2B5EF4-FFF2-40B4-BE49-F238E27FC236}">
              <a16:creationId xmlns:a16="http://schemas.microsoft.com/office/drawing/2014/main" id="{38B51D91-BA90-4BF3-AF74-3F0CE57858FE}"/>
            </a:ext>
          </a:extLst>
        </xdr:cNvPr>
        <xdr:cNvSpPr/>
      </xdr:nvSpPr>
      <xdr:spPr>
        <a:xfrm>
          <a:off x="21272500" y="1849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732" name="フローチャート: 判断 731">
          <a:extLst>
            <a:ext uri="{FF2B5EF4-FFF2-40B4-BE49-F238E27FC236}">
              <a16:creationId xmlns:a16="http://schemas.microsoft.com/office/drawing/2014/main" id="{4F21471C-4F7F-4027-B9BE-2511587B3DD8}"/>
            </a:ext>
          </a:extLst>
        </xdr:cNvPr>
        <xdr:cNvSpPr/>
      </xdr:nvSpPr>
      <xdr:spPr>
        <a:xfrm>
          <a:off x="20383500" y="184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167387</xdr:rowOff>
    </xdr:from>
    <xdr:to>
      <xdr:col>102</xdr:col>
      <xdr:colOff>165100</xdr:colOff>
      <xdr:row>108</xdr:row>
      <xdr:rowOff>97537</xdr:rowOff>
    </xdr:to>
    <xdr:sp macro="" textlink="">
      <xdr:nvSpPr>
        <xdr:cNvPr id="733" name="フローチャート: 判断 732">
          <a:extLst>
            <a:ext uri="{FF2B5EF4-FFF2-40B4-BE49-F238E27FC236}">
              <a16:creationId xmlns:a16="http://schemas.microsoft.com/office/drawing/2014/main" id="{C3AE18A6-3453-41FC-95C5-9F01938A1628}"/>
            </a:ext>
          </a:extLst>
        </xdr:cNvPr>
        <xdr:cNvSpPr/>
      </xdr:nvSpPr>
      <xdr:spPr>
        <a:xfrm>
          <a:off x="19494500" y="1851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2287</xdr:rowOff>
    </xdr:from>
    <xdr:to>
      <xdr:col>98</xdr:col>
      <xdr:colOff>38100</xdr:colOff>
      <xdr:row>108</xdr:row>
      <xdr:rowOff>103887</xdr:rowOff>
    </xdr:to>
    <xdr:sp macro="" textlink="">
      <xdr:nvSpPr>
        <xdr:cNvPr id="734" name="フローチャート: 判断 733">
          <a:extLst>
            <a:ext uri="{FF2B5EF4-FFF2-40B4-BE49-F238E27FC236}">
              <a16:creationId xmlns:a16="http://schemas.microsoft.com/office/drawing/2014/main" id="{7D45B23D-E4E0-452B-BB17-BA063FC2F3FE}"/>
            </a:ext>
          </a:extLst>
        </xdr:cNvPr>
        <xdr:cNvSpPr/>
      </xdr:nvSpPr>
      <xdr:spPr>
        <a:xfrm>
          <a:off x="18605500" y="185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EDD00A8F-18DD-4ACE-8ED6-5B9C85142DC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31DA132C-1D4E-4B51-88A5-0BC8D513C5E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2D179477-5F04-4791-9BCE-5343C2F82EE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427DCED-CF39-45EB-9799-B69751C2BBB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67F6AB2F-862E-4638-BECB-5B60230C92A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32765</xdr:rowOff>
    </xdr:from>
    <xdr:to>
      <xdr:col>116</xdr:col>
      <xdr:colOff>114300</xdr:colOff>
      <xdr:row>108</xdr:row>
      <xdr:rowOff>134365</xdr:rowOff>
    </xdr:to>
    <xdr:sp macro="" textlink="">
      <xdr:nvSpPr>
        <xdr:cNvPr id="740" name="楕円 739">
          <a:extLst>
            <a:ext uri="{FF2B5EF4-FFF2-40B4-BE49-F238E27FC236}">
              <a16:creationId xmlns:a16="http://schemas.microsoft.com/office/drawing/2014/main" id="{E1795DA2-6A39-4D79-837A-B3D9FE801509}"/>
            </a:ext>
          </a:extLst>
        </xdr:cNvPr>
        <xdr:cNvSpPr/>
      </xdr:nvSpPr>
      <xdr:spPr>
        <a:xfrm>
          <a:off x="22110700" y="1854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120412</xdr:rowOff>
    </xdr:from>
    <xdr:ext cx="469744" cy="259045"/>
    <xdr:sp macro="" textlink="">
      <xdr:nvSpPr>
        <xdr:cNvPr id="741" name="【庁舎】&#10;一人当たり面積該当値テキスト">
          <a:extLst>
            <a:ext uri="{FF2B5EF4-FFF2-40B4-BE49-F238E27FC236}">
              <a16:creationId xmlns:a16="http://schemas.microsoft.com/office/drawing/2014/main" id="{09D40B5E-C895-4C84-87A6-57E389D833C2}"/>
            </a:ext>
          </a:extLst>
        </xdr:cNvPr>
        <xdr:cNvSpPr txBox="1"/>
      </xdr:nvSpPr>
      <xdr:spPr>
        <a:xfrm>
          <a:off x="22199600" y="18465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34544</xdr:rowOff>
    </xdr:from>
    <xdr:to>
      <xdr:col>112</xdr:col>
      <xdr:colOff>38100</xdr:colOff>
      <xdr:row>108</xdr:row>
      <xdr:rowOff>136144</xdr:rowOff>
    </xdr:to>
    <xdr:sp macro="" textlink="">
      <xdr:nvSpPr>
        <xdr:cNvPr id="742" name="楕円 741">
          <a:extLst>
            <a:ext uri="{FF2B5EF4-FFF2-40B4-BE49-F238E27FC236}">
              <a16:creationId xmlns:a16="http://schemas.microsoft.com/office/drawing/2014/main" id="{9C2E794F-8166-4195-8112-D0AFB29189EF}"/>
            </a:ext>
          </a:extLst>
        </xdr:cNvPr>
        <xdr:cNvSpPr/>
      </xdr:nvSpPr>
      <xdr:spPr>
        <a:xfrm>
          <a:off x="21272500" y="1855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83565</xdr:rowOff>
    </xdr:from>
    <xdr:to>
      <xdr:col>116</xdr:col>
      <xdr:colOff>63500</xdr:colOff>
      <xdr:row>108</xdr:row>
      <xdr:rowOff>85344</xdr:rowOff>
    </xdr:to>
    <xdr:cxnSp macro="">
      <xdr:nvCxnSpPr>
        <xdr:cNvPr id="743" name="直線コネクタ 742">
          <a:extLst>
            <a:ext uri="{FF2B5EF4-FFF2-40B4-BE49-F238E27FC236}">
              <a16:creationId xmlns:a16="http://schemas.microsoft.com/office/drawing/2014/main" id="{0506A0FE-9DC3-4FEC-BA9B-B404B9438AF2}"/>
            </a:ext>
          </a:extLst>
        </xdr:cNvPr>
        <xdr:cNvCxnSpPr/>
      </xdr:nvCxnSpPr>
      <xdr:spPr>
        <a:xfrm flipV="1">
          <a:off x="21323300" y="18600165"/>
          <a:ext cx="838200" cy="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34925</xdr:rowOff>
    </xdr:from>
    <xdr:to>
      <xdr:col>107</xdr:col>
      <xdr:colOff>101600</xdr:colOff>
      <xdr:row>108</xdr:row>
      <xdr:rowOff>136525</xdr:rowOff>
    </xdr:to>
    <xdr:sp macro="" textlink="">
      <xdr:nvSpPr>
        <xdr:cNvPr id="744" name="楕円 743">
          <a:extLst>
            <a:ext uri="{FF2B5EF4-FFF2-40B4-BE49-F238E27FC236}">
              <a16:creationId xmlns:a16="http://schemas.microsoft.com/office/drawing/2014/main" id="{1AE2DD33-CE86-46E5-967F-99850FAD1E01}"/>
            </a:ext>
          </a:extLst>
        </xdr:cNvPr>
        <xdr:cNvSpPr/>
      </xdr:nvSpPr>
      <xdr:spPr>
        <a:xfrm>
          <a:off x="20383500" y="1855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85344</xdr:rowOff>
    </xdr:from>
    <xdr:to>
      <xdr:col>111</xdr:col>
      <xdr:colOff>177800</xdr:colOff>
      <xdr:row>108</xdr:row>
      <xdr:rowOff>85725</xdr:rowOff>
    </xdr:to>
    <xdr:cxnSp macro="">
      <xdr:nvCxnSpPr>
        <xdr:cNvPr id="745" name="直線コネクタ 744">
          <a:extLst>
            <a:ext uri="{FF2B5EF4-FFF2-40B4-BE49-F238E27FC236}">
              <a16:creationId xmlns:a16="http://schemas.microsoft.com/office/drawing/2014/main" id="{6272093B-8D7E-4274-ADEF-C7CF12B0FC7D}"/>
            </a:ext>
          </a:extLst>
        </xdr:cNvPr>
        <xdr:cNvCxnSpPr/>
      </xdr:nvCxnSpPr>
      <xdr:spPr>
        <a:xfrm flipV="1">
          <a:off x="20434300" y="1860194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35688</xdr:rowOff>
    </xdr:from>
    <xdr:to>
      <xdr:col>102</xdr:col>
      <xdr:colOff>165100</xdr:colOff>
      <xdr:row>108</xdr:row>
      <xdr:rowOff>137288</xdr:rowOff>
    </xdr:to>
    <xdr:sp macro="" textlink="">
      <xdr:nvSpPr>
        <xdr:cNvPr id="746" name="楕円 745">
          <a:extLst>
            <a:ext uri="{FF2B5EF4-FFF2-40B4-BE49-F238E27FC236}">
              <a16:creationId xmlns:a16="http://schemas.microsoft.com/office/drawing/2014/main" id="{B12FD9E1-7ABF-4D41-BDCC-AAD83EB04513}"/>
            </a:ext>
          </a:extLst>
        </xdr:cNvPr>
        <xdr:cNvSpPr/>
      </xdr:nvSpPr>
      <xdr:spPr>
        <a:xfrm>
          <a:off x="19494500" y="1855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85725</xdr:rowOff>
    </xdr:from>
    <xdr:to>
      <xdr:col>107</xdr:col>
      <xdr:colOff>50800</xdr:colOff>
      <xdr:row>108</xdr:row>
      <xdr:rowOff>86488</xdr:rowOff>
    </xdr:to>
    <xdr:cxnSp macro="">
      <xdr:nvCxnSpPr>
        <xdr:cNvPr id="747" name="直線コネクタ 746">
          <a:extLst>
            <a:ext uri="{FF2B5EF4-FFF2-40B4-BE49-F238E27FC236}">
              <a16:creationId xmlns:a16="http://schemas.microsoft.com/office/drawing/2014/main" id="{5AA3D461-D2F5-41C3-8572-514D08AD6705}"/>
            </a:ext>
          </a:extLst>
        </xdr:cNvPr>
        <xdr:cNvCxnSpPr/>
      </xdr:nvCxnSpPr>
      <xdr:spPr>
        <a:xfrm flipV="1">
          <a:off x="19545300" y="18602325"/>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36703</xdr:rowOff>
    </xdr:from>
    <xdr:to>
      <xdr:col>98</xdr:col>
      <xdr:colOff>38100</xdr:colOff>
      <xdr:row>108</xdr:row>
      <xdr:rowOff>138303</xdr:rowOff>
    </xdr:to>
    <xdr:sp macro="" textlink="">
      <xdr:nvSpPr>
        <xdr:cNvPr id="748" name="楕円 747">
          <a:extLst>
            <a:ext uri="{FF2B5EF4-FFF2-40B4-BE49-F238E27FC236}">
              <a16:creationId xmlns:a16="http://schemas.microsoft.com/office/drawing/2014/main" id="{11EF07C3-29CC-4EB8-9FD7-A86172E39393}"/>
            </a:ext>
          </a:extLst>
        </xdr:cNvPr>
        <xdr:cNvSpPr/>
      </xdr:nvSpPr>
      <xdr:spPr>
        <a:xfrm>
          <a:off x="18605500" y="1855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86488</xdr:rowOff>
    </xdr:from>
    <xdr:to>
      <xdr:col>102</xdr:col>
      <xdr:colOff>114300</xdr:colOff>
      <xdr:row>108</xdr:row>
      <xdr:rowOff>87503</xdr:rowOff>
    </xdr:to>
    <xdr:cxnSp macro="">
      <xdr:nvCxnSpPr>
        <xdr:cNvPr id="749" name="直線コネクタ 748">
          <a:extLst>
            <a:ext uri="{FF2B5EF4-FFF2-40B4-BE49-F238E27FC236}">
              <a16:creationId xmlns:a16="http://schemas.microsoft.com/office/drawing/2014/main" id="{F9DAAEBD-B7B4-4DD1-A11E-BF8503083EC7}"/>
            </a:ext>
          </a:extLst>
        </xdr:cNvPr>
        <xdr:cNvCxnSpPr/>
      </xdr:nvCxnSpPr>
      <xdr:spPr>
        <a:xfrm flipV="1">
          <a:off x="18656300" y="18603088"/>
          <a:ext cx="889000" cy="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91839</xdr:rowOff>
    </xdr:from>
    <xdr:ext cx="469744" cy="259045"/>
    <xdr:sp macro="" textlink="">
      <xdr:nvSpPr>
        <xdr:cNvPr id="750" name="n_1aveValue【庁舎】&#10;一人当たり面積">
          <a:extLst>
            <a:ext uri="{FF2B5EF4-FFF2-40B4-BE49-F238E27FC236}">
              <a16:creationId xmlns:a16="http://schemas.microsoft.com/office/drawing/2014/main" id="{D87EE624-E996-4F4E-B8C3-B95904B0D05B}"/>
            </a:ext>
          </a:extLst>
        </xdr:cNvPr>
        <xdr:cNvSpPr txBox="1"/>
      </xdr:nvSpPr>
      <xdr:spPr>
        <a:xfrm>
          <a:off x="21075727" y="1826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98441</xdr:rowOff>
    </xdr:from>
    <xdr:ext cx="469744" cy="259045"/>
    <xdr:sp macro="" textlink="">
      <xdr:nvSpPr>
        <xdr:cNvPr id="751" name="n_2aveValue【庁舎】&#10;一人当たり面積">
          <a:extLst>
            <a:ext uri="{FF2B5EF4-FFF2-40B4-BE49-F238E27FC236}">
              <a16:creationId xmlns:a16="http://schemas.microsoft.com/office/drawing/2014/main" id="{950DC993-D9C6-4C95-9EA1-0F2DB116AA99}"/>
            </a:ext>
          </a:extLst>
        </xdr:cNvPr>
        <xdr:cNvSpPr txBox="1"/>
      </xdr:nvSpPr>
      <xdr:spPr>
        <a:xfrm>
          <a:off x="20199427" y="1827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114064</xdr:rowOff>
    </xdr:from>
    <xdr:ext cx="469744" cy="259045"/>
    <xdr:sp macro="" textlink="">
      <xdr:nvSpPr>
        <xdr:cNvPr id="752" name="n_3aveValue【庁舎】&#10;一人当たり面積">
          <a:extLst>
            <a:ext uri="{FF2B5EF4-FFF2-40B4-BE49-F238E27FC236}">
              <a16:creationId xmlns:a16="http://schemas.microsoft.com/office/drawing/2014/main" id="{059909BE-803B-4217-A7CD-1EE07EBBF0D4}"/>
            </a:ext>
          </a:extLst>
        </xdr:cNvPr>
        <xdr:cNvSpPr txBox="1"/>
      </xdr:nvSpPr>
      <xdr:spPr>
        <a:xfrm>
          <a:off x="19310427" y="1828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120414</xdr:rowOff>
    </xdr:from>
    <xdr:ext cx="469744" cy="259045"/>
    <xdr:sp macro="" textlink="">
      <xdr:nvSpPr>
        <xdr:cNvPr id="753" name="n_4aveValue【庁舎】&#10;一人当たり面積">
          <a:extLst>
            <a:ext uri="{FF2B5EF4-FFF2-40B4-BE49-F238E27FC236}">
              <a16:creationId xmlns:a16="http://schemas.microsoft.com/office/drawing/2014/main" id="{C82460CC-D842-4C3B-BF42-F110EFEFE7DB}"/>
            </a:ext>
          </a:extLst>
        </xdr:cNvPr>
        <xdr:cNvSpPr txBox="1"/>
      </xdr:nvSpPr>
      <xdr:spPr>
        <a:xfrm>
          <a:off x="18421427" y="182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127271</xdr:rowOff>
    </xdr:from>
    <xdr:ext cx="469744" cy="259045"/>
    <xdr:sp macro="" textlink="">
      <xdr:nvSpPr>
        <xdr:cNvPr id="754" name="n_1mainValue【庁舎】&#10;一人当たり面積">
          <a:extLst>
            <a:ext uri="{FF2B5EF4-FFF2-40B4-BE49-F238E27FC236}">
              <a16:creationId xmlns:a16="http://schemas.microsoft.com/office/drawing/2014/main" id="{7ADA930B-5B66-43C7-AA53-15EE28495F58}"/>
            </a:ext>
          </a:extLst>
        </xdr:cNvPr>
        <xdr:cNvSpPr txBox="1"/>
      </xdr:nvSpPr>
      <xdr:spPr>
        <a:xfrm>
          <a:off x="21075727" y="1864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127652</xdr:rowOff>
    </xdr:from>
    <xdr:ext cx="469744" cy="259045"/>
    <xdr:sp macro="" textlink="">
      <xdr:nvSpPr>
        <xdr:cNvPr id="755" name="n_2mainValue【庁舎】&#10;一人当たり面積">
          <a:extLst>
            <a:ext uri="{FF2B5EF4-FFF2-40B4-BE49-F238E27FC236}">
              <a16:creationId xmlns:a16="http://schemas.microsoft.com/office/drawing/2014/main" id="{F7BF10C7-CABE-48C4-A428-A0EFD504C224}"/>
            </a:ext>
          </a:extLst>
        </xdr:cNvPr>
        <xdr:cNvSpPr txBox="1"/>
      </xdr:nvSpPr>
      <xdr:spPr>
        <a:xfrm>
          <a:off x="20199427" y="18644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128415</xdr:rowOff>
    </xdr:from>
    <xdr:ext cx="469744" cy="259045"/>
    <xdr:sp macro="" textlink="">
      <xdr:nvSpPr>
        <xdr:cNvPr id="756" name="n_3mainValue【庁舎】&#10;一人当たり面積">
          <a:extLst>
            <a:ext uri="{FF2B5EF4-FFF2-40B4-BE49-F238E27FC236}">
              <a16:creationId xmlns:a16="http://schemas.microsoft.com/office/drawing/2014/main" id="{80ED47CC-728B-462A-AAFD-EEE7689ABADC}"/>
            </a:ext>
          </a:extLst>
        </xdr:cNvPr>
        <xdr:cNvSpPr txBox="1"/>
      </xdr:nvSpPr>
      <xdr:spPr>
        <a:xfrm>
          <a:off x="19310427" y="1864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129430</xdr:rowOff>
    </xdr:from>
    <xdr:ext cx="469744" cy="259045"/>
    <xdr:sp macro="" textlink="">
      <xdr:nvSpPr>
        <xdr:cNvPr id="757" name="n_4mainValue【庁舎】&#10;一人当たり面積">
          <a:extLst>
            <a:ext uri="{FF2B5EF4-FFF2-40B4-BE49-F238E27FC236}">
              <a16:creationId xmlns:a16="http://schemas.microsoft.com/office/drawing/2014/main" id="{FDE939D8-5BD9-411D-8CB8-D9F897687AAB}"/>
            </a:ext>
          </a:extLst>
        </xdr:cNvPr>
        <xdr:cNvSpPr txBox="1"/>
      </xdr:nvSpPr>
      <xdr:spPr>
        <a:xfrm>
          <a:off x="18421427" y="1864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a:extLst>
            <a:ext uri="{FF2B5EF4-FFF2-40B4-BE49-F238E27FC236}">
              <a16:creationId xmlns:a16="http://schemas.microsoft.com/office/drawing/2014/main" id="{634F552C-7158-4FFB-92CB-7D21D6CED9F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a:extLst>
            <a:ext uri="{FF2B5EF4-FFF2-40B4-BE49-F238E27FC236}">
              <a16:creationId xmlns:a16="http://schemas.microsoft.com/office/drawing/2014/main" id="{85D3BD46-9C6A-43EE-B07E-29A534D3936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a:extLst>
            <a:ext uri="{FF2B5EF4-FFF2-40B4-BE49-F238E27FC236}">
              <a16:creationId xmlns:a16="http://schemas.microsoft.com/office/drawing/2014/main" id="{0C051918-2C06-4F10-84E7-76390364EAE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ほとんどの施設において、有形固定資産減価償却率は上昇している。</a:t>
          </a:r>
        </a:p>
        <a:p>
          <a:r>
            <a:rPr kumimoji="1" lang="ja-JP" altLang="en-US" sz="1300">
              <a:latin typeface="ＭＳ Ｐゴシック" panose="020B0600070205080204" pitchFamily="50" charset="-128"/>
              <a:ea typeface="ＭＳ Ｐゴシック" panose="020B0600070205080204" pitchFamily="50" charset="-128"/>
            </a:rPr>
            <a:t>そのうち、庁舎については耐用年数が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年のうち</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年を過ぎており、有形固定資産減価償却率が</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％を超えている。公共施設等総合管理計画や個別施設計画、その他計画等に基づき、</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財源を確保しながら庁舎の改修や建替え等を見据えていく必要がある。その過程において、現世代と将来世代との負担の配分のバランスによる公平性の観点等から、必要に応じて</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計画的に起債をするといった判断も迫られることが考えられる。当該分析表ページにおいて、庁舎以外に減価償却が極端に進んでいる施設は特段ないが、今後も総合管理計画や個別施設計画等に基づき、適切な施設維持や除却等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6,480
6,335
103.64
12,256,192
10,866,268
427,238
3,315,956
411,379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大規模事業所（原子力発電所）の立地に伴う償却資産等の税収があることから、基準財政収入額が増加し、財政力指数は類似団体平均値を大きく上回っていることから、類似団体と比較して財源に余裕があると言える。また、東日本大震災により継続していた減免措置の終了に伴い、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年度以降の財政力指数は上昇傾向にあったが、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令和２年度以降は減少傾向にあり、今後も復興事業の完了による復興財源の更なる減少が見込まれる。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は廃炉の進捗により税が減収していくことが想定され、これに伴い財政力指数についても悪化していく懸念があることから、新たな企業の立地促進や住みよいまちづくりによる移住定住施策等、税収のベースアップにつながる施策の展開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92528</xdr:rowOff>
    </xdr:from>
    <xdr:to>
      <xdr:col>23</xdr:col>
      <xdr:colOff>133350</xdr:colOff>
      <xdr:row>40</xdr:row>
      <xdr:rowOff>149981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950528"/>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35076</xdr:rowOff>
    </xdr:from>
    <xdr:to>
      <xdr:col>19</xdr:col>
      <xdr:colOff>133350</xdr:colOff>
      <xdr:row>40</xdr:row>
      <xdr:rowOff>92528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893076"/>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605</xdr:rowOff>
    </xdr:from>
    <xdr:to>
      <xdr:col>15</xdr:col>
      <xdr:colOff>82550</xdr:colOff>
      <xdr:row>40</xdr:row>
      <xdr:rowOff>35076</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858605"/>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160565</xdr:rowOff>
    </xdr:from>
    <xdr:to>
      <xdr:col>11</xdr:col>
      <xdr:colOff>31750</xdr:colOff>
      <xdr:row>40</xdr:row>
      <xdr:rowOff>605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8471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90412</xdr:rowOff>
    </xdr:from>
    <xdr:to>
      <xdr:col>11</xdr:col>
      <xdr:colOff>82550</xdr:colOff>
      <xdr:row>44</xdr:row>
      <xdr:rowOff>20562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6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5339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99181</xdr:rowOff>
    </xdr:from>
    <xdr:to>
      <xdr:col>23</xdr:col>
      <xdr:colOff>184150</xdr:colOff>
      <xdr:row>41</xdr:row>
      <xdr:rowOff>29331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115708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802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41728</xdr:rowOff>
    </xdr:from>
    <xdr:to>
      <xdr:col>19</xdr:col>
      <xdr:colOff>184150</xdr:colOff>
      <xdr:row>40</xdr:row>
      <xdr:rowOff>143328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153505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66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155726</xdr:rowOff>
    </xdr:from>
    <xdr:to>
      <xdr:col>15</xdr:col>
      <xdr:colOff>133350</xdr:colOff>
      <xdr:row>40</xdr:row>
      <xdr:rowOff>85876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96053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61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121255</xdr:rowOff>
    </xdr:from>
    <xdr:to>
      <xdr:col>11</xdr:col>
      <xdr:colOff>82550</xdr:colOff>
      <xdr:row>40</xdr:row>
      <xdr:rowOff>51405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61582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109765</xdr:rowOff>
    </xdr:from>
    <xdr:to>
      <xdr:col>7</xdr:col>
      <xdr:colOff>31750</xdr:colOff>
      <xdr:row>40</xdr:row>
      <xdr:rowOff>39915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50092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令和２年度から令和４年度にかけては経常収支比率が減少傾向にあったが、令和５年度では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ポイント増加し、やや財政構造の硬直化が進んでいる。これは、人件費や扶助費、公債費が前年度比で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0.25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％減少したほか、経常一般財源である普通交付税が前年度比で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％ほど増加したことが要因と考えられる。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類似団体でみるとかなり低い水準であることから、今後も引き続き財政健全化に努めていく。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160274</xdr:rowOff>
    </xdr:from>
    <xdr:to>
      <xdr:col>23</xdr:col>
      <xdr:colOff>133350</xdr:colOff>
      <xdr:row>63</xdr:row>
      <xdr:rowOff>3302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79017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115079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1087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160274</xdr:rowOff>
    </xdr:from>
    <xdr:to>
      <xdr:col>19</xdr:col>
      <xdr:colOff>133350</xdr:colOff>
      <xdr:row>63</xdr:row>
      <xdr:rowOff>131191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790174"/>
          <a:ext cx="889000" cy="14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169054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141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131191</xdr:rowOff>
    </xdr:from>
    <xdr:to>
      <xdr:col>15</xdr:col>
      <xdr:colOff>82550</xdr:colOff>
      <xdr:row>64</xdr:row>
      <xdr:rowOff>99695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932541"/>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91838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06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157734</xdr:rowOff>
    </xdr:from>
    <xdr:to>
      <xdr:col>11</xdr:col>
      <xdr:colOff>31750</xdr:colOff>
      <xdr:row>64</xdr:row>
      <xdr:rowOff>99695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959084"/>
          <a:ext cx="889000" cy="1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92329</xdr:rowOff>
    </xdr:from>
    <xdr:to>
      <xdr:col>11</xdr:col>
      <xdr:colOff>82550</xdr:colOff>
      <xdr:row>65</xdr:row>
      <xdr:rowOff>22479</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6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7256</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151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116459</xdr:rowOff>
    </xdr:from>
    <xdr:to>
      <xdr:col>7</xdr:col>
      <xdr:colOff>31750</xdr:colOff>
      <xdr:row>65</xdr:row>
      <xdr:rowOff>46609</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08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31386</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17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123952</xdr:rowOff>
    </xdr:from>
    <xdr:to>
      <xdr:col>23</xdr:col>
      <xdr:colOff>184150</xdr:colOff>
      <xdr:row>63</xdr:row>
      <xdr:rowOff>54102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140479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109474</xdr:rowOff>
    </xdr:from>
    <xdr:to>
      <xdr:col>19</xdr:col>
      <xdr:colOff>184150</xdr:colOff>
      <xdr:row>63</xdr:row>
      <xdr:rowOff>39624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49801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508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80391</xdr:rowOff>
    </xdr:from>
    <xdr:to>
      <xdr:col>15</xdr:col>
      <xdr:colOff>133350</xdr:colOff>
      <xdr:row>64</xdr:row>
      <xdr:rowOff>10541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8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20718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650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48895</xdr:rowOff>
    </xdr:from>
    <xdr:to>
      <xdr:col>11</xdr:col>
      <xdr:colOff>82550</xdr:colOff>
      <xdr:row>64</xdr:row>
      <xdr:rowOff>150495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160672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79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47261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[506,791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年度の人件費、物件費及び維持補修費の人口１人当たりの決算額は、東日本大震災に伴う復旧復興事業に係る経費が依然として高い比率である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、類似団体平均値</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を僅かに下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回っている。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令和４年度と比較すると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21,660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円増加している。これは、維持補修費が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22,478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千円減少している一方で、人件費が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32,009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千円、物件費が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55,623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千円増加していることによる。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は復旧復興事業の減少に伴う数値の減少が予想される。公共施設等総合管理計画及び個別施設計画に基づき、今後の人口推移に合わせて費用対効果を十分に考慮した公共施設の運営・管理を行い、維持管理費等の削減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108321</xdr:rowOff>
    </xdr:from>
    <xdr:to>
      <xdr:col>23</xdr:col>
      <xdr:colOff>133350</xdr:colOff>
      <xdr:row>81</xdr:row>
      <xdr:rowOff>117032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95771"/>
          <a:ext cx="838200" cy="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101808</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8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108321</xdr:rowOff>
    </xdr:from>
    <xdr:to>
      <xdr:col>19</xdr:col>
      <xdr:colOff>133350</xdr:colOff>
      <xdr:row>81</xdr:row>
      <xdr:rowOff>120394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995771"/>
          <a:ext cx="889000" cy="1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9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114024</xdr:rowOff>
    </xdr:from>
    <xdr:to>
      <xdr:col>15</xdr:col>
      <xdr:colOff>82550</xdr:colOff>
      <xdr:row>81</xdr:row>
      <xdr:rowOff>120394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01474"/>
          <a:ext cx="889000" cy="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5951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94676</xdr:rowOff>
    </xdr:from>
    <xdr:to>
      <xdr:col>11</xdr:col>
      <xdr:colOff>31750</xdr:colOff>
      <xdr:row>81</xdr:row>
      <xdr:rowOff>114024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82126"/>
          <a:ext cx="889000" cy="1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30873</xdr:rowOff>
    </xdr:from>
    <xdr:to>
      <xdr:col>11</xdr:col>
      <xdr:colOff>82550</xdr:colOff>
      <xdr:row>81</xdr:row>
      <xdr:rowOff>132473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1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142650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68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10726</xdr:rowOff>
    </xdr:from>
    <xdr:to>
      <xdr:col>7</xdr:col>
      <xdr:colOff>31750</xdr:colOff>
      <xdr:row>81</xdr:row>
      <xdr:rowOff>112326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122503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66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66232</xdr:rowOff>
    </xdr:from>
    <xdr:to>
      <xdr:col>23</xdr:col>
      <xdr:colOff>184150</xdr:colOff>
      <xdr:row>81</xdr:row>
      <xdr:rowOff>167832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5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158959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74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57521</xdr:rowOff>
    </xdr:from>
    <xdr:to>
      <xdr:col>19</xdr:col>
      <xdr:colOff>184150</xdr:colOff>
      <xdr:row>81</xdr:row>
      <xdr:rowOff>159121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4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169298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13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69594</xdr:rowOff>
    </xdr:from>
    <xdr:to>
      <xdr:col>15</xdr:col>
      <xdr:colOff>133350</xdr:colOff>
      <xdr:row>81</xdr:row>
      <xdr:rowOff>171194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5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155971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04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63224</xdr:rowOff>
    </xdr:from>
    <xdr:to>
      <xdr:col>11</xdr:col>
      <xdr:colOff>82550</xdr:colOff>
      <xdr:row>81</xdr:row>
      <xdr:rowOff>164824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5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149601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03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43876</xdr:rowOff>
    </xdr:from>
    <xdr:to>
      <xdr:col>7</xdr:col>
      <xdr:colOff>31750</xdr:colOff>
      <xdr:row>81</xdr:row>
      <xdr:rowOff>145476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3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130253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017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年度のラスパイレス指数は類似団体平均を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上回っている。これは、東日本大震災及び原子力災害により、復旧・復興業務にあたる経験豊富な社会人採用枠職員及び任期付き職員の採用を行ってきたことが要因となるが、ここ数年は任期付き職員の任期満了や退職者の増加、再任用職員や会計年度任用職員の活用等に伴い、ラスパイレス指数も減少傾向に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101346</xdr:rowOff>
    </xdr:from>
    <xdr:to>
      <xdr:col>81</xdr:col>
      <xdr:colOff>44450</xdr:colOff>
      <xdr:row>88</xdr:row>
      <xdr:rowOff>101346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518894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84090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82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101346</xdr:rowOff>
    </xdr:from>
    <xdr:to>
      <xdr:col>77</xdr:col>
      <xdr:colOff>44450</xdr:colOff>
      <xdr:row>88</xdr:row>
      <xdr:rowOff>101346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51889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36847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8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101346</xdr:rowOff>
    </xdr:from>
    <xdr:to>
      <xdr:col>72</xdr:col>
      <xdr:colOff>203200</xdr:colOff>
      <xdr:row>88</xdr:row>
      <xdr:rowOff>101346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51889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41673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101346</xdr:rowOff>
    </xdr:from>
    <xdr:to>
      <xdr:col>68</xdr:col>
      <xdr:colOff>152400</xdr:colOff>
      <xdr:row>89</xdr:row>
      <xdr:rowOff>2287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5188946"/>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125476</xdr:rowOff>
    </xdr:from>
    <xdr:to>
      <xdr:col>68</xdr:col>
      <xdr:colOff>203200</xdr:colOff>
      <xdr:row>88</xdr:row>
      <xdr:rowOff>55626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5041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65803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8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60977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50546</xdr:rowOff>
    </xdr:from>
    <xdr:to>
      <xdr:col>81</xdr:col>
      <xdr:colOff>95250</xdr:colOff>
      <xdr:row>88</xdr:row>
      <xdr:rowOff>152146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13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22623</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110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50546</xdr:rowOff>
    </xdr:from>
    <xdr:to>
      <xdr:col>77</xdr:col>
      <xdr:colOff>95250</xdr:colOff>
      <xdr:row>88</xdr:row>
      <xdr:rowOff>152146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13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136923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224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50546</xdr:rowOff>
    </xdr:from>
    <xdr:to>
      <xdr:col>73</xdr:col>
      <xdr:colOff>44450</xdr:colOff>
      <xdr:row>88</xdr:row>
      <xdr:rowOff>152146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13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136923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22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50546</xdr:rowOff>
    </xdr:from>
    <xdr:to>
      <xdr:col>68</xdr:col>
      <xdr:colOff>203200</xdr:colOff>
      <xdr:row>88</xdr:row>
      <xdr:rowOff>152146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13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136923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22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122937</xdr:rowOff>
    </xdr:from>
    <xdr:to>
      <xdr:col>64</xdr:col>
      <xdr:colOff>152400</xdr:colOff>
      <xdr:row>89</xdr:row>
      <xdr:rowOff>53087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21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37864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296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東日本大震災に係る復興業務により、平時に比べて業務量が増加しており、業務を円滑に進めるために必要な人材不足が続いている。早期の復興に向け、他自治体からの支援等を活用して人材不足の解消を図っている。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年度における人口</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人当たりの職員数は、令和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年度と比較し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0.52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減少しており、類似団体平均と比較しても慢性的な人材不足が続いていることが分かる。今後、町の復興の進捗に応じた組織・業務の見直しを図り、将来の財政運営等を見据えた人員配置を行い、定員管理の適正化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161127</xdr:rowOff>
    </xdr:from>
    <xdr:to>
      <xdr:col>81</xdr:col>
      <xdr:colOff>44450</xdr:colOff>
      <xdr:row>58</xdr:row>
      <xdr:rowOff>167101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105227"/>
          <a:ext cx="838200" cy="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43898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15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167101</xdr:rowOff>
    </xdr:from>
    <xdr:to>
      <xdr:col>77</xdr:col>
      <xdr:colOff>44450</xdr:colOff>
      <xdr:row>58</xdr:row>
      <xdr:rowOff>167906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111201"/>
          <a:ext cx="8890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141308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256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165723</xdr:rowOff>
    </xdr:from>
    <xdr:to>
      <xdr:col>72</xdr:col>
      <xdr:colOff>203200</xdr:colOff>
      <xdr:row>58</xdr:row>
      <xdr:rowOff>167906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109823"/>
          <a:ext cx="889000" cy="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129817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165378</xdr:rowOff>
    </xdr:from>
    <xdr:to>
      <xdr:col>68</xdr:col>
      <xdr:colOff>152400</xdr:colOff>
      <xdr:row>58</xdr:row>
      <xdr:rowOff>165723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109478"/>
          <a:ext cx="889000" cy="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58</xdr:row>
      <xdr:rowOff>170766</xdr:rowOff>
    </xdr:from>
    <xdr:to>
      <xdr:col>68</xdr:col>
      <xdr:colOff>203200</xdr:colOff>
      <xdr:row>59</xdr:row>
      <xdr:rowOff>100916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1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85693</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20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163528</xdr:rowOff>
    </xdr:from>
    <xdr:to>
      <xdr:col>64</xdr:col>
      <xdr:colOff>152400</xdr:colOff>
      <xdr:row>59</xdr:row>
      <xdr:rowOff>93678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0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78455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9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110327</xdr:rowOff>
    </xdr:from>
    <xdr:to>
      <xdr:col>81</xdr:col>
      <xdr:colOff>95250</xdr:colOff>
      <xdr:row>59</xdr:row>
      <xdr:rowOff>40477</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05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31604</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9975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116301</xdr:rowOff>
    </xdr:from>
    <xdr:to>
      <xdr:col>77</xdr:col>
      <xdr:colOff>95250</xdr:colOff>
      <xdr:row>59</xdr:row>
      <xdr:rowOff>46451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06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56628</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829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117106</xdr:rowOff>
    </xdr:from>
    <xdr:to>
      <xdr:col>73</xdr:col>
      <xdr:colOff>44450</xdr:colOff>
      <xdr:row>59</xdr:row>
      <xdr:rowOff>47256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06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57433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830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114923</xdr:rowOff>
    </xdr:from>
    <xdr:to>
      <xdr:col>68</xdr:col>
      <xdr:colOff>203200</xdr:colOff>
      <xdr:row>59</xdr:row>
      <xdr:rowOff>45073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05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55250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827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114578</xdr:rowOff>
    </xdr:from>
    <xdr:to>
      <xdr:col>64</xdr:col>
      <xdr:colOff>152400</xdr:colOff>
      <xdr:row>59</xdr:row>
      <xdr:rowOff>44728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0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54905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82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新たな起債の発行を抑制し、借り入れた町債を計画的に償還していることから、実質公債費比率は年々減少傾向にあり、類似団体平均値を大きく下回った。今後も現在の水準を維持できるように健全な財政運営に努めながら、財政措置等を考慮して必要な起債の活用についても検討し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126577</xdr:rowOff>
    </xdr:from>
    <xdr:to>
      <xdr:col>81</xdr:col>
      <xdr:colOff>44450</xdr:colOff>
      <xdr:row>38</xdr:row>
      <xdr:rowOff>19473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6470227"/>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19473</xdr:rowOff>
    </xdr:from>
    <xdr:to>
      <xdr:col>77</xdr:col>
      <xdr:colOff>44450</xdr:colOff>
      <xdr:row>38</xdr:row>
      <xdr:rowOff>67733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653457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67733</xdr:rowOff>
    </xdr:from>
    <xdr:to>
      <xdr:col>72</xdr:col>
      <xdr:colOff>203200</xdr:colOff>
      <xdr:row>38</xdr:row>
      <xdr:rowOff>107950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65828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107950</xdr:rowOff>
    </xdr:from>
    <xdr:to>
      <xdr:col>68</xdr:col>
      <xdr:colOff>152400</xdr:colOff>
      <xdr:row>39</xdr:row>
      <xdr:rowOff>16933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662305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55473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75777</xdr:rowOff>
    </xdr:from>
    <xdr:to>
      <xdr:col>81</xdr:col>
      <xdr:colOff>95250</xdr:colOff>
      <xdr:row>38</xdr:row>
      <xdr:rowOff>5927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4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92304</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264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140123</xdr:rowOff>
    </xdr:from>
    <xdr:to>
      <xdr:col>77</xdr:col>
      <xdr:colOff>95250</xdr:colOff>
      <xdr:row>38</xdr:row>
      <xdr:rowOff>70273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48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80450</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252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16933</xdr:rowOff>
    </xdr:from>
    <xdr:to>
      <xdr:col>73</xdr:col>
      <xdr:colOff>44450</xdr:colOff>
      <xdr:row>38</xdr:row>
      <xdr:rowOff>118533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128710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57150</xdr:rowOff>
    </xdr:from>
    <xdr:to>
      <xdr:col>68</xdr:col>
      <xdr:colOff>203200</xdr:colOff>
      <xdr:row>38</xdr:row>
      <xdr:rowOff>158750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168927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137583</xdr:rowOff>
    </xdr:from>
    <xdr:to>
      <xdr:col>64</xdr:col>
      <xdr:colOff>152400</xdr:colOff>
      <xdr:row>39</xdr:row>
      <xdr:rowOff>67733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77910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新たな起債の発行を抑制しており、地方債未償還残高を上回る基金を保有しているため、将来負担比率は健全な状態に保たれている。今後も現在の水準を維持できるように健全な財政運営に努めていく。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6,480
6,335
103.64
12,256,192
10,866,268
427,238
3,315,956
411,379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東日本大震災及び原子力災害以降、地方税等の経常一般財源の減収や、復旧・復興業務にあたる社会人採用枠職員及び任期付き職員の採用を行ってきたこと等の要因により、人件費に係る経常収支比率が高くなっていたが、復旧・復興に係る人件費に基金を充当することにより、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年度から人件費に係る経常収支比率は改善し、類似団体平均値は大幅に下回っている。令和２年度においては会計年度任用職員制度の導入に伴い、前年度と比較し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ポイント上昇しているものの、令和３年度において減少し、４年度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から５年度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にかけてほぼ横ばいの状態である。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62230</xdr:rowOff>
    </xdr:from>
    <xdr:to>
      <xdr:col>24</xdr:col>
      <xdr:colOff>25400</xdr:colOff>
      <xdr:row>33</xdr:row>
      <xdr:rowOff>62230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720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01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54610</xdr:rowOff>
    </xdr:from>
    <xdr:to>
      <xdr:col>19</xdr:col>
      <xdr:colOff>187325</xdr:colOff>
      <xdr:row>33</xdr:row>
      <xdr:rowOff>62230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712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113047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85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54610</xdr:rowOff>
    </xdr:from>
    <xdr:to>
      <xdr:col>15</xdr:col>
      <xdr:colOff>98425</xdr:colOff>
      <xdr:row>33</xdr:row>
      <xdr:rowOff>96520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7124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86377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69850</xdr:rowOff>
    </xdr:from>
    <xdr:to>
      <xdr:col>11</xdr:col>
      <xdr:colOff>9525</xdr:colOff>
      <xdr:row>33</xdr:row>
      <xdr:rowOff>96520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7277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156210</xdr:rowOff>
    </xdr:from>
    <xdr:to>
      <xdr:col>11</xdr:col>
      <xdr:colOff>60325</xdr:colOff>
      <xdr:row>36</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71137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114300</xdr:rowOff>
    </xdr:from>
    <xdr:to>
      <xdr:col>6</xdr:col>
      <xdr:colOff>171450</xdr:colOff>
      <xdr:row>36</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29227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11430</xdr:rowOff>
    </xdr:from>
    <xdr:to>
      <xdr:col>24</xdr:col>
      <xdr:colOff>76200</xdr:colOff>
      <xdr:row>33</xdr:row>
      <xdr:rowOff>113030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6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91457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11430</xdr:rowOff>
    </xdr:from>
    <xdr:to>
      <xdr:col>20</xdr:col>
      <xdr:colOff>38100</xdr:colOff>
      <xdr:row>33</xdr:row>
      <xdr:rowOff>113030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6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123207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43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3810</xdr:rowOff>
    </xdr:from>
    <xdr:to>
      <xdr:col>15</xdr:col>
      <xdr:colOff>149225</xdr:colOff>
      <xdr:row>33</xdr:row>
      <xdr:rowOff>105410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115587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43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45720</xdr:rowOff>
    </xdr:from>
    <xdr:to>
      <xdr:col>11</xdr:col>
      <xdr:colOff>60325</xdr:colOff>
      <xdr:row>33</xdr:row>
      <xdr:rowOff>147320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70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157497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47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19050</xdr:rowOff>
    </xdr:from>
    <xdr:to>
      <xdr:col>6</xdr:col>
      <xdr:colOff>171450</xdr:colOff>
      <xdr:row>33</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130827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物件費に係る経常収支比率は、町内における公共施設の再開及び復旧・復興に伴う新たな施設の整備等により、年々増加傾向にある。３年度については、新型コロナウイルス感染症対策に伴い増額していた施設管理経費が減少したことにより減となっているが、４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から５年度にかけて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微増しており、ほぼ横ばいを推移している。今後は施設維持管理費等の増加が懸念されるが、公共施設等総合管理計画及び個別施設計画に基づいて適正な管理運営を行うことにより、物件費の削減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133858</xdr:rowOff>
    </xdr:from>
    <xdr:to>
      <xdr:col>82</xdr:col>
      <xdr:colOff>107950</xdr:colOff>
      <xdr:row>19</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39140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60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115570</xdr:rowOff>
    </xdr:from>
    <xdr:to>
      <xdr:col>78</xdr:col>
      <xdr:colOff>69850</xdr:colOff>
      <xdr:row>19</xdr:row>
      <xdr:rowOff>133858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3731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7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115570</xdr:rowOff>
    </xdr:from>
    <xdr:to>
      <xdr:col>73</xdr:col>
      <xdr:colOff>180975</xdr:colOff>
      <xdr:row>20</xdr:row>
      <xdr:rowOff>62992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37312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43959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19558</xdr:rowOff>
    </xdr:from>
    <xdr:to>
      <xdr:col>69</xdr:col>
      <xdr:colOff>92075</xdr:colOff>
      <xdr:row>20</xdr:row>
      <xdr:rowOff>62992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277108"/>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158496</xdr:rowOff>
    </xdr:from>
    <xdr:to>
      <xdr:col>69</xdr:col>
      <xdr:colOff>142875</xdr:colOff>
      <xdr:row>17</xdr:row>
      <xdr:rowOff>88646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98823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5097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110490</xdr:rowOff>
    </xdr:from>
    <xdr:to>
      <xdr:col>82</xdr:col>
      <xdr:colOff>158750</xdr:colOff>
      <xdr:row>20</xdr:row>
      <xdr:rowOff>40640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3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82567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34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83058</xdr:rowOff>
    </xdr:from>
    <xdr:to>
      <xdr:col>78</xdr:col>
      <xdr:colOff>120650</xdr:colOff>
      <xdr:row>20</xdr:row>
      <xdr:rowOff>13208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34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169435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42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64770</xdr:rowOff>
    </xdr:from>
    <xdr:to>
      <xdr:col>74</xdr:col>
      <xdr:colOff>31750</xdr:colOff>
      <xdr:row>19</xdr:row>
      <xdr:rowOff>166370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151147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40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12192</xdr:rowOff>
    </xdr:from>
    <xdr:to>
      <xdr:col>69</xdr:col>
      <xdr:colOff>142875</xdr:colOff>
      <xdr:row>20</xdr:row>
      <xdr:rowOff>113792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44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98569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52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140208</xdr:rowOff>
    </xdr:from>
    <xdr:to>
      <xdr:col>65</xdr:col>
      <xdr:colOff>53975</xdr:colOff>
      <xdr:row>19</xdr:row>
      <xdr:rowOff>70358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22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55135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31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扶助費に係る経常収支比率は、例年大きな数値の変動はないが、類似団体と比較すると平均値をやや上回る水準となっており、こども園（保育部）の園児数増加や給食費の無償化等が要因となっている。今後は社会保障の充実した住みやすいまちづくりを目指しながら、町条例に基づいた減免や独自給付等の見直しを検討し、適正化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56</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690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690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56</xdr:row>
      <xdr:rowOff>165100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728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56</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728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ゴシック" panose="020B0609070205080204" pitchFamily="49" charset="-128"/>
              <a:ea typeface="ＭＳ ゴシック" panose="020B0609070205080204" pitchFamily="49" charset="-128"/>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年度は、その他に係る経常収支比率が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ポイント減少した。これは、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年度において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普通建設事業費と繰出金が減少したことが要因となっている。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24130</xdr:rowOff>
    </xdr:from>
    <xdr:to>
      <xdr:col>82</xdr:col>
      <xdr:colOff>107950</xdr:colOff>
      <xdr:row>60</xdr:row>
      <xdr:rowOff>58420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82430"/>
          <a:ext cx="0" cy="106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110507</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24130</xdr:rowOff>
    </xdr:from>
    <xdr:to>
      <xdr:col>82</xdr:col>
      <xdr:colOff>196850</xdr:colOff>
      <xdr:row>54</xdr:row>
      <xdr:rowOff>24130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8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121285</xdr:rowOff>
    </xdr:from>
    <xdr:to>
      <xdr:col>82</xdr:col>
      <xdr:colOff>107950</xdr:colOff>
      <xdr:row>59</xdr:row>
      <xdr:rowOff>161290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5671800" y="10065385"/>
          <a:ext cx="8382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12717</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161290</xdr:rowOff>
    </xdr:from>
    <xdr:to>
      <xdr:col>78</xdr:col>
      <xdr:colOff>69850</xdr:colOff>
      <xdr:row>61</xdr:row>
      <xdr:rowOff>6985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4782800" y="10276840"/>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132715</xdr:rowOff>
    </xdr:from>
    <xdr:to>
      <xdr:col>73</xdr:col>
      <xdr:colOff>180975</xdr:colOff>
      <xdr:row>61</xdr:row>
      <xdr:rowOff>6985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3893800" y="1041971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35560</xdr:rowOff>
    </xdr:from>
    <xdr:to>
      <xdr:col>69</xdr:col>
      <xdr:colOff>92075</xdr:colOff>
      <xdr:row>60</xdr:row>
      <xdr:rowOff>132715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004800" y="1032256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119397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19050</xdr:rowOff>
    </xdr:from>
    <xdr:to>
      <xdr:col>65</xdr:col>
      <xdr:colOff>53975</xdr:colOff>
      <xdr:row>58</xdr:row>
      <xdr:rowOff>120650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130827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73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70485</xdr:rowOff>
    </xdr:from>
    <xdr:to>
      <xdr:col>82</xdr:col>
      <xdr:colOff>158750</xdr:colOff>
      <xdr:row>59</xdr:row>
      <xdr:rowOff>635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1001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42562</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98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110490</xdr:rowOff>
    </xdr:from>
    <xdr:to>
      <xdr:col>78</xdr:col>
      <xdr:colOff>120650</xdr:colOff>
      <xdr:row>60</xdr:row>
      <xdr:rowOff>40640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25417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31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127635</xdr:rowOff>
    </xdr:from>
    <xdr:to>
      <xdr:col>74</xdr:col>
      <xdr:colOff>31750</xdr:colOff>
      <xdr:row>61</xdr:row>
      <xdr:rowOff>57785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1041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42562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5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81915</xdr:rowOff>
    </xdr:from>
    <xdr:to>
      <xdr:col>69</xdr:col>
      <xdr:colOff>142875</xdr:colOff>
      <xdr:row>61</xdr:row>
      <xdr:rowOff>12065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1036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168292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45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156210</xdr:rowOff>
    </xdr:from>
    <xdr:to>
      <xdr:col>65</xdr:col>
      <xdr:colOff>53975</xdr:colOff>
      <xdr:row>60</xdr:row>
      <xdr:rowOff>86360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71137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35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東日本大震災及び原子力災害により一時的に活動を停止していた補助団体の活動が再開し、町の復興事業に関連した補助費等の支出が増加したことにより、補助費等に係る経常収支比率は増加傾向にあったが、財政運営戦略や町補助金規制委員会のもと、補助金の見直しや廃止を進めていること等から、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年度から徐々に減少傾向に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ているが、これは令和５年度において下水道事業特別会計が下水道企業会計へと移行したことに伴い、これまで会計の不足分を繰出金として支出していたものが、負担金・補助金として支出するようになったことが起因し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37</xdr:row>
      <xdr:rowOff>19558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5671800" y="6184900"/>
          <a:ext cx="8382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113284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4782800" y="618490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37</xdr:row>
      <xdr:rowOff>10414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3893800" y="628548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10414</xdr:rowOff>
    </xdr:from>
    <xdr:to>
      <xdr:col>69</xdr:col>
      <xdr:colOff>92075</xdr:colOff>
      <xdr:row>37</xdr:row>
      <xdr:rowOff>115570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004800" y="635406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112285</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131064</xdr:rowOff>
    </xdr:from>
    <xdr:to>
      <xdr:col>69</xdr:col>
      <xdr:colOff>142875</xdr:colOff>
      <xdr:row>37</xdr:row>
      <xdr:rowOff>61214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151147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新たな起債の発行を抑制し、借り入れた町債を計画的に償還していることから、公債費に係る経常収支比率は年々減少傾向にあり、類似団体平均値を下回っている。今後も現在の水準を維持できるように健全な財政運営に努めながら、財政措置等を考慮して必要な起債の活用についても検討し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111760</xdr:rowOff>
    </xdr:from>
    <xdr:to>
      <xdr:col>24</xdr:col>
      <xdr:colOff>25400</xdr:colOff>
      <xdr:row>73</xdr:row>
      <xdr:rowOff>119380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262761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119380</xdr:rowOff>
    </xdr:from>
    <xdr:to>
      <xdr:col>19</xdr:col>
      <xdr:colOff>187325</xdr:colOff>
      <xdr:row>73</xdr:row>
      <xdr:rowOff>149860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26352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17797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149860</xdr:rowOff>
    </xdr:from>
    <xdr:to>
      <xdr:col>15</xdr:col>
      <xdr:colOff>98425</xdr:colOff>
      <xdr:row>74</xdr:row>
      <xdr:rowOff>24130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26657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24130</xdr:rowOff>
    </xdr:from>
    <xdr:to>
      <xdr:col>11</xdr:col>
      <xdr:colOff>9525</xdr:colOff>
      <xdr:row>74</xdr:row>
      <xdr:rowOff>35560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27114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132097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60960</xdr:rowOff>
    </xdr:from>
    <xdr:to>
      <xdr:col>24</xdr:col>
      <xdr:colOff>76200</xdr:colOff>
      <xdr:row>73</xdr:row>
      <xdr:rowOff>162560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257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140987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48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68580</xdr:rowOff>
    </xdr:from>
    <xdr:to>
      <xdr:col>20</xdr:col>
      <xdr:colOff>38100</xdr:colOff>
      <xdr:row>73</xdr:row>
      <xdr:rowOff>170180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258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8907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353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99060</xdr:rowOff>
    </xdr:from>
    <xdr:to>
      <xdr:col>15</xdr:col>
      <xdr:colOff>149225</xdr:colOff>
      <xdr:row>74</xdr:row>
      <xdr:rowOff>29210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261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39387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383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144780</xdr:rowOff>
    </xdr:from>
    <xdr:to>
      <xdr:col>11</xdr:col>
      <xdr:colOff>60325</xdr:colOff>
      <xdr:row>74</xdr:row>
      <xdr:rowOff>74930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266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85107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42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156210</xdr:rowOff>
    </xdr:from>
    <xdr:to>
      <xdr:col>6</xdr:col>
      <xdr:colOff>171450</xdr:colOff>
      <xdr:row>74</xdr:row>
      <xdr:rowOff>86360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96537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補助費等に係る経常収支比率の増加により、令和５年度における公債費以外の経常収支比率は、前年度と比較して</a:t>
          </a:r>
          <a:r>
            <a:rPr kumimoji="1" lang="en-US" altLang="ja-JP" sz="1100">
              <a:latin typeface="ＭＳ ゴシック" panose="020B0609070205080204" pitchFamily="49" charset="-128"/>
              <a:ea typeface="ＭＳ ゴシック" panose="020B0609070205080204" pitchFamily="49" charset="-128"/>
            </a:rPr>
            <a:t>0.8</a:t>
          </a:r>
          <a:r>
            <a:rPr kumimoji="1" lang="ja-JP" altLang="en-US" sz="1100">
              <a:latin typeface="ＭＳ ゴシック" panose="020B0609070205080204" pitchFamily="49" charset="-128"/>
              <a:ea typeface="ＭＳ ゴシック" panose="020B0609070205080204" pitchFamily="49" charset="-128"/>
            </a:rPr>
            <a:t>ポイント増加した。</a:t>
          </a: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118836</xdr:rowOff>
    </xdr:from>
    <xdr:to>
      <xdr:col>82</xdr:col>
      <xdr:colOff>107950</xdr:colOff>
      <xdr:row>77</xdr:row>
      <xdr:rowOff>144962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320486"/>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91095</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21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118836</xdr:rowOff>
    </xdr:from>
    <xdr:to>
      <xdr:col>78</xdr:col>
      <xdr:colOff>69850</xdr:colOff>
      <xdr:row>78</xdr:row>
      <xdr:rowOff>113937</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320486"/>
          <a:ext cx="889000" cy="16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137358</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9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113937</xdr:rowOff>
    </xdr:from>
    <xdr:to>
      <xdr:col>73</xdr:col>
      <xdr:colOff>180975</xdr:colOff>
      <xdr:row>79</xdr:row>
      <xdr:rowOff>92711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3487037"/>
          <a:ext cx="889000" cy="15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68778</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100874</xdr:rowOff>
    </xdr:from>
    <xdr:to>
      <xdr:col>69</xdr:col>
      <xdr:colOff>92075</xdr:colOff>
      <xdr:row>79</xdr:row>
      <xdr:rowOff>92711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473974"/>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81099</xdr:rowOff>
    </xdr:from>
    <xdr:to>
      <xdr:col>69</xdr:col>
      <xdr:colOff>142875</xdr:colOff>
      <xdr:row>78</xdr:row>
      <xdr:rowOff>11249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28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21426</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5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120287</xdr:rowOff>
    </xdr:from>
    <xdr:to>
      <xdr:col>65</xdr:col>
      <xdr:colOff>53975</xdr:colOff>
      <xdr:row>78</xdr:row>
      <xdr:rowOff>50437</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32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60614</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09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94162</xdr:rowOff>
    </xdr:from>
    <xdr:to>
      <xdr:col>82</xdr:col>
      <xdr:colOff>158750</xdr:colOff>
      <xdr:row>78</xdr:row>
      <xdr:rowOff>24312</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29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66239</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267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68036</xdr:rowOff>
    </xdr:from>
    <xdr:to>
      <xdr:col>78</xdr:col>
      <xdr:colOff>120650</xdr:colOff>
      <xdr:row>77</xdr:row>
      <xdr:rowOff>169636</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26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154413</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356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63137</xdr:rowOff>
    </xdr:from>
    <xdr:to>
      <xdr:col>74</xdr:col>
      <xdr:colOff>31750</xdr:colOff>
      <xdr:row>78</xdr:row>
      <xdr:rowOff>164737</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43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149514</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52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41911</xdr:rowOff>
    </xdr:from>
    <xdr:to>
      <xdr:col>69</xdr:col>
      <xdr:colOff>142875</xdr:colOff>
      <xdr:row>79</xdr:row>
      <xdr:rowOff>143511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128288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50074</xdr:rowOff>
    </xdr:from>
    <xdr:to>
      <xdr:col>65</xdr:col>
      <xdr:colOff>53975</xdr:colOff>
      <xdr:row>78</xdr:row>
      <xdr:rowOff>151674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42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136451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50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88877</xdr:rowOff>
    </xdr:from>
    <xdr:to>
      <xdr:col>29</xdr:col>
      <xdr:colOff>127000</xdr:colOff>
      <xdr:row>19</xdr:row>
      <xdr:rowOff>100789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3394052"/>
          <a:ext cx="647700" cy="119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46406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008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99659</xdr:rowOff>
    </xdr:from>
    <xdr:to>
      <xdr:col>26</xdr:col>
      <xdr:colOff>50800</xdr:colOff>
      <xdr:row>19</xdr:row>
      <xdr:rowOff>100789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4305300" y="3404834"/>
          <a:ext cx="698500" cy="11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2962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99659</xdr:rowOff>
    </xdr:from>
    <xdr:to>
      <xdr:col>22</xdr:col>
      <xdr:colOff>114300</xdr:colOff>
      <xdr:row>19</xdr:row>
      <xdr:rowOff>109831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606800" y="3404834"/>
          <a:ext cx="698500" cy="10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22541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298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109831</xdr:rowOff>
    </xdr:from>
    <xdr:to>
      <xdr:col>18</xdr:col>
      <xdr:colOff>177800</xdr:colOff>
      <xdr:row>19</xdr:row>
      <xdr:rowOff>110804</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3415006"/>
          <a:ext cx="698500" cy="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145991</xdr:rowOff>
    </xdr:from>
    <xdr:to>
      <xdr:col>19</xdr:col>
      <xdr:colOff>38100</xdr:colOff>
      <xdr:row>19</xdr:row>
      <xdr:rowOff>76141</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797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86318</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304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155686</xdr:rowOff>
    </xdr:from>
    <xdr:to>
      <xdr:col>15</xdr:col>
      <xdr:colOff>101600</xdr:colOff>
      <xdr:row>19</xdr:row>
      <xdr:rowOff>85836</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89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96013</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3058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38077</xdr:rowOff>
    </xdr:from>
    <xdr:to>
      <xdr:col>29</xdr:col>
      <xdr:colOff>177800</xdr:colOff>
      <xdr:row>19</xdr:row>
      <xdr:rowOff>139677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3343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118104</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325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49989</xdr:rowOff>
    </xdr:from>
    <xdr:to>
      <xdr:col>26</xdr:col>
      <xdr:colOff>101600</xdr:colOff>
      <xdr:row>19</xdr:row>
      <xdr:rowOff>151589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3355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136366</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3441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48859</xdr:rowOff>
    </xdr:from>
    <xdr:to>
      <xdr:col>22</xdr:col>
      <xdr:colOff>165100</xdr:colOff>
      <xdr:row>19</xdr:row>
      <xdr:rowOff>150459</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3354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135236</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344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59031</xdr:rowOff>
    </xdr:from>
    <xdr:to>
      <xdr:col>19</xdr:col>
      <xdr:colOff>38100</xdr:colOff>
      <xdr:row>19</xdr:row>
      <xdr:rowOff>160631</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3364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145408</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34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60004</xdr:rowOff>
    </xdr:from>
    <xdr:to>
      <xdr:col>15</xdr:col>
      <xdr:colOff>101600</xdr:colOff>
      <xdr:row>19</xdr:row>
      <xdr:rowOff>161604</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3365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146381</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345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73530</xdr:rowOff>
    </xdr:from>
    <xdr:to>
      <xdr:col>29</xdr:col>
      <xdr:colOff>127000</xdr:colOff>
      <xdr:row>37</xdr:row>
      <xdr:rowOff>91510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198230"/>
          <a:ext cx="647700" cy="17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141213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51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60199</xdr:rowOff>
    </xdr:from>
    <xdr:to>
      <xdr:col>26</xdr:col>
      <xdr:colOff>50800</xdr:colOff>
      <xdr:row>37</xdr:row>
      <xdr:rowOff>73530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184899"/>
          <a:ext cx="698500" cy="13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91184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0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49288</xdr:rowOff>
    </xdr:from>
    <xdr:to>
      <xdr:col>22</xdr:col>
      <xdr:colOff>114300</xdr:colOff>
      <xdr:row>37</xdr:row>
      <xdr:rowOff>60199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173988"/>
          <a:ext cx="698500" cy="10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115198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72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45055</xdr:rowOff>
    </xdr:from>
    <xdr:to>
      <xdr:col>18</xdr:col>
      <xdr:colOff>177800</xdr:colOff>
      <xdr:row>37</xdr:row>
      <xdr:rowOff>49288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169755"/>
          <a:ext cx="698500" cy="4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37986</xdr:rowOff>
    </xdr:from>
    <xdr:to>
      <xdr:col>19</xdr:col>
      <xdr:colOff>38100</xdr:colOff>
      <xdr:row>36</xdr:row>
      <xdr:rowOff>139586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91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149763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76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46044</xdr:rowOff>
    </xdr:from>
    <xdr:to>
      <xdr:col>15</xdr:col>
      <xdr:colOff>101600</xdr:colOff>
      <xdr:row>36</xdr:row>
      <xdr:rowOff>147644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99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157821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6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40710</xdr:rowOff>
    </xdr:from>
    <xdr:to>
      <xdr:col>29</xdr:col>
      <xdr:colOff>177800</xdr:colOff>
      <xdr:row>37</xdr:row>
      <xdr:rowOff>142310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165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120737</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073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22730</xdr:rowOff>
    </xdr:from>
    <xdr:to>
      <xdr:col>26</xdr:col>
      <xdr:colOff>101600</xdr:colOff>
      <xdr:row>37</xdr:row>
      <xdr:rowOff>124330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147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109107</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233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9399</xdr:rowOff>
    </xdr:from>
    <xdr:to>
      <xdr:col>22</xdr:col>
      <xdr:colOff>165100</xdr:colOff>
      <xdr:row>37</xdr:row>
      <xdr:rowOff>110999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134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95776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220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169938</xdr:rowOff>
    </xdr:from>
    <xdr:to>
      <xdr:col>19</xdr:col>
      <xdr:colOff>38100</xdr:colOff>
      <xdr:row>37</xdr:row>
      <xdr:rowOff>100088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123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84865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209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165705</xdr:rowOff>
    </xdr:from>
    <xdr:to>
      <xdr:col>15</xdr:col>
      <xdr:colOff>101600</xdr:colOff>
      <xdr:row>37</xdr:row>
      <xdr:rowOff>95855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118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80632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205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6,480
6,335
103.64
12,256,192
10,866,268
427,238
3,315,956
411,379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18772</xdr:rowOff>
    </xdr:from>
    <xdr:to>
      <xdr:col>24</xdr:col>
      <xdr:colOff>63500</xdr:colOff>
      <xdr:row>38</xdr:row>
      <xdr:rowOff>32991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533872"/>
          <a:ext cx="838200" cy="1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138339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39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32991</xdr:rowOff>
    </xdr:from>
    <xdr:to>
      <xdr:col>19</xdr:col>
      <xdr:colOff>177800</xdr:colOff>
      <xdr:row>38</xdr:row>
      <xdr:rowOff>35308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548091"/>
          <a:ext cx="889000" cy="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91965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092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35308</xdr:rowOff>
    </xdr:from>
    <xdr:to>
      <xdr:col>15</xdr:col>
      <xdr:colOff>50800</xdr:colOff>
      <xdr:row>38</xdr:row>
      <xdr:rowOff>39491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550408"/>
          <a:ext cx="889000" cy="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112824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39491</xdr:rowOff>
    </xdr:from>
    <xdr:to>
      <xdr:col>10</xdr:col>
      <xdr:colOff>114300</xdr:colOff>
      <xdr:row>38</xdr:row>
      <xdr:rowOff>57239</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554591"/>
          <a:ext cx="889000" cy="1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64860</xdr:rowOff>
    </xdr:from>
    <xdr:to>
      <xdr:col>10</xdr:col>
      <xdr:colOff>165100</xdr:colOff>
      <xdr:row>37</xdr:row>
      <xdr:rowOff>166460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40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11537</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8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109794</xdr:rowOff>
    </xdr:from>
    <xdr:to>
      <xdr:col>6</xdr:col>
      <xdr:colOff>38100</xdr:colOff>
      <xdr:row>38</xdr:row>
      <xdr:rowOff>39944</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53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56471</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228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139422</xdr:rowOff>
    </xdr:from>
    <xdr:to>
      <xdr:col>24</xdr:col>
      <xdr:colOff>114300</xdr:colOff>
      <xdr:row>38</xdr:row>
      <xdr:rowOff>69572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48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54349</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9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153641</xdr:rowOff>
    </xdr:from>
    <xdr:to>
      <xdr:col>20</xdr:col>
      <xdr:colOff>38100</xdr:colOff>
      <xdr:row>38</xdr:row>
      <xdr:rowOff>83791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9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74918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5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155958</xdr:rowOff>
    </xdr:from>
    <xdr:to>
      <xdr:col>15</xdr:col>
      <xdr:colOff>101600</xdr:colOff>
      <xdr:row>38</xdr:row>
      <xdr:rowOff>86108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9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77235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592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160141</xdr:rowOff>
    </xdr:from>
    <xdr:to>
      <xdr:col>10</xdr:col>
      <xdr:colOff>165100</xdr:colOff>
      <xdr:row>38</xdr:row>
      <xdr:rowOff>90291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50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81418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9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6439</xdr:rowOff>
    </xdr:from>
    <xdr:to>
      <xdr:col>6</xdr:col>
      <xdr:colOff>38100</xdr:colOff>
      <xdr:row>38</xdr:row>
      <xdr:rowOff>108039</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52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99166</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6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24674</xdr:rowOff>
    </xdr:from>
    <xdr:to>
      <xdr:col>24</xdr:col>
      <xdr:colOff>63500</xdr:colOff>
      <xdr:row>57</xdr:row>
      <xdr:rowOff>33807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97324"/>
          <a:ext cx="838200" cy="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167930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97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31495</xdr:rowOff>
    </xdr:from>
    <xdr:to>
      <xdr:col>19</xdr:col>
      <xdr:colOff>177800</xdr:colOff>
      <xdr:row>57</xdr:row>
      <xdr:rowOff>33807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804145"/>
          <a:ext cx="889000" cy="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76114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84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17384</xdr:rowOff>
    </xdr:from>
    <xdr:to>
      <xdr:col>15</xdr:col>
      <xdr:colOff>50800</xdr:colOff>
      <xdr:row>57</xdr:row>
      <xdr:rowOff>31495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790034"/>
          <a:ext cx="889000" cy="1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96259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86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17384</xdr:rowOff>
    </xdr:from>
    <xdr:to>
      <xdr:col>10</xdr:col>
      <xdr:colOff>114300</xdr:colOff>
      <xdr:row>57</xdr:row>
      <xdr:rowOff>33893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90034"/>
          <a:ext cx="889000"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30222</xdr:rowOff>
    </xdr:from>
    <xdr:to>
      <xdr:col>10</xdr:col>
      <xdr:colOff>165100</xdr:colOff>
      <xdr:row>57</xdr:row>
      <xdr:rowOff>131822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80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122949</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95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38112</xdr:rowOff>
    </xdr:from>
    <xdr:to>
      <xdr:col>6</xdr:col>
      <xdr:colOff>38100</xdr:colOff>
      <xdr:row>57</xdr:row>
      <xdr:rowOff>139712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81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130839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90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145324</xdr:rowOff>
    </xdr:from>
    <xdr:to>
      <xdr:col>24</xdr:col>
      <xdr:colOff>114300</xdr:colOff>
      <xdr:row>57</xdr:row>
      <xdr:rowOff>75474</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4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123480</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724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154457</xdr:rowOff>
    </xdr:from>
    <xdr:to>
      <xdr:col>20</xdr:col>
      <xdr:colOff>38100</xdr:colOff>
      <xdr:row>57</xdr:row>
      <xdr:rowOff>84607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5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101134</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530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152145</xdr:rowOff>
    </xdr:from>
    <xdr:to>
      <xdr:col>15</xdr:col>
      <xdr:colOff>101600</xdr:colOff>
      <xdr:row>57</xdr:row>
      <xdr:rowOff>82295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98822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52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138034</xdr:rowOff>
    </xdr:from>
    <xdr:to>
      <xdr:col>10</xdr:col>
      <xdr:colOff>165100</xdr:colOff>
      <xdr:row>57</xdr:row>
      <xdr:rowOff>68184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3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84711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514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154543</xdr:rowOff>
    </xdr:from>
    <xdr:to>
      <xdr:col>6</xdr:col>
      <xdr:colOff>38100</xdr:colOff>
      <xdr:row>57</xdr:row>
      <xdr:rowOff>84693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5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101220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530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73690</xdr:rowOff>
    </xdr:from>
    <xdr:to>
      <xdr:col>24</xdr:col>
      <xdr:colOff>63500</xdr:colOff>
      <xdr:row>77</xdr:row>
      <xdr:rowOff>83392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275340"/>
          <a:ext cx="838200" cy="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108205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309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103970</xdr:rowOff>
    </xdr:from>
    <xdr:to>
      <xdr:col>19</xdr:col>
      <xdr:colOff>177800</xdr:colOff>
      <xdr:row>77</xdr:row>
      <xdr:rowOff>73690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134170"/>
          <a:ext cx="889000" cy="14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51974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42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103970</xdr:rowOff>
    </xdr:from>
    <xdr:to>
      <xdr:col>15</xdr:col>
      <xdr:colOff>50800</xdr:colOff>
      <xdr:row>77</xdr:row>
      <xdr:rowOff>109565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134170"/>
          <a:ext cx="889000" cy="17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58559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43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109565</xdr:rowOff>
    </xdr:from>
    <xdr:to>
      <xdr:col>10</xdr:col>
      <xdr:colOff>114300</xdr:colOff>
      <xdr:row>77</xdr:row>
      <xdr:rowOff>153183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311215"/>
          <a:ext cx="889000" cy="4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135708</xdr:rowOff>
    </xdr:from>
    <xdr:to>
      <xdr:col>10</xdr:col>
      <xdr:colOff>165100</xdr:colOff>
      <xdr:row>78</xdr:row>
      <xdr:rowOff>65858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3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56985</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43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2704</xdr:rowOff>
    </xdr:from>
    <xdr:to>
      <xdr:col>6</xdr:col>
      <xdr:colOff>38100</xdr:colOff>
      <xdr:row>78</xdr:row>
      <xdr:rowOff>104304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7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95431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46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32592</xdr:rowOff>
    </xdr:from>
    <xdr:to>
      <xdr:col>24</xdr:col>
      <xdr:colOff>114300</xdr:colOff>
      <xdr:row>77</xdr:row>
      <xdr:rowOff>134192</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23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55469</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08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22890</xdr:rowOff>
    </xdr:from>
    <xdr:to>
      <xdr:col>20</xdr:col>
      <xdr:colOff>38100</xdr:colOff>
      <xdr:row>77</xdr:row>
      <xdr:rowOff>124490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22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141017</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299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53170</xdr:rowOff>
    </xdr:from>
    <xdr:to>
      <xdr:col>15</xdr:col>
      <xdr:colOff>101600</xdr:colOff>
      <xdr:row>76</xdr:row>
      <xdr:rowOff>154770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08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171297</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285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58765</xdr:rowOff>
    </xdr:from>
    <xdr:to>
      <xdr:col>10</xdr:col>
      <xdr:colOff>165100</xdr:colOff>
      <xdr:row>77</xdr:row>
      <xdr:rowOff>160365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26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5442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2111" y="1303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102383</xdr:rowOff>
    </xdr:from>
    <xdr:to>
      <xdr:col>6</xdr:col>
      <xdr:colOff>38100</xdr:colOff>
      <xdr:row>78</xdr:row>
      <xdr:rowOff>32533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0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49060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307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64109</xdr:rowOff>
    </xdr:from>
    <xdr:to>
      <xdr:col>24</xdr:col>
      <xdr:colOff>63500</xdr:colOff>
      <xdr:row>96</xdr:row>
      <xdr:rowOff>143205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3797300" y="16523309"/>
          <a:ext cx="838200" cy="7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12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163299</xdr:rowOff>
    </xdr:from>
    <xdr:to>
      <xdr:col>19</xdr:col>
      <xdr:colOff>177800</xdr:colOff>
      <xdr:row>96</xdr:row>
      <xdr:rowOff>64109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6451049"/>
          <a:ext cx="889000" cy="7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149671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163299</xdr:rowOff>
    </xdr:from>
    <xdr:to>
      <xdr:col>15</xdr:col>
      <xdr:colOff>50800</xdr:colOff>
      <xdr:row>96</xdr:row>
      <xdr:rowOff>159589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451049"/>
          <a:ext cx="889000" cy="16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90105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159589</xdr:rowOff>
    </xdr:from>
    <xdr:to>
      <xdr:col>10</xdr:col>
      <xdr:colOff>114300</xdr:colOff>
      <xdr:row>96</xdr:row>
      <xdr:rowOff>165334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618789"/>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164224</xdr:rowOff>
    </xdr:from>
    <xdr:to>
      <xdr:col>10</xdr:col>
      <xdr:colOff>165100</xdr:colOff>
      <xdr:row>96</xdr:row>
      <xdr:rowOff>94374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110901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2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166129</xdr:rowOff>
    </xdr:from>
    <xdr:to>
      <xdr:col>6</xdr:col>
      <xdr:colOff>38100</xdr:colOff>
      <xdr:row>96</xdr:row>
      <xdr:rowOff>96279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5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112806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22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92405</xdr:rowOff>
    </xdr:from>
    <xdr:to>
      <xdr:col>24</xdr:col>
      <xdr:colOff>114300</xdr:colOff>
      <xdr:row>97</xdr:row>
      <xdr:rowOff>22555</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55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70832</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53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13309</xdr:rowOff>
    </xdr:from>
    <xdr:to>
      <xdr:col>20</xdr:col>
      <xdr:colOff>38100</xdr:colOff>
      <xdr:row>96</xdr:row>
      <xdr:rowOff>114909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47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106036</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656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112499</xdr:rowOff>
    </xdr:from>
    <xdr:to>
      <xdr:col>15</xdr:col>
      <xdr:colOff>101600</xdr:colOff>
      <xdr:row>96</xdr:row>
      <xdr:rowOff>42649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40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33776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1111" y="1649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108789</xdr:rowOff>
    </xdr:from>
    <xdr:to>
      <xdr:col>10</xdr:col>
      <xdr:colOff>165100</xdr:colOff>
      <xdr:row>97</xdr:row>
      <xdr:rowOff>38939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56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30066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66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114534</xdr:rowOff>
    </xdr:from>
    <xdr:to>
      <xdr:col>6</xdr:col>
      <xdr:colOff>38100</xdr:colOff>
      <xdr:row>97</xdr:row>
      <xdr:rowOff>44684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57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35811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6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9423</xdr:rowOff>
    </xdr:from>
    <xdr:to>
      <xdr:col>55</xdr:col>
      <xdr:colOff>0</xdr:colOff>
      <xdr:row>37</xdr:row>
      <xdr:rowOff>115084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9639300" y="6353073"/>
          <a:ext cx="838200" cy="10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61823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234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9423</xdr:rowOff>
    </xdr:from>
    <xdr:to>
      <xdr:col>50</xdr:col>
      <xdr:colOff>114300</xdr:colOff>
      <xdr:row>37</xdr:row>
      <xdr:rowOff>152771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353073"/>
          <a:ext cx="889000" cy="14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141291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48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91682</xdr:rowOff>
    </xdr:from>
    <xdr:to>
      <xdr:col>45</xdr:col>
      <xdr:colOff>177800</xdr:colOff>
      <xdr:row>37</xdr:row>
      <xdr:rowOff>152771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435332"/>
          <a:ext cx="889000" cy="6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9743</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181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91682</xdr:rowOff>
    </xdr:from>
    <xdr:to>
      <xdr:col>41</xdr:col>
      <xdr:colOff>50800</xdr:colOff>
      <xdr:row>37</xdr:row>
      <xdr:rowOff>151852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435332"/>
          <a:ext cx="889000" cy="6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169737</xdr:rowOff>
    </xdr:from>
    <xdr:to>
      <xdr:col>41</xdr:col>
      <xdr:colOff>101600</xdr:colOff>
      <xdr:row>37</xdr:row>
      <xdr:rowOff>99887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34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116414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117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133936</xdr:rowOff>
    </xdr:from>
    <xdr:to>
      <xdr:col>36</xdr:col>
      <xdr:colOff>165100</xdr:colOff>
      <xdr:row>38</xdr:row>
      <xdr:rowOff>64086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7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55213</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570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64284</xdr:rowOff>
    </xdr:from>
    <xdr:to>
      <xdr:col>55</xdr:col>
      <xdr:colOff>50800</xdr:colOff>
      <xdr:row>37</xdr:row>
      <xdr:rowOff>165884</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40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17373</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361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130073</xdr:rowOff>
    </xdr:from>
    <xdr:to>
      <xdr:col>50</xdr:col>
      <xdr:colOff>165100</xdr:colOff>
      <xdr:row>37</xdr:row>
      <xdr:rowOff>60223</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30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76750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6077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101971</xdr:rowOff>
    </xdr:from>
    <xdr:to>
      <xdr:col>46</xdr:col>
      <xdr:colOff>38100</xdr:colOff>
      <xdr:row>38</xdr:row>
      <xdr:rowOff>32121</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44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23248</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538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40882</xdr:rowOff>
    </xdr:from>
    <xdr:to>
      <xdr:col>41</xdr:col>
      <xdr:colOff>101600</xdr:colOff>
      <xdr:row>37</xdr:row>
      <xdr:rowOff>142482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38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133609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47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101052</xdr:rowOff>
    </xdr:from>
    <xdr:to>
      <xdr:col>36</xdr:col>
      <xdr:colOff>165100</xdr:colOff>
      <xdr:row>38</xdr:row>
      <xdr:rowOff>31203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4447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47729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219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59963</xdr:rowOff>
    </xdr:from>
    <xdr:to>
      <xdr:col>55</xdr:col>
      <xdr:colOff>0</xdr:colOff>
      <xdr:row>58</xdr:row>
      <xdr:rowOff>72445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9639300" y="10004063"/>
          <a:ext cx="838200" cy="1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168219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940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39784</xdr:rowOff>
    </xdr:from>
    <xdr:to>
      <xdr:col>50</xdr:col>
      <xdr:colOff>114300</xdr:colOff>
      <xdr:row>58</xdr:row>
      <xdr:rowOff>72445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8750300" y="9983884"/>
          <a:ext cx="889000" cy="3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139340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974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14962</xdr:rowOff>
    </xdr:from>
    <xdr:to>
      <xdr:col>45</xdr:col>
      <xdr:colOff>177800</xdr:colOff>
      <xdr:row>58</xdr:row>
      <xdr:rowOff>39784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7861300" y="9959062"/>
          <a:ext cx="889000" cy="2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98716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1004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166690</xdr:rowOff>
    </xdr:from>
    <xdr:to>
      <xdr:col>41</xdr:col>
      <xdr:colOff>50800</xdr:colOff>
      <xdr:row>58</xdr:row>
      <xdr:rowOff>14962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972300" y="9939340"/>
          <a:ext cx="889000" cy="1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28638</xdr:rowOff>
    </xdr:from>
    <xdr:to>
      <xdr:col>41</xdr:col>
      <xdr:colOff>101600</xdr:colOff>
      <xdr:row>58</xdr:row>
      <xdr:rowOff>130238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7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121365</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10065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28497</xdr:rowOff>
    </xdr:from>
    <xdr:to>
      <xdr:col>36</xdr:col>
      <xdr:colOff>165100</xdr:colOff>
      <xdr:row>58</xdr:row>
      <xdr:rowOff>130097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7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121224</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10065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9163</xdr:rowOff>
    </xdr:from>
    <xdr:to>
      <xdr:col>55</xdr:col>
      <xdr:colOff>50800</xdr:colOff>
      <xdr:row>58</xdr:row>
      <xdr:rowOff>110763</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995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139990</xdr:rowOff>
    </xdr:from>
    <xdr:ext cx="599010"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741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21645</xdr:rowOff>
    </xdr:from>
    <xdr:to>
      <xdr:col>50</xdr:col>
      <xdr:colOff>165100</xdr:colOff>
      <xdr:row>58</xdr:row>
      <xdr:rowOff>123245</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996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114372</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1005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160434</xdr:rowOff>
    </xdr:from>
    <xdr:to>
      <xdr:col>46</xdr:col>
      <xdr:colOff>38100</xdr:colOff>
      <xdr:row>58</xdr:row>
      <xdr:rowOff>90584</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93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107111</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9708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135612</xdr:rowOff>
    </xdr:from>
    <xdr:to>
      <xdr:col>41</xdr:col>
      <xdr:colOff>101600</xdr:colOff>
      <xdr:row>58</xdr:row>
      <xdr:rowOff>65762</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90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82289</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795" y="968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115890</xdr:rowOff>
    </xdr:from>
    <xdr:to>
      <xdr:col>36</xdr:col>
      <xdr:colOff>165100</xdr:colOff>
      <xdr:row>58</xdr:row>
      <xdr:rowOff>46040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88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62567</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9663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167325</xdr:rowOff>
    </xdr:from>
    <xdr:to>
      <xdr:col>55</xdr:col>
      <xdr:colOff>0</xdr:colOff>
      <xdr:row>78</xdr:row>
      <xdr:rowOff>125037</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639300" y="13368975"/>
          <a:ext cx="838200" cy="12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131515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333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61737</xdr:rowOff>
    </xdr:from>
    <xdr:to>
      <xdr:col>50</xdr:col>
      <xdr:colOff>114300</xdr:colOff>
      <xdr:row>78</xdr:row>
      <xdr:rowOff>125037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8750300" y="13434837"/>
          <a:ext cx="889000" cy="6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113874</xdr:rowOff>
    </xdr:from>
    <xdr:to>
      <xdr:col>45</xdr:col>
      <xdr:colOff>177800</xdr:colOff>
      <xdr:row>78</xdr:row>
      <xdr:rowOff>61737</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7861300" y="13315524"/>
          <a:ext cx="889000" cy="11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80163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11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148958</xdr:rowOff>
    </xdr:from>
    <xdr:to>
      <xdr:col>41</xdr:col>
      <xdr:colOff>50800</xdr:colOff>
      <xdr:row>77</xdr:row>
      <xdr:rowOff>113874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972300" y="13179158"/>
          <a:ext cx="889000" cy="13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19360</xdr:rowOff>
    </xdr:from>
    <xdr:to>
      <xdr:col>41</xdr:col>
      <xdr:colOff>101600</xdr:colOff>
      <xdr:row>78</xdr:row>
      <xdr:rowOff>120960</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112087</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94111" y="1348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21272</xdr:rowOff>
    </xdr:from>
    <xdr:to>
      <xdr:col>36</xdr:col>
      <xdr:colOff>165100</xdr:colOff>
      <xdr:row>78</xdr:row>
      <xdr:rowOff>122872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9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113999</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705111" y="1348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116525</xdr:rowOff>
    </xdr:from>
    <xdr:to>
      <xdr:col>55</xdr:col>
      <xdr:colOff>50800</xdr:colOff>
      <xdr:row>78</xdr:row>
      <xdr:rowOff>46675</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31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139402</xdr:rowOff>
    </xdr:from>
    <xdr:ext cx="599010"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169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74237</xdr:rowOff>
    </xdr:from>
    <xdr:to>
      <xdr:col>50</xdr:col>
      <xdr:colOff>165100</xdr:colOff>
      <xdr:row>79</xdr:row>
      <xdr:rowOff>4387</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44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166964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54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10937</xdr:rowOff>
    </xdr:from>
    <xdr:to>
      <xdr:col>46</xdr:col>
      <xdr:colOff>38100</xdr:colOff>
      <xdr:row>78</xdr:row>
      <xdr:rowOff>112537</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38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103664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47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63074</xdr:rowOff>
    </xdr:from>
    <xdr:to>
      <xdr:col>41</xdr:col>
      <xdr:colOff>101600</xdr:colOff>
      <xdr:row>77</xdr:row>
      <xdr:rowOff>164674</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26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9751</xdr:rowOff>
    </xdr:from>
    <xdr:ext cx="59901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61795" y="13039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98158</xdr:rowOff>
    </xdr:from>
    <xdr:to>
      <xdr:col>36</xdr:col>
      <xdr:colOff>165100</xdr:colOff>
      <xdr:row>77</xdr:row>
      <xdr:rowOff>28308</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12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44835</xdr:rowOff>
    </xdr:from>
    <xdr:ext cx="59901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672795" y="12903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80011</xdr:rowOff>
    </xdr:from>
    <xdr:to>
      <xdr:col>55</xdr:col>
      <xdr:colOff>0</xdr:colOff>
      <xdr:row>98</xdr:row>
      <xdr:rowOff>99974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9639300" y="16882111"/>
          <a:ext cx="838200" cy="19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28297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830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63762</xdr:rowOff>
    </xdr:from>
    <xdr:to>
      <xdr:col>50</xdr:col>
      <xdr:colOff>114300</xdr:colOff>
      <xdr:row>98</xdr:row>
      <xdr:rowOff>80011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8750300" y="16865862"/>
          <a:ext cx="889000" cy="1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139909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94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63762</xdr:rowOff>
    </xdr:from>
    <xdr:to>
      <xdr:col>45</xdr:col>
      <xdr:colOff>177800</xdr:colOff>
      <xdr:row>98</xdr:row>
      <xdr:rowOff>88871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7861300" y="16865862"/>
          <a:ext cx="889000" cy="2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138733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940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88871</xdr:rowOff>
    </xdr:from>
    <xdr:to>
      <xdr:col>41</xdr:col>
      <xdr:colOff>50800</xdr:colOff>
      <xdr:row>98</xdr:row>
      <xdr:rowOff>95645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6972300" y="16890971"/>
          <a:ext cx="889000" cy="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52519</xdr:rowOff>
    </xdr:from>
    <xdr:to>
      <xdr:col>41</xdr:col>
      <xdr:colOff>101600</xdr:colOff>
      <xdr:row>98</xdr:row>
      <xdr:rowOff>154119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5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145246</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94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50490</xdr:rowOff>
    </xdr:from>
    <xdr:to>
      <xdr:col>36</xdr:col>
      <xdr:colOff>165100</xdr:colOff>
      <xdr:row>98</xdr:row>
      <xdr:rowOff>152090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143217</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94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49174</xdr:rowOff>
    </xdr:from>
    <xdr:to>
      <xdr:col>55</xdr:col>
      <xdr:colOff>50800</xdr:colOff>
      <xdr:row>98</xdr:row>
      <xdr:rowOff>150774</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5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8551</xdr:rowOff>
    </xdr:from>
    <xdr:ext cx="599010"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63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29211</xdr:rowOff>
    </xdr:from>
    <xdr:to>
      <xdr:col>50</xdr:col>
      <xdr:colOff>165100</xdr:colOff>
      <xdr:row>98</xdr:row>
      <xdr:rowOff>130811</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83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147338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39795" y="1660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12962</xdr:rowOff>
    </xdr:from>
    <xdr:to>
      <xdr:col>46</xdr:col>
      <xdr:colOff>38100</xdr:colOff>
      <xdr:row>98</xdr:row>
      <xdr:rowOff>114562</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81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131089</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59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38071</xdr:rowOff>
    </xdr:from>
    <xdr:to>
      <xdr:col>41</xdr:col>
      <xdr:colOff>101600</xdr:colOff>
      <xdr:row>98</xdr:row>
      <xdr:rowOff>139671</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84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156198</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61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44845</xdr:rowOff>
    </xdr:from>
    <xdr:to>
      <xdr:col>36</xdr:col>
      <xdr:colOff>165100</xdr:colOff>
      <xdr:row>98</xdr:row>
      <xdr:rowOff>146445</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84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162972</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62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110378</xdr:rowOff>
    </xdr:from>
    <xdr:to>
      <xdr:col>85</xdr:col>
      <xdr:colOff>127000</xdr:colOff>
      <xdr:row>37</xdr:row>
      <xdr:rowOff>152262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5481300" y="6454028"/>
          <a:ext cx="838200" cy="4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68527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583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152262</xdr:rowOff>
    </xdr:from>
    <xdr:to>
      <xdr:col>81</xdr:col>
      <xdr:colOff>50800</xdr:colOff>
      <xdr:row>38</xdr:row>
      <xdr:rowOff>116265</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4592300" y="6495912"/>
          <a:ext cx="889000" cy="13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9499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69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33047</xdr:rowOff>
    </xdr:from>
    <xdr:to>
      <xdr:col>76</xdr:col>
      <xdr:colOff>114300</xdr:colOff>
      <xdr:row>38</xdr:row>
      <xdr:rowOff>116265</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6548147"/>
          <a:ext cx="889000" cy="8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69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33047</xdr:rowOff>
    </xdr:from>
    <xdr:to>
      <xdr:col>71</xdr:col>
      <xdr:colOff>177800</xdr:colOff>
      <xdr:row>38</xdr:row>
      <xdr:rowOff>72930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2814300" y="6548147"/>
          <a:ext cx="889000" cy="39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44361</xdr:rowOff>
    </xdr:from>
    <xdr:to>
      <xdr:col>72</xdr:col>
      <xdr:colOff>38100</xdr:colOff>
      <xdr:row>38</xdr:row>
      <xdr:rowOff>145961</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137088</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65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111562</xdr:rowOff>
    </xdr:from>
    <xdr:to>
      <xdr:col>67</xdr:col>
      <xdr:colOff>101600</xdr:colOff>
      <xdr:row>39</xdr:row>
      <xdr:rowOff>41712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2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32839</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71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59578</xdr:rowOff>
    </xdr:from>
    <xdr:to>
      <xdr:col>85</xdr:col>
      <xdr:colOff>177800</xdr:colOff>
      <xdr:row>37</xdr:row>
      <xdr:rowOff>161178</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40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82455</xdr:rowOff>
    </xdr:from>
    <xdr:ext cx="534377"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25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101462</xdr:rowOff>
    </xdr:from>
    <xdr:to>
      <xdr:col>81</xdr:col>
      <xdr:colOff>101600</xdr:colOff>
      <xdr:row>38</xdr:row>
      <xdr:rowOff>31612</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44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48139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14111" y="622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65465</xdr:rowOff>
    </xdr:from>
    <xdr:to>
      <xdr:col>76</xdr:col>
      <xdr:colOff>165100</xdr:colOff>
      <xdr:row>38</xdr:row>
      <xdr:rowOff>167065</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58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12142</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35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153697</xdr:rowOff>
    </xdr:from>
    <xdr:to>
      <xdr:col>72</xdr:col>
      <xdr:colOff>38100</xdr:colOff>
      <xdr:row>38</xdr:row>
      <xdr:rowOff>83847</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49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100374</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27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22130</xdr:rowOff>
    </xdr:from>
    <xdr:to>
      <xdr:col>67</xdr:col>
      <xdr:colOff>101600</xdr:colOff>
      <xdr:row>38</xdr:row>
      <xdr:rowOff>123730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53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140257</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1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16825</xdr:rowOff>
    </xdr:from>
    <xdr:to>
      <xdr:col>85</xdr:col>
      <xdr:colOff>127000</xdr:colOff>
      <xdr:row>79</xdr:row>
      <xdr:rowOff>17258</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5481300" y="13561375"/>
          <a:ext cx="838200" cy="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044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11035</xdr:rowOff>
    </xdr:from>
    <xdr:to>
      <xdr:col>81</xdr:col>
      <xdr:colOff>50800</xdr:colOff>
      <xdr:row>79</xdr:row>
      <xdr:rowOff>16825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4592300" y="13555585"/>
          <a:ext cx="889000" cy="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142332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4344</xdr:rowOff>
    </xdr:from>
    <xdr:to>
      <xdr:col>76</xdr:col>
      <xdr:colOff>114300</xdr:colOff>
      <xdr:row>79</xdr:row>
      <xdr:rowOff>11035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3703300" y="13548894"/>
          <a:ext cx="889000" cy="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169333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1707</xdr:rowOff>
    </xdr:from>
    <xdr:to>
      <xdr:col>71</xdr:col>
      <xdr:colOff>177800</xdr:colOff>
      <xdr:row>79</xdr:row>
      <xdr:rowOff>4344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814300" y="13546257"/>
          <a:ext cx="889000" cy="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102062</xdr:rowOff>
    </xdr:from>
    <xdr:to>
      <xdr:col>72</xdr:col>
      <xdr:colOff>38100</xdr:colOff>
      <xdr:row>78</xdr:row>
      <xdr:rowOff>32212</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30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48739</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0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117799</xdr:rowOff>
    </xdr:from>
    <xdr:to>
      <xdr:col>67</xdr:col>
      <xdr:colOff>101600</xdr:colOff>
      <xdr:row>78</xdr:row>
      <xdr:rowOff>47949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319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64476</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3094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137908</xdr:rowOff>
    </xdr:from>
    <xdr:to>
      <xdr:col>85</xdr:col>
      <xdr:colOff>177800</xdr:colOff>
      <xdr:row>79</xdr:row>
      <xdr:rowOff>68058</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351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52835</xdr:rowOff>
    </xdr:from>
    <xdr:ext cx="534377"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342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137475</xdr:rowOff>
    </xdr:from>
    <xdr:to>
      <xdr:col>81</xdr:col>
      <xdr:colOff>101600</xdr:colOff>
      <xdr:row>79</xdr:row>
      <xdr:rowOff>67625</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51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58752</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60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131685</xdr:rowOff>
    </xdr:from>
    <xdr:to>
      <xdr:col>76</xdr:col>
      <xdr:colOff>165100</xdr:colOff>
      <xdr:row>79</xdr:row>
      <xdr:rowOff>61835</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50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52962</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59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124994</xdr:rowOff>
    </xdr:from>
    <xdr:to>
      <xdr:col>72</xdr:col>
      <xdr:colOff>38100</xdr:colOff>
      <xdr:row>79</xdr:row>
      <xdr:rowOff>55144</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49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46271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59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122357</xdr:rowOff>
    </xdr:from>
    <xdr:to>
      <xdr:col>67</xdr:col>
      <xdr:colOff>101600</xdr:colOff>
      <xdr:row>79</xdr:row>
      <xdr:rowOff>52507</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49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43634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58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47476</xdr:rowOff>
    </xdr:from>
    <xdr:to>
      <xdr:col>85</xdr:col>
      <xdr:colOff>127000</xdr:colOff>
      <xdr:row>96</xdr:row>
      <xdr:rowOff>139466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5481300" y="16506676"/>
          <a:ext cx="838200" cy="9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5078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807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93588</xdr:rowOff>
    </xdr:from>
    <xdr:to>
      <xdr:col>81</xdr:col>
      <xdr:colOff>50800</xdr:colOff>
      <xdr:row>96</xdr:row>
      <xdr:rowOff>139466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4592300" y="16552788"/>
          <a:ext cx="889000" cy="4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59980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86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140926</xdr:rowOff>
    </xdr:from>
    <xdr:to>
      <xdr:col>76</xdr:col>
      <xdr:colOff>114300</xdr:colOff>
      <xdr:row>96</xdr:row>
      <xdr:rowOff>93588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3703300" y="16085776"/>
          <a:ext cx="889000" cy="46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143141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77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140926</xdr:rowOff>
    </xdr:from>
    <xdr:to>
      <xdr:col>71</xdr:col>
      <xdr:colOff>177800</xdr:colOff>
      <xdr:row>96</xdr:row>
      <xdr:rowOff>159331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6085776"/>
          <a:ext cx="889000" cy="53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17678</xdr:rowOff>
    </xdr:from>
    <xdr:to>
      <xdr:col>72</xdr:col>
      <xdr:colOff>38100</xdr:colOff>
      <xdr:row>98</xdr:row>
      <xdr:rowOff>119278</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1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110405</xdr:rowOff>
    </xdr:from>
    <xdr:ext cx="59901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03795" y="16912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93980</xdr:rowOff>
    </xdr:from>
    <xdr:to>
      <xdr:col>67</xdr:col>
      <xdr:colOff>101600</xdr:colOff>
      <xdr:row>99</xdr:row>
      <xdr:rowOff>24130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9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15257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98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168126</xdr:rowOff>
    </xdr:from>
    <xdr:to>
      <xdr:col>85</xdr:col>
      <xdr:colOff>177800</xdr:colOff>
      <xdr:row>96</xdr:row>
      <xdr:rowOff>98276</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45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19553</xdr:rowOff>
    </xdr:from>
    <xdr:ext cx="599010"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30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88666</xdr:rowOff>
    </xdr:from>
    <xdr:to>
      <xdr:col>81</xdr:col>
      <xdr:colOff>101600</xdr:colOff>
      <xdr:row>97</xdr:row>
      <xdr:rowOff>18816</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54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35343</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181795" y="1632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42788</xdr:rowOff>
    </xdr:from>
    <xdr:to>
      <xdr:col>76</xdr:col>
      <xdr:colOff>165100</xdr:colOff>
      <xdr:row>96</xdr:row>
      <xdr:rowOff>144388</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50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160915</xdr:rowOff>
    </xdr:from>
    <xdr:ext cx="59901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292795" y="1627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90126</xdr:rowOff>
    </xdr:from>
    <xdr:to>
      <xdr:col>72</xdr:col>
      <xdr:colOff>38100</xdr:colOff>
      <xdr:row>94</xdr:row>
      <xdr:rowOff>20276</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03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36803</xdr:rowOff>
    </xdr:from>
    <xdr:ext cx="59901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03795" y="15810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108531</xdr:rowOff>
    </xdr:from>
    <xdr:to>
      <xdr:col>67</xdr:col>
      <xdr:colOff>101600</xdr:colOff>
      <xdr:row>97</xdr:row>
      <xdr:rowOff>38681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56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55208</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14795" y="16342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37955</xdr:rowOff>
    </xdr:from>
    <xdr:to>
      <xdr:col>102</xdr:col>
      <xdr:colOff>165100</xdr:colOff>
      <xdr:row>39</xdr:row>
      <xdr:rowOff>139555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156082</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56017" y="6499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45640</xdr:rowOff>
    </xdr:from>
    <xdr:to>
      <xdr:col>98</xdr:col>
      <xdr:colOff>38100</xdr:colOff>
      <xdr:row>39</xdr:row>
      <xdr:rowOff>147240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3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163767</xdr:rowOff>
    </xdr:from>
    <xdr:ext cx="378565"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67017" y="6507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97368</xdr:rowOff>
    </xdr:from>
    <xdr:to>
      <xdr:col>116</xdr:col>
      <xdr:colOff>63500</xdr:colOff>
      <xdr:row>58</xdr:row>
      <xdr:rowOff>119066</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1323300" y="10041468"/>
          <a:ext cx="838200" cy="2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41358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985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119066</xdr:rowOff>
    </xdr:from>
    <xdr:to>
      <xdr:col>111</xdr:col>
      <xdr:colOff>177800</xdr:colOff>
      <xdr:row>58</xdr:row>
      <xdr:rowOff>119172</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0434300" y="10063166"/>
          <a:ext cx="889000" cy="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161698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1010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118756</xdr:rowOff>
    </xdr:from>
    <xdr:to>
      <xdr:col>107</xdr:col>
      <xdr:colOff>50800</xdr:colOff>
      <xdr:row>58</xdr:row>
      <xdr:rowOff>119172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9545300" y="10062856"/>
          <a:ext cx="889000" cy="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164606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1010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116991</xdr:rowOff>
    </xdr:from>
    <xdr:to>
      <xdr:col>102</xdr:col>
      <xdr:colOff>114300</xdr:colOff>
      <xdr:row>58</xdr:row>
      <xdr:rowOff>118756</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656300" y="10061091"/>
          <a:ext cx="889000" cy="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49609</xdr:rowOff>
    </xdr:from>
    <xdr:to>
      <xdr:col>102</xdr:col>
      <xdr:colOff>165100</xdr:colOff>
      <xdr:row>58</xdr:row>
      <xdr:rowOff>151209</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999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167736</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76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38869</xdr:rowOff>
    </xdr:from>
    <xdr:to>
      <xdr:col>98</xdr:col>
      <xdr:colOff>38100</xdr:colOff>
      <xdr:row>58</xdr:row>
      <xdr:rowOff>140469</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99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156996</xdr:rowOff>
    </xdr:from>
    <xdr:ext cx="534377"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389111" y="975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46568</xdr:rowOff>
    </xdr:from>
    <xdr:to>
      <xdr:col>116</xdr:col>
      <xdr:colOff>114300</xdr:colOff>
      <xdr:row>58</xdr:row>
      <xdr:rowOff>148168</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999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5945</xdr:rowOff>
    </xdr:from>
    <xdr:ext cx="469744"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77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68266</xdr:rowOff>
    </xdr:from>
    <xdr:to>
      <xdr:col>112</xdr:col>
      <xdr:colOff>38100</xdr:colOff>
      <xdr:row>58</xdr:row>
      <xdr:rowOff>169866</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1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14943</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8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68372</xdr:rowOff>
    </xdr:from>
    <xdr:to>
      <xdr:col>107</xdr:col>
      <xdr:colOff>101600</xdr:colOff>
      <xdr:row>58</xdr:row>
      <xdr:rowOff>169972</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01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15049</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787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67956</xdr:rowOff>
    </xdr:from>
    <xdr:to>
      <xdr:col>102</xdr:col>
      <xdr:colOff>165100</xdr:colOff>
      <xdr:row>58</xdr:row>
      <xdr:rowOff>169556</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1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160683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10104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66191</xdr:rowOff>
    </xdr:from>
    <xdr:to>
      <xdr:col>98</xdr:col>
      <xdr:colOff>38100</xdr:colOff>
      <xdr:row>58</xdr:row>
      <xdr:rowOff>167791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1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158918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1010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62764</xdr:rowOff>
    </xdr:from>
    <xdr:to>
      <xdr:col>116</xdr:col>
      <xdr:colOff>63500</xdr:colOff>
      <xdr:row>78</xdr:row>
      <xdr:rowOff>90267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1323300" y="13264414"/>
          <a:ext cx="838200" cy="19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156184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014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62764</xdr:rowOff>
    </xdr:from>
    <xdr:to>
      <xdr:col>111</xdr:col>
      <xdr:colOff>177800</xdr:colOff>
      <xdr:row>77</xdr:row>
      <xdr:rowOff>91498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3264414"/>
          <a:ext cx="889000" cy="2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55782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2914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91498</xdr:rowOff>
    </xdr:from>
    <xdr:to>
      <xdr:col>107</xdr:col>
      <xdr:colOff>50800</xdr:colOff>
      <xdr:row>77</xdr:row>
      <xdr:rowOff>108784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19545300" y="13293148"/>
          <a:ext cx="889000" cy="1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79148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293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108784</xdr:rowOff>
    </xdr:from>
    <xdr:to>
      <xdr:col>102</xdr:col>
      <xdr:colOff>114300</xdr:colOff>
      <xdr:row>77</xdr:row>
      <xdr:rowOff>126405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3310434"/>
          <a:ext cx="889000" cy="1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32762</xdr:rowOff>
    </xdr:from>
    <xdr:to>
      <xdr:col>102</xdr:col>
      <xdr:colOff>165100</xdr:colOff>
      <xdr:row>77</xdr:row>
      <xdr:rowOff>134362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23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150889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3009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39949</xdr:rowOff>
    </xdr:from>
    <xdr:to>
      <xdr:col>98</xdr:col>
      <xdr:colOff>38100</xdr:colOff>
      <xdr:row>77</xdr:row>
      <xdr:rowOff>141549</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24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158076</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301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39467</xdr:rowOff>
    </xdr:from>
    <xdr:to>
      <xdr:col>116</xdr:col>
      <xdr:colOff>114300</xdr:colOff>
      <xdr:row>78</xdr:row>
      <xdr:rowOff>141067</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341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125844</xdr:rowOff>
    </xdr:from>
    <xdr:ext cx="534377"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332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11964</xdr:rowOff>
    </xdr:from>
    <xdr:to>
      <xdr:col>112</xdr:col>
      <xdr:colOff>38100</xdr:colOff>
      <xdr:row>77</xdr:row>
      <xdr:rowOff>113564</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321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104691</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23795" y="13306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40698</xdr:rowOff>
    </xdr:from>
    <xdr:to>
      <xdr:col>107</xdr:col>
      <xdr:colOff>101600</xdr:colOff>
      <xdr:row>77</xdr:row>
      <xdr:rowOff>142298</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24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133425</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333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57984</xdr:rowOff>
    </xdr:from>
    <xdr:to>
      <xdr:col>102</xdr:col>
      <xdr:colOff>165100</xdr:colOff>
      <xdr:row>77</xdr:row>
      <xdr:rowOff>159584</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25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150711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3352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75605</xdr:rowOff>
    </xdr:from>
    <xdr:to>
      <xdr:col>98</xdr:col>
      <xdr:colOff>38100</xdr:colOff>
      <xdr:row>78</xdr:row>
      <xdr:rowOff>5755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27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168332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36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性質別歳出決算において、前年度比で減少している主な項目としては、繰出金、補助費等、扶助費がある。また、前年度比で増加している主な項目としては、積立金、普通建設事業費、災害復旧事業費があ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減少している項目のうち、繰出金については、令和５年度において下水道事業特別会計が下水道事業会計へと移行したことにより、これまでは繰出金として支出していたものが、負担金・補助金として支出するようになったことが主な要因である。また、補助費等においても、同様の理由から減少しているが、その他、令和４年度に令和３年度における被災者支援総合交付金の返還による償還金の支出があったものが皆減となっていることも要因の一つであ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増加している項目のうち、積立金については、令和５年度において多機能拠点整備に係る拠点推進交付金基金の積立や加速化交付金基金の積立の支出が主な要因である。普通建設事業費については、陸上競技場改修や多機能拠点整備、農林水産物処理加工施設といった工事請負費の支出が主な要因である。災害復旧事業費については、</a:t>
          </a:r>
          <a:r>
            <a:rPr kumimoji="1" lang="en-US" altLang="ja-JP" sz="1300">
              <a:latin typeface="ＭＳ ゴシック" panose="020B0609070205080204" pitchFamily="49" charset="-128"/>
              <a:ea typeface="ＭＳ ゴシック" panose="020B0609070205080204" pitchFamily="49" charset="-128"/>
            </a:rPr>
            <a:t>JFA</a:t>
          </a:r>
          <a:r>
            <a:rPr kumimoji="1" lang="ja-JP" altLang="en-US" sz="1300">
              <a:latin typeface="ＭＳ ゴシック" panose="020B0609070205080204" pitchFamily="49" charset="-128"/>
              <a:ea typeface="ＭＳ ゴシック" panose="020B0609070205080204" pitchFamily="49" charset="-128"/>
            </a:rPr>
            <a:t>女子寮災害復旧工事の支出が主な要因である。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6,480
6,335
103.64
12,256,192
10,866,268
427,238
3,315,956
411,379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70244</xdr:rowOff>
    </xdr:from>
    <xdr:to>
      <xdr:col>24</xdr:col>
      <xdr:colOff>63500</xdr:colOff>
      <xdr:row>38</xdr:row>
      <xdr:rowOff>76365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585344"/>
          <a:ext cx="838200" cy="6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81551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53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70269</xdr:rowOff>
    </xdr:from>
    <xdr:to>
      <xdr:col>19</xdr:col>
      <xdr:colOff>177800</xdr:colOff>
      <xdr:row>38</xdr:row>
      <xdr:rowOff>76365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585369"/>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20134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9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62891</xdr:rowOff>
    </xdr:from>
    <xdr:to>
      <xdr:col>15</xdr:col>
      <xdr:colOff>50800</xdr:colOff>
      <xdr:row>38</xdr:row>
      <xdr:rowOff>70269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577991"/>
          <a:ext cx="889000" cy="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39298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2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62891</xdr:rowOff>
    </xdr:from>
    <xdr:to>
      <xdr:col>10</xdr:col>
      <xdr:colOff>114300</xdr:colOff>
      <xdr:row>38</xdr:row>
      <xdr:rowOff>75247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577991"/>
          <a:ext cx="889000" cy="1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128156</xdr:rowOff>
    </xdr:from>
    <xdr:to>
      <xdr:col>10</xdr:col>
      <xdr:colOff>165100</xdr:colOff>
      <xdr:row>38</xdr:row>
      <xdr:rowOff>58306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71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74833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24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120828</xdr:rowOff>
    </xdr:from>
    <xdr:to>
      <xdr:col>6</xdr:col>
      <xdr:colOff>38100</xdr:colOff>
      <xdr:row>38</xdr:row>
      <xdr:rowOff>50978</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6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67505</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23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19444</xdr:rowOff>
    </xdr:from>
    <xdr:to>
      <xdr:col>24</xdr:col>
      <xdr:colOff>114300</xdr:colOff>
      <xdr:row>38</xdr:row>
      <xdr:rowOff>121044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53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105821</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44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25565</xdr:rowOff>
    </xdr:from>
    <xdr:to>
      <xdr:col>20</xdr:col>
      <xdr:colOff>38100</xdr:colOff>
      <xdr:row>38</xdr:row>
      <xdr:rowOff>127165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54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118292</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63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19469</xdr:rowOff>
    </xdr:from>
    <xdr:to>
      <xdr:col>15</xdr:col>
      <xdr:colOff>101600</xdr:colOff>
      <xdr:row>38</xdr:row>
      <xdr:rowOff>121069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53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112196</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62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12091</xdr:rowOff>
    </xdr:from>
    <xdr:to>
      <xdr:col>10</xdr:col>
      <xdr:colOff>165100</xdr:colOff>
      <xdr:row>38</xdr:row>
      <xdr:rowOff>113691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52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104818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61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24447</xdr:rowOff>
    </xdr:from>
    <xdr:to>
      <xdr:col>6</xdr:col>
      <xdr:colOff>38100</xdr:colOff>
      <xdr:row>38</xdr:row>
      <xdr:rowOff>126047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53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117174</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63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149070</xdr:rowOff>
    </xdr:from>
    <xdr:to>
      <xdr:col>24</xdr:col>
      <xdr:colOff>63500</xdr:colOff>
      <xdr:row>57</xdr:row>
      <xdr:rowOff>164953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921720"/>
          <a:ext cx="838200" cy="1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911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149070</xdr:rowOff>
    </xdr:from>
    <xdr:to>
      <xdr:col>19</xdr:col>
      <xdr:colOff>177800</xdr:colOff>
      <xdr:row>58</xdr:row>
      <xdr:rowOff>21967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21720"/>
          <a:ext cx="889000" cy="4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76466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1002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71001</xdr:rowOff>
    </xdr:from>
    <xdr:to>
      <xdr:col>15</xdr:col>
      <xdr:colOff>50800</xdr:colOff>
      <xdr:row>58</xdr:row>
      <xdr:rowOff>21967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843651"/>
          <a:ext cx="889000" cy="12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8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71001</xdr:rowOff>
    </xdr:from>
    <xdr:to>
      <xdr:col>10</xdr:col>
      <xdr:colOff>114300</xdr:colOff>
      <xdr:row>58</xdr:row>
      <xdr:rowOff>3142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843651"/>
          <a:ext cx="889000" cy="10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163547</xdr:rowOff>
    </xdr:from>
    <xdr:to>
      <xdr:col>10</xdr:col>
      <xdr:colOff>165100</xdr:colOff>
      <xdr:row>58</xdr:row>
      <xdr:rowOff>93697</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3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84824</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28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33286</xdr:rowOff>
    </xdr:from>
    <xdr:to>
      <xdr:col>6</xdr:col>
      <xdr:colOff>38100</xdr:colOff>
      <xdr:row>58</xdr:row>
      <xdr:rowOff>134886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7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126013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7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114153</xdr:rowOff>
    </xdr:from>
    <xdr:to>
      <xdr:col>24</xdr:col>
      <xdr:colOff>114300</xdr:colOff>
      <xdr:row>58</xdr:row>
      <xdr:rowOff>44303</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8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73530</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74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98270</xdr:rowOff>
    </xdr:from>
    <xdr:to>
      <xdr:col>20</xdr:col>
      <xdr:colOff>38100</xdr:colOff>
      <xdr:row>58</xdr:row>
      <xdr:rowOff>28420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7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44947</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4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142617</xdr:rowOff>
    </xdr:from>
    <xdr:to>
      <xdr:col>15</xdr:col>
      <xdr:colOff>101600</xdr:colOff>
      <xdr:row>58</xdr:row>
      <xdr:rowOff>72767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1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63894</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0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20201</xdr:rowOff>
    </xdr:from>
    <xdr:to>
      <xdr:col>10</xdr:col>
      <xdr:colOff>165100</xdr:colOff>
      <xdr:row>57</xdr:row>
      <xdr:rowOff>121801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79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55</xdr:row>
      <xdr:rowOff>138328</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674205" y="95680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123792</xdr:rowOff>
    </xdr:from>
    <xdr:to>
      <xdr:col>6</xdr:col>
      <xdr:colOff>38100</xdr:colOff>
      <xdr:row>58</xdr:row>
      <xdr:rowOff>53942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9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70469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671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34080</xdr:rowOff>
    </xdr:from>
    <xdr:to>
      <xdr:col>24</xdr:col>
      <xdr:colOff>63500</xdr:colOff>
      <xdr:row>78</xdr:row>
      <xdr:rowOff>77916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407180"/>
          <a:ext cx="838200" cy="4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168045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5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2795</xdr:rowOff>
    </xdr:from>
    <xdr:to>
      <xdr:col>19</xdr:col>
      <xdr:colOff>177800</xdr:colOff>
      <xdr:row>78</xdr:row>
      <xdr:rowOff>77916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375895"/>
          <a:ext cx="889000" cy="7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164030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5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2795</xdr:rowOff>
    </xdr:from>
    <xdr:to>
      <xdr:col>15</xdr:col>
      <xdr:colOff>50800</xdr:colOff>
      <xdr:row>78</xdr:row>
      <xdr:rowOff>135066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375895"/>
          <a:ext cx="889000" cy="13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166744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5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135066</xdr:rowOff>
    </xdr:from>
    <xdr:to>
      <xdr:col>10</xdr:col>
      <xdr:colOff>114300</xdr:colOff>
      <xdr:row>78</xdr:row>
      <xdr:rowOff>147763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508166"/>
          <a:ext cx="889000" cy="1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158038</xdr:rowOff>
    </xdr:from>
    <xdr:to>
      <xdr:col>10</xdr:col>
      <xdr:colOff>165100</xdr:colOff>
      <xdr:row>77</xdr:row>
      <xdr:rowOff>88188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104715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963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48298</xdr:rowOff>
    </xdr:from>
    <xdr:to>
      <xdr:col>6</xdr:col>
      <xdr:colOff>38100</xdr:colOff>
      <xdr:row>77</xdr:row>
      <xdr:rowOff>149898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4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166425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025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154730</xdr:rowOff>
    </xdr:from>
    <xdr:to>
      <xdr:col>24</xdr:col>
      <xdr:colOff>114300</xdr:colOff>
      <xdr:row>78</xdr:row>
      <xdr:rowOff>84880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35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69657</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271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27116</xdr:rowOff>
    </xdr:from>
    <xdr:to>
      <xdr:col>20</xdr:col>
      <xdr:colOff>38100</xdr:colOff>
      <xdr:row>78</xdr:row>
      <xdr:rowOff>128716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40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119843</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492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123445</xdr:rowOff>
    </xdr:from>
    <xdr:to>
      <xdr:col>15</xdr:col>
      <xdr:colOff>101600</xdr:colOff>
      <xdr:row>78</xdr:row>
      <xdr:rowOff>53595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32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44722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417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84266</xdr:rowOff>
    </xdr:from>
    <xdr:to>
      <xdr:col>10</xdr:col>
      <xdr:colOff>165100</xdr:colOff>
      <xdr:row>79</xdr:row>
      <xdr:rowOff>14416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45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5543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550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96963</xdr:rowOff>
    </xdr:from>
    <xdr:to>
      <xdr:col>6</xdr:col>
      <xdr:colOff>38100</xdr:colOff>
      <xdr:row>79</xdr:row>
      <xdr:rowOff>27113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47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18240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56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22520</xdr:rowOff>
    </xdr:from>
    <xdr:to>
      <xdr:col>24</xdr:col>
      <xdr:colOff>63500</xdr:colOff>
      <xdr:row>98</xdr:row>
      <xdr:rowOff>53882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824620"/>
          <a:ext cx="838200" cy="3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97556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385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32769</xdr:rowOff>
    </xdr:from>
    <xdr:to>
      <xdr:col>19</xdr:col>
      <xdr:colOff>177800</xdr:colOff>
      <xdr:row>98</xdr:row>
      <xdr:rowOff>53882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834869"/>
          <a:ext cx="889000" cy="2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36000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32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32769</xdr:rowOff>
    </xdr:from>
    <xdr:to>
      <xdr:col>15</xdr:col>
      <xdr:colOff>50800</xdr:colOff>
      <xdr:row>98</xdr:row>
      <xdr:rowOff>64040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834869"/>
          <a:ext cx="889000" cy="3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46412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33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19425</xdr:rowOff>
    </xdr:from>
    <xdr:to>
      <xdr:col>10</xdr:col>
      <xdr:colOff>114300</xdr:colOff>
      <xdr:row>98</xdr:row>
      <xdr:rowOff>64040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1130300" y="16821525"/>
          <a:ext cx="889000" cy="4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16139</xdr:rowOff>
    </xdr:from>
    <xdr:to>
      <xdr:col>10</xdr:col>
      <xdr:colOff>165100</xdr:colOff>
      <xdr:row>97</xdr:row>
      <xdr:rowOff>117739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64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134266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42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48552</xdr:rowOff>
    </xdr:from>
    <xdr:to>
      <xdr:col>6</xdr:col>
      <xdr:colOff>38100</xdr:colOff>
      <xdr:row>97</xdr:row>
      <xdr:rowOff>150152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6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166679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45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143170</xdr:rowOff>
    </xdr:from>
    <xdr:to>
      <xdr:col>24</xdr:col>
      <xdr:colOff>114300</xdr:colOff>
      <xdr:row>98</xdr:row>
      <xdr:rowOff>73320</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77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58097</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6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3082</xdr:rowOff>
    </xdr:from>
    <xdr:to>
      <xdr:col>20</xdr:col>
      <xdr:colOff>38100</xdr:colOff>
      <xdr:row>98</xdr:row>
      <xdr:rowOff>104682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80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95809</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89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153419</xdr:rowOff>
    </xdr:from>
    <xdr:to>
      <xdr:col>15</xdr:col>
      <xdr:colOff>101600</xdr:colOff>
      <xdr:row>98</xdr:row>
      <xdr:rowOff>83569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78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74696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87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13240</xdr:rowOff>
    </xdr:from>
    <xdr:to>
      <xdr:col>10</xdr:col>
      <xdr:colOff>165100</xdr:colOff>
      <xdr:row>98</xdr:row>
      <xdr:rowOff>114840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81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105967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90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140075</xdr:rowOff>
    </xdr:from>
    <xdr:to>
      <xdr:col>6</xdr:col>
      <xdr:colOff>38100</xdr:colOff>
      <xdr:row>98</xdr:row>
      <xdr:rowOff>70225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77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61352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86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39992</xdr:rowOff>
    </xdr:from>
    <xdr:to>
      <xdr:col>55</xdr:col>
      <xdr:colOff>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726542"/>
          <a:ext cx="838200" cy="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8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151702</xdr:rowOff>
    </xdr:from>
    <xdr:to>
      <xdr:col>50</xdr:col>
      <xdr:colOff>114300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666802"/>
          <a:ext cx="889000" cy="6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148082</xdr:rowOff>
    </xdr:from>
    <xdr:to>
      <xdr:col>45</xdr:col>
      <xdr:colOff>177800</xdr:colOff>
      <xdr:row>38</xdr:row>
      <xdr:rowOff>151702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63182"/>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38505</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72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148082</xdr:rowOff>
    </xdr:from>
    <xdr:to>
      <xdr:col>41</xdr:col>
      <xdr:colOff>50800</xdr:colOff>
      <xdr:row>38</xdr:row>
      <xdr:rowOff>151244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663182"/>
          <a:ext cx="8890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141154</xdr:rowOff>
    </xdr:from>
    <xdr:to>
      <xdr:col>41</xdr:col>
      <xdr:colOff>101600</xdr:colOff>
      <xdr:row>39</xdr:row>
      <xdr:rowOff>71304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5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62431</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74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145117</xdr:rowOff>
    </xdr:from>
    <xdr:to>
      <xdr:col>36</xdr:col>
      <xdr:colOff>165100</xdr:colOff>
      <xdr:row>39</xdr:row>
      <xdr:rowOff>75267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6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66394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752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160642</xdr:rowOff>
    </xdr:from>
    <xdr:to>
      <xdr:col>55</xdr:col>
      <xdr:colOff>50800</xdr:colOff>
      <xdr:row>39</xdr:row>
      <xdr:rowOff>90792</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7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96911</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612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100902</xdr:rowOff>
    </xdr:from>
    <xdr:to>
      <xdr:col>46</xdr:col>
      <xdr:colOff>38100</xdr:colOff>
      <xdr:row>39</xdr:row>
      <xdr:rowOff>31052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1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47579</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639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97282</xdr:rowOff>
    </xdr:from>
    <xdr:to>
      <xdr:col>41</xdr:col>
      <xdr:colOff>101600</xdr:colOff>
      <xdr:row>39</xdr:row>
      <xdr:rowOff>27432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1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43959</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6387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100444</xdr:rowOff>
    </xdr:from>
    <xdr:to>
      <xdr:col>36</xdr:col>
      <xdr:colOff>165100</xdr:colOff>
      <xdr:row>39</xdr:row>
      <xdr:rowOff>30594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47121</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390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82855</xdr:rowOff>
    </xdr:from>
    <xdr:to>
      <xdr:col>55</xdr:col>
      <xdr:colOff>0</xdr:colOff>
      <xdr:row>58</xdr:row>
      <xdr:rowOff>105577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26955"/>
          <a:ext cx="838200" cy="2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76185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10020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86763</xdr:rowOff>
    </xdr:from>
    <xdr:to>
      <xdr:col>50</xdr:col>
      <xdr:colOff>114300</xdr:colOff>
      <xdr:row>58</xdr:row>
      <xdr:rowOff>105577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030863"/>
          <a:ext cx="889000" cy="1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23144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1013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120165</xdr:rowOff>
    </xdr:from>
    <xdr:to>
      <xdr:col>45</xdr:col>
      <xdr:colOff>177800</xdr:colOff>
      <xdr:row>58</xdr:row>
      <xdr:rowOff>86763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892815"/>
          <a:ext cx="889000" cy="13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21004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1013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153861</xdr:rowOff>
    </xdr:from>
    <xdr:to>
      <xdr:col>41</xdr:col>
      <xdr:colOff>50800</xdr:colOff>
      <xdr:row>57</xdr:row>
      <xdr:rowOff>120165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755061"/>
          <a:ext cx="889000" cy="13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73349</xdr:rowOff>
    </xdr:from>
    <xdr:to>
      <xdr:col>41</xdr:col>
      <xdr:colOff>101600</xdr:colOff>
      <xdr:row>59</xdr:row>
      <xdr:rowOff>3499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1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166076</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10110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89727</xdr:rowOff>
    </xdr:from>
    <xdr:to>
      <xdr:col>36</xdr:col>
      <xdr:colOff>165100</xdr:colOff>
      <xdr:row>59</xdr:row>
      <xdr:rowOff>19877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11004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1012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32055</xdr:rowOff>
    </xdr:from>
    <xdr:to>
      <xdr:col>55</xdr:col>
      <xdr:colOff>50800</xdr:colOff>
      <xdr:row>58</xdr:row>
      <xdr:rowOff>133655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7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54932</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2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54777</xdr:rowOff>
    </xdr:from>
    <xdr:to>
      <xdr:col>50</xdr:col>
      <xdr:colOff>165100</xdr:colOff>
      <xdr:row>58</xdr:row>
      <xdr:rowOff>156377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9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1454</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774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35963</xdr:rowOff>
    </xdr:from>
    <xdr:to>
      <xdr:col>46</xdr:col>
      <xdr:colOff>38100</xdr:colOff>
      <xdr:row>58</xdr:row>
      <xdr:rowOff>137563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154090</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755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69365</xdr:rowOff>
    </xdr:from>
    <xdr:to>
      <xdr:col>41</xdr:col>
      <xdr:colOff>101600</xdr:colOff>
      <xdr:row>57</xdr:row>
      <xdr:rowOff>170965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4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16042</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617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103061</xdr:rowOff>
    </xdr:from>
    <xdr:to>
      <xdr:col>36</xdr:col>
      <xdr:colOff>165100</xdr:colOff>
      <xdr:row>57</xdr:row>
      <xdr:rowOff>33211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70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49738</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479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44236</xdr:rowOff>
    </xdr:from>
    <xdr:to>
      <xdr:col>55</xdr:col>
      <xdr:colOff>0</xdr:colOff>
      <xdr:row>78</xdr:row>
      <xdr:rowOff>46684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417336"/>
          <a:ext cx="838200" cy="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156980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35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46684</xdr:rowOff>
    </xdr:from>
    <xdr:to>
      <xdr:col>50</xdr:col>
      <xdr:colOff>114300</xdr:colOff>
      <xdr:row>78</xdr:row>
      <xdr:rowOff>50282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419784"/>
          <a:ext cx="889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98706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47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159519</xdr:rowOff>
    </xdr:from>
    <xdr:to>
      <xdr:col>45</xdr:col>
      <xdr:colOff>177800</xdr:colOff>
      <xdr:row>78</xdr:row>
      <xdr:rowOff>50282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361169"/>
          <a:ext cx="889000" cy="6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99382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7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159519</xdr:rowOff>
    </xdr:from>
    <xdr:to>
      <xdr:col>41</xdr:col>
      <xdr:colOff>50800</xdr:colOff>
      <xdr:row>77</xdr:row>
      <xdr:rowOff>160972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361169"/>
          <a:ext cx="889000" cy="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30367</xdr:rowOff>
    </xdr:from>
    <xdr:to>
      <xdr:col>41</xdr:col>
      <xdr:colOff>101600</xdr:colOff>
      <xdr:row>78</xdr:row>
      <xdr:rowOff>131967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40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123094</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49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47394</xdr:rowOff>
    </xdr:from>
    <xdr:to>
      <xdr:col>36</xdr:col>
      <xdr:colOff>165100</xdr:colOff>
      <xdr:row>78</xdr:row>
      <xdr:rowOff>148994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42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140121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51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164886</xdr:rowOff>
    </xdr:from>
    <xdr:to>
      <xdr:col>55</xdr:col>
      <xdr:colOff>50800</xdr:colOff>
      <xdr:row>78</xdr:row>
      <xdr:rowOff>95036</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6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124263</xdr:rowOff>
    </xdr:from>
    <xdr:ext cx="599010"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154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167334</xdr:rowOff>
    </xdr:from>
    <xdr:to>
      <xdr:col>50</xdr:col>
      <xdr:colOff>165100</xdr:colOff>
      <xdr:row>78</xdr:row>
      <xdr:rowOff>97484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6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114011</xdr:rowOff>
    </xdr:from>
    <xdr:ext cx="59901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39795" y="1314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170932</xdr:rowOff>
    </xdr:from>
    <xdr:to>
      <xdr:col>46</xdr:col>
      <xdr:colOff>38100</xdr:colOff>
      <xdr:row>78</xdr:row>
      <xdr:rowOff>101082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7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117609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14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108719</xdr:rowOff>
    </xdr:from>
    <xdr:to>
      <xdr:col>41</xdr:col>
      <xdr:colOff>101600</xdr:colOff>
      <xdr:row>78</xdr:row>
      <xdr:rowOff>38869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1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55396</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61795" y="13085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110172</xdr:rowOff>
    </xdr:from>
    <xdr:to>
      <xdr:col>36</xdr:col>
      <xdr:colOff>165100</xdr:colOff>
      <xdr:row>78</xdr:row>
      <xdr:rowOff>40322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1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56849</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672795" y="1308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159462</xdr:rowOff>
    </xdr:from>
    <xdr:to>
      <xdr:col>55</xdr:col>
      <xdr:colOff>0</xdr:colOff>
      <xdr:row>98</xdr:row>
      <xdr:rowOff>6114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790112"/>
          <a:ext cx="838200" cy="1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17840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819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56535</xdr:rowOff>
    </xdr:from>
    <xdr:to>
      <xdr:col>50</xdr:col>
      <xdr:colOff>114300</xdr:colOff>
      <xdr:row>98</xdr:row>
      <xdr:rowOff>6114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687185"/>
          <a:ext cx="889000" cy="12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127799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9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56535</xdr:rowOff>
    </xdr:from>
    <xdr:to>
      <xdr:col>45</xdr:col>
      <xdr:colOff>177800</xdr:colOff>
      <xdr:row>97</xdr:row>
      <xdr:rowOff>112326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687185"/>
          <a:ext cx="889000" cy="5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113526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91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112326</xdr:rowOff>
    </xdr:from>
    <xdr:to>
      <xdr:col>41</xdr:col>
      <xdr:colOff>50800</xdr:colOff>
      <xdr:row>98</xdr:row>
      <xdr:rowOff>48268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742976"/>
          <a:ext cx="889000" cy="10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58471</xdr:rowOff>
    </xdr:from>
    <xdr:to>
      <xdr:col>41</xdr:col>
      <xdr:colOff>101600</xdr:colOff>
      <xdr:row>98</xdr:row>
      <xdr:rowOff>160071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6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151198</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953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73013</xdr:rowOff>
    </xdr:from>
    <xdr:to>
      <xdr:col>36</xdr:col>
      <xdr:colOff>165100</xdr:colOff>
      <xdr:row>99</xdr:row>
      <xdr:rowOff>3163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7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165740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96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108662</xdr:rowOff>
    </xdr:from>
    <xdr:to>
      <xdr:col>55</xdr:col>
      <xdr:colOff>50800</xdr:colOff>
      <xdr:row>98</xdr:row>
      <xdr:rowOff>38812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3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131539</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590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126764</xdr:rowOff>
    </xdr:from>
    <xdr:to>
      <xdr:col>50</xdr:col>
      <xdr:colOff>165100</xdr:colOff>
      <xdr:row>98</xdr:row>
      <xdr:rowOff>56914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7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73441</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532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5735</xdr:rowOff>
    </xdr:from>
    <xdr:to>
      <xdr:col>46</xdr:col>
      <xdr:colOff>38100</xdr:colOff>
      <xdr:row>97</xdr:row>
      <xdr:rowOff>107335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3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123862</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41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61526</xdr:rowOff>
    </xdr:from>
    <xdr:to>
      <xdr:col>41</xdr:col>
      <xdr:colOff>101600</xdr:colOff>
      <xdr:row>97</xdr:row>
      <xdr:rowOff>163126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9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8203</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467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168918</xdr:rowOff>
    </xdr:from>
    <xdr:to>
      <xdr:col>36</xdr:col>
      <xdr:colOff>165100</xdr:colOff>
      <xdr:row>98</xdr:row>
      <xdr:rowOff>99068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9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115595</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57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136033</xdr:rowOff>
    </xdr:from>
    <xdr:to>
      <xdr:col>85</xdr:col>
      <xdr:colOff>127000</xdr:colOff>
      <xdr:row>37</xdr:row>
      <xdr:rowOff>140519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479683"/>
          <a:ext cx="838200" cy="4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153012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153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109689</xdr:rowOff>
    </xdr:from>
    <xdr:to>
      <xdr:col>81</xdr:col>
      <xdr:colOff>50800</xdr:colOff>
      <xdr:row>37</xdr:row>
      <xdr:rowOff>140519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6453339"/>
          <a:ext cx="889000" cy="3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100842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10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109689</xdr:rowOff>
    </xdr:from>
    <xdr:to>
      <xdr:col>76</xdr:col>
      <xdr:colOff>114300</xdr:colOff>
      <xdr:row>37</xdr:row>
      <xdr:rowOff>161006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453339"/>
          <a:ext cx="889000" cy="5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80140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8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161006</xdr:rowOff>
    </xdr:from>
    <xdr:to>
      <xdr:col>71</xdr:col>
      <xdr:colOff>177800</xdr:colOff>
      <xdr:row>37</xdr:row>
      <xdr:rowOff>167370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504656"/>
          <a:ext cx="889000" cy="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156031</xdr:rowOff>
    </xdr:from>
    <xdr:to>
      <xdr:col>72</xdr:col>
      <xdr:colOff>38100</xdr:colOff>
      <xdr:row>37</xdr:row>
      <xdr:rowOff>86181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32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102708</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10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114220</xdr:rowOff>
    </xdr:from>
    <xdr:to>
      <xdr:col>67</xdr:col>
      <xdr:colOff>101600</xdr:colOff>
      <xdr:row>37</xdr:row>
      <xdr:rowOff>44370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8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60897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06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85233</xdr:rowOff>
    </xdr:from>
    <xdr:to>
      <xdr:col>85</xdr:col>
      <xdr:colOff>177800</xdr:colOff>
      <xdr:row>38</xdr:row>
      <xdr:rowOff>15384</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4288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63660</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40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89719</xdr:rowOff>
    </xdr:from>
    <xdr:to>
      <xdr:col>81</xdr:col>
      <xdr:colOff>101600</xdr:colOff>
      <xdr:row>38</xdr:row>
      <xdr:rowOff>19869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43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10996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52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58889</xdr:rowOff>
    </xdr:from>
    <xdr:to>
      <xdr:col>76</xdr:col>
      <xdr:colOff>165100</xdr:colOff>
      <xdr:row>37</xdr:row>
      <xdr:rowOff>160489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40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151616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49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110206</xdr:rowOff>
    </xdr:from>
    <xdr:to>
      <xdr:col>72</xdr:col>
      <xdr:colOff>38100</xdr:colOff>
      <xdr:row>38</xdr:row>
      <xdr:rowOff>40356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45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31483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54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116570</xdr:rowOff>
    </xdr:from>
    <xdr:to>
      <xdr:col>67</xdr:col>
      <xdr:colOff>101600</xdr:colOff>
      <xdr:row>38</xdr:row>
      <xdr:rowOff>46720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46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37847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55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109014</xdr:rowOff>
    </xdr:from>
    <xdr:to>
      <xdr:col>85</xdr:col>
      <xdr:colOff>127000</xdr:colOff>
      <xdr:row>58</xdr:row>
      <xdr:rowOff>138862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10053114"/>
          <a:ext cx="838200" cy="2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62841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35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82055</xdr:rowOff>
    </xdr:from>
    <xdr:to>
      <xdr:col>81</xdr:col>
      <xdr:colOff>50800</xdr:colOff>
      <xdr:row>58</xdr:row>
      <xdr:rowOff>109014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10026155"/>
          <a:ext cx="889000" cy="2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162820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76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82055</xdr:rowOff>
    </xdr:from>
    <xdr:to>
      <xdr:col>76</xdr:col>
      <xdr:colOff>114300</xdr:colOff>
      <xdr:row>58</xdr:row>
      <xdr:rowOff>153070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10026155"/>
          <a:ext cx="889000" cy="7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150686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1009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151584</xdr:rowOff>
    </xdr:from>
    <xdr:to>
      <xdr:col>71</xdr:col>
      <xdr:colOff>177800</xdr:colOff>
      <xdr:row>58</xdr:row>
      <xdr:rowOff>153070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10095684"/>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79622</xdr:rowOff>
    </xdr:from>
    <xdr:to>
      <xdr:col>72</xdr:col>
      <xdr:colOff>38100</xdr:colOff>
      <xdr:row>59</xdr:row>
      <xdr:rowOff>9772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2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26299</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798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80838</xdr:rowOff>
    </xdr:from>
    <xdr:to>
      <xdr:col>67</xdr:col>
      <xdr:colOff>101600</xdr:colOff>
      <xdr:row>59</xdr:row>
      <xdr:rowOff>10988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10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27515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80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88062</xdr:rowOff>
    </xdr:from>
    <xdr:to>
      <xdr:col>85</xdr:col>
      <xdr:colOff>177800</xdr:colOff>
      <xdr:row>59</xdr:row>
      <xdr:rowOff>18212</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1003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18392</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96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58214</xdr:rowOff>
    </xdr:from>
    <xdr:to>
      <xdr:col>81</xdr:col>
      <xdr:colOff>101600</xdr:colOff>
      <xdr:row>58</xdr:row>
      <xdr:rowOff>159814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1000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150941</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10095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31255</xdr:rowOff>
    </xdr:from>
    <xdr:to>
      <xdr:col>76</xdr:col>
      <xdr:colOff>165100</xdr:colOff>
      <xdr:row>58</xdr:row>
      <xdr:rowOff>132855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7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149382</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750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102270</xdr:rowOff>
    </xdr:from>
    <xdr:to>
      <xdr:col>72</xdr:col>
      <xdr:colOff>38100</xdr:colOff>
      <xdr:row>59</xdr:row>
      <xdr:rowOff>32420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1004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23547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13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100784</xdr:rowOff>
    </xdr:from>
    <xdr:to>
      <xdr:col>67</xdr:col>
      <xdr:colOff>101600</xdr:colOff>
      <xdr:row>59</xdr:row>
      <xdr:rowOff>30934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1004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22061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13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110378</xdr:rowOff>
    </xdr:from>
    <xdr:to>
      <xdr:col>85</xdr:col>
      <xdr:colOff>127000</xdr:colOff>
      <xdr:row>77</xdr:row>
      <xdr:rowOff>152262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3312028"/>
          <a:ext cx="838200" cy="4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68527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441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152262</xdr:rowOff>
    </xdr:from>
    <xdr:to>
      <xdr:col>81</xdr:col>
      <xdr:colOff>50800</xdr:colOff>
      <xdr:row>78</xdr:row>
      <xdr:rowOff>116264</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4592300" y="13353912"/>
          <a:ext cx="889000" cy="13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9422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55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33046</xdr:rowOff>
    </xdr:from>
    <xdr:to>
      <xdr:col>76</xdr:col>
      <xdr:colOff>114300</xdr:colOff>
      <xdr:row>78</xdr:row>
      <xdr:rowOff>116264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406146"/>
          <a:ext cx="889000" cy="8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5370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54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33046</xdr:rowOff>
    </xdr:from>
    <xdr:to>
      <xdr:col>71</xdr:col>
      <xdr:colOff>177800</xdr:colOff>
      <xdr:row>78</xdr:row>
      <xdr:rowOff>72930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3406146"/>
          <a:ext cx="889000" cy="3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44362</xdr:rowOff>
    </xdr:from>
    <xdr:to>
      <xdr:col>72</xdr:col>
      <xdr:colOff>38100</xdr:colOff>
      <xdr:row>78</xdr:row>
      <xdr:rowOff>145962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137089</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51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111562</xdr:rowOff>
    </xdr:from>
    <xdr:to>
      <xdr:col>67</xdr:col>
      <xdr:colOff>101600</xdr:colOff>
      <xdr:row>79</xdr:row>
      <xdr:rowOff>41712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8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32839</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577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59578</xdr:rowOff>
    </xdr:from>
    <xdr:to>
      <xdr:col>85</xdr:col>
      <xdr:colOff>177800</xdr:colOff>
      <xdr:row>77</xdr:row>
      <xdr:rowOff>161178</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26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82455</xdr:rowOff>
    </xdr:from>
    <xdr:ext cx="534377"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11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101462</xdr:rowOff>
    </xdr:from>
    <xdr:to>
      <xdr:col>81</xdr:col>
      <xdr:colOff>101600</xdr:colOff>
      <xdr:row>78</xdr:row>
      <xdr:rowOff>31612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30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48139</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14111" y="1307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65464</xdr:rowOff>
    </xdr:from>
    <xdr:to>
      <xdr:col>76</xdr:col>
      <xdr:colOff>165100</xdr:colOff>
      <xdr:row>78</xdr:row>
      <xdr:rowOff>167064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43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12141</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25111" y="1321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153696</xdr:rowOff>
    </xdr:from>
    <xdr:to>
      <xdr:col>72</xdr:col>
      <xdr:colOff>38100</xdr:colOff>
      <xdr:row>78</xdr:row>
      <xdr:rowOff>83846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35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100373</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13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22130</xdr:rowOff>
    </xdr:from>
    <xdr:to>
      <xdr:col>67</xdr:col>
      <xdr:colOff>101600</xdr:colOff>
      <xdr:row>78</xdr:row>
      <xdr:rowOff>123730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3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140257</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7111" y="1317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16825</xdr:rowOff>
    </xdr:from>
    <xdr:to>
      <xdr:col>85</xdr:col>
      <xdr:colOff>127000</xdr:colOff>
      <xdr:row>99</xdr:row>
      <xdr:rowOff>17258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5481300" y="16990375"/>
          <a:ext cx="838200" cy="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73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11035</xdr:rowOff>
    </xdr:from>
    <xdr:to>
      <xdr:col>81</xdr:col>
      <xdr:colOff>50800</xdr:colOff>
      <xdr:row>99</xdr:row>
      <xdr:rowOff>16825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984585"/>
          <a:ext cx="889000" cy="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142332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4344</xdr:rowOff>
    </xdr:from>
    <xdr:to>
      <xdr:col>76</xdr:col>
      <xdr:colOff>114300</xdr:colOff>
      <xdr:row>99</xdr:row>
      <xdr:rowOff>11035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977894"/>
          <a:ext cx="889000" cy="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169332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1707</xdr:rowOff>
    </xdr:from>
    <xdr:to>
      <xdr:col>71</xdr:col>
      <xdr:colOff>177800</xdr:colOff>
      <xdr:row>99</xdr:row>
      <xdr:rowOff>4344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6975257"/>
          <a:ext cx="889000" cy="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102062</xdr:rowOff>
    </xdr:from>
    <xdr:to>
      <xdr:col>72</xdr:col>
      <xdr:colOff>38100</xdr:colOff>
      <xdr:row>98</xdr:row>
      <xdr:rowOff>32212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73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48739</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50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117799</xdr:rowOff>
    </xdr:from>
    <xdr:to>
      <xdr:col>67</xdr:col>
      <xdr:colOff>101600</xdr:colOff>
      <xdr:row>98</xdr:row>
      <xdr:rowOff>47949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74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64476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523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137908</xdr:rowOff>
    </xdr:from>
    <xdr:to>
      <xdr:col>85</xdr:col>
      <xdr:colOff>177800</xdr:colOff>
      <xdr:row>99</xdr:row>
      <xdr:rowOff>68058</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94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52835</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85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137475</xdr:rowOff>
    </xdr:from>
    <xdr:to>
      <xdr:col>81</xdr:col>
      <xdr:colOff>101600</xdr:colOff>
      <xdr:row>99</xdr:row>
      <xdr:rowOff>67625</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93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58752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703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131685</xdr:rowOff>
    </xdr:from>
    <xdr:to>
      <xdr:col>76</xdr:col>
      <xdr:colOff>165100</xdr:colOff>
      <xdr:row>99</xdr:row>
      <xdr:rowOff>61835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93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52962</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702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124994</xdr:rowOff>
    </xdr:from>
    <xdr:to>
      <xdr:col>72</xdr:col>
      <xdr:colOff>38100</xdr:colOff>
      <xdr:row>99</xdr:row>
      <xdr:rowOff>55144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92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46271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701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122357</xdr:rowOff>
    </xdr:from>
    <xdr:to>
      <xdr:col>67</xdr:col>
      <xdr:colOff>101600</xdr:colOff>
      <xdr:row>99</xdr:row>
      <xdr:rowOff>52507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92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43634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701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87665</xdr:rowOff>
    </xdr:from>
    <xdr:to>
      <xdr:col>102</xdr:col>
      <xdr:colOff>165100</xdr:colOff>
      <xdr:row>39</xdr:row>
      <xdr:rowOff>17815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6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34343</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377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目的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別歳出決算において、前年度比で減少している主な</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項目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としては、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教育費、総務費、公債費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がある。また、前年度比で増加している主な</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項目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としては、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衛生費、災害復旧費、農林水産業費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減少している項目のうち、</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教育費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令和４年度にコミュニティセンター改修工事や展示物設計製作委託等による支出があったものが、皆減となったことが要因となっている。総務費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つ</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いて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４年度に令和３年度における被災者支援総合交付金の返還による償還金の支出があったことが要因となっている。また、公債費については、主に地方債元金の償還金の支出額が減少したことによる減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増加している項目のうち、</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衛生費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双葉地方広域市町村圏組合塵芥処理費負担金が令和４年度に比べて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60,000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千円程増加したことが要因となっている。災害復旧費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ＪＦＡ女子寮災害復旧工事による支出が要因となっている。また、農林水産業費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農林水産物処理加工施設建築工事及びそれに伴う加工設備機器の購入に係る支出が主な要因となっている。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福島県楢葉町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年度については財政調整準備基金を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242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取り崩す</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必要があったが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年度については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程を積み立てることができた。実質収支額についてはほぼ横ばいの状態で微減している一方で、実質単年度収支は、前年度マイナスからプラスに転じている。これは、財政調整準備基金を取り崩すことなく積み立てることができたことによる。よって、しばらく続いた赤字が令和５年度において黒字とな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標準財政規模についても、令和４年度は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3,258,920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千円であったが、令和５年度では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3,315,956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千円となっていておよそ</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％増加している。これは、普通交付税が令和４年度では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679,482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千円であったことに対し、令和５年度では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772,461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千円であったことが要因であると考えられる。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福島県楢葉町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各会計とも赤字額は生じておらず、健全な状態を保っている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各会計において、令和４年度と比較して大きな動きはないが、住宅用地造成事業特別会計においては、減少している。当該特別会計における収入としては、分譲地の売払収入が主なものであるが、令和４年度までは複数件数の売買があったものが、令和５年度は１件のみであったことが要因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下水道事業会計については、令和４年度までは下水道事業特別会計だったものを公営企業会計化したため、令和５年度からの新規分となる。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いずれの会計においても黒字であるが、独立採算制の原則に立ち返り、財政健全化に引き続き務めていく。</a:t>
          </a:r>
          <a:endParaRPr kumimoji="1" lang="ja-JP" altLang="en-US" sz="1400">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2_&#31119;&#23798;&#30476;&#12408;/&#32080;&#21512;/&#12304;&#36001;&#25919;&#29366;&#27841;&#36039;&#26009;&#38598;&#12305;_075426_&#26978;&#33865;&#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46.1</v>
          </cell>
          <cell r="BX53">
            <v>44.7</v>
          </cell>
          <cell r="CF53">
            <v>39.799999999999997</v>
          </cell>
          <cell r="CN53">
            <v>42.8</v>
          </cell>
          <cell r="CV53">
            <v>44.9</v>
          </cell>
        </row>
        <row r="55">
          <cell r="AN55" t="str">
            <v>類似団体内平均値</v>
          </cell>
          <cell r="BP55">
            <v>0</v>
          </cell>
          <cell r="BX55">
            <v>0</v>
          </cell>
          <cell r="CF55">
            <v>0</v>
          </cell>
          <cell r="CN55">
            <v>0</v>
          </cell>
          <cell r="CV55">
            <v>0</v>
          </cell>
        </row>
        <row r="57">
          <cell r="BP57">
            <v>63.1</v>
          </cell>
          <cell r="BX57">
            <v>62.2</v>
          </cell>
          <cell r="CF57">
            <v>60.8</v>
          </cell>
          <cell r="CN57">
            <v>62.2</v>
          </cell>
          <cell r="CV57">
            <v>62.5</v>
          </cell>
        </row>
        <row r="72">
          <cell r="BP72" t="str">
            <v>R01</v>
          </cell>
          <cell r="BX72" t="str">
            <v>R02</v>
          </cell>
          <cell r="CF72" t="str">
            <v>R03</v>
          </cell>
          <cell r="CN72" t="str">
            <v>R04</v>
          </cell>
          <cell r="CV72" t="str">
            <v>R05</v>
          </cell>
        </row>
        <row r="73">
          <cell r="AN73" t="str">
            <v>当該団体値</v>
          </cell>
        </row>
        <row r="75">
          <cell r="BP75">
            <v>1.5</v>
          </cell>
          <cell r="BX75">
            <v>0.5</v>
          </cell>
          <cell r="CF75">
            <v>0</v>
          </cell>
          <cell r="CN75">
            <v>-0.6</v>
          </cell>
          <cell r="CV75">
            <v>-1.4</v>
          </cell>
        </row>
        <row r="77">
          <cell r="AN77" t="str">
            <v>類似団体内平均値</v>
          </cell>
          <cell r="BP77">
            <v>0</v>
          </cell>
          <cell r="BX77">
            <v>0</v>
          </cell>
          <cell r="CF77">
            <v>0</v>
          </cell>
          <cell r="CN77">
            <v>0</v>
          </cell>
          <cell r="CV77">
            <v>0</v>
          </cell>
        </row>
        <row r="79">
          <cell r="BP79">
            <v>5.8</v>
          </cell>
          <cell r="BX79">
            <v>5.8</v>
          </cell>
          <cell r="CF79">
            <v>6.6</v>
          </cell>
          <cell r="CN79">
            <v>6.8</v>
          </cell>
          <cell r="CV79">
            <v>7.3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12256192</v>
      </c>
      <c r="BO4" s="449"/>
      <c r="BP4" s="449"/>
      <c r="BQ4" s="449"/>
      <c r="BR4" s="449"/>
      <c r="BS4" s="449"/>
      <c r="BT4" s="449"/>
      <c r="BU4" s="450"/>
      <c r="BV4" s="448">
        <v>12076159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12.9</v>
      </c>
      <c r="CU4" s="589"/>
      <c r="CV4" s="589"/>
      <c r="CW4" s="589"/>
      <c r="CX4" s="589"/>
      <c r="CY4" s="589"/>
      <c r="CZ4" s="589"/>
      <c r="DA4" s="590"/>
      <c r="DB4" s="588">
        <v>13</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10866268</v>
      </c>
      <c r="BO5" s="420"/>
      <c r="BP5" s="420"/>
      <c r="BQ5" s="420"/>
      <c r="BR5" s="420"/>
      <c r="BS5" s="420"/>
      <c r="BT5" s="420"/>
      <c r="BU5" s="421"/>
      <c r="BV5" s="419">
        <v>11292507</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70.400000000000006</v>
      </c>
      <c r="CU5" s="417"/>
      <c r="CV5" s="417"/>
      <c r="CW5" s="417"/>
      <c r="CX5" s="417"/>
      <c r="CY5" s="417"/>
      <c r="CZ5" s="417"/>
      <c r="DA5" s="418"/>
      <c r="DB5" s="416">
        <v>69.8</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1389924</v>
      </c>
      <c r="BO6" s="420"/>
      <c r="BP6" s="420"/>
      <c r="BQ6" s="420"/>
      <c r="BR6" s="420"/>
      <c r="BS6" s="420"/>
      <c r="BT6" s="420"/>
      <c r="BU6" s="421"/>
      <c r="BV6" s="419">
        <v>783652</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70.400000000000006</v>
      </c>
      <c r="CU6" s="563"/>
      <c r="CV6" s="563"/>
      <c r="CW6" s="563"/>
      <c r="CX6" s="563"/>
      <c r="CY6" s="563"/>
      <c r="CZ6" s="563"/>
      <c r="DA6" s="564"/>
      <c r="DB6" s="562">
        <v>69.8</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962686</v>
      </c>
      <c r="BO7" s="420"/>
      <c r="BP7" s="420"/>
      <c r="BQ7" s="420"/>
      <c r="BR7" s="420"/>
      <c r="BS7" s="420"/>
      <c r="BT7" s="420"/>
      <c r="BU7" s="421"/>
      <c r="BV7" s="419">
        <v>358739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3315956</v>
      </c>
      <c r="CU7" s="420"/>
      <c r="CV7" s="420"/>
      <c r="CW7" s="420"/>
      <c r="CX7" s="420"/>
      <c r="CY7" s="420"/>
      <c r="CZ7" s="420"/>
      <c r="DA7" s="421"/>
      <c r="DB7" s="419">
        <v>3258920</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427238</v>
      </c>
      <c r="BO8" s="420"/>
      <c r="BP8" s="420"/>
      <c r="BQ8" s="420"/>
      <c r="BR8" s="420"/>
      <c r="BS8" s="420"/>
      <c r="BT8" s="420"/>
      <c r="BU8" s="421"/>
      <c r="BV8" s="419">
        <v>424913</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0.73</v>
      </c>
      <c r="CU8" s="523"/>
      <c r="CV8" s="523"/>
      <c r="CW8" s="523"/>
      <c r="CX8" s="523"/>
      <c r="CY8" s="523"/>
      <c r="CZ8" s="523"/>
      <c r="DA8" s="524"/>
      <c r="DB8" s="522">
        <v>0.78</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3710</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2325</v>
      </c>
      <c r="BO9" s="420"/>
      <c r="BP9" s="420"/>
      <c r="BQ9" s="420"/>
      <c r="BR9" s="420"/>
      <c r="BS9" s="420"/>
      <c r="BT9" s="420"/>
      <c r="BU9" s="421"/>
      <c r="BV9" s="419">
        <v>-341803</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1.4</v>
      </c>
      <c r="CU9" s="417"/>
      <c r="CV9" s="417"/>
      <c r="CW9" s="417"/>
      <c r="CX9" s="417"/>
      <c r="CY9" s="417"/>
      <c r="CZ9" s="417"/>
      <c r="DA9" s="418"/>
      <c r="DB9" s="416">
        <v>1.6</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975</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12320</v>
      </c>
      <c r="BO10" s="420"/>
      <c r="BP10" s="420"/>
      <c r="BQ10" s="420"/>
      <c r="BR10" s="420"/>
      <c r="BS10" s="420"/>
      <c r="BT10" s="420"/>
      <c r="BU10" s="421"/>
      <c r="BV10" s="419">
        <v>1569</v>
      </c>
      <c r="BW10" s="420"/>
      <c r="BX10" s="420"/>
      <c r="BY10" s="420"/>
      <c r="BZ10" s="420"/>
      <c r="CA10" s="420"/>
      <c r="CB10" s="420"/>
      <c r="CC10" s="421"/>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119</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6480</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241855</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6335</v>
      </c>
      <c r="S13" s="507"/>
      <c r="T13" s="507"/>
      <c r="U13" s="507"/>
      <c r="V13" s="508"/>
      <c r="W13" s="509" t="s">
        <v>131</v>
      </c>
      <c r="X13" s="405"/>
      <c r="Y13" s="405"/>
      <c r="Z13" s="405"/>
      <c r="AA13" s="405"/>
      <c r="AB13" s="406"/>
      <c r="AC13" s="372">
        <v>67</v>
      </c>
      <c r="AD13" s="373"/>
      <c r="AE13" s="373"/>
      <c r="AF13" s="373"/>
      <c r="AG13" s="374"/>
      <c r="AH13" s="372">
        <v>9</v>
      </c>
      <c r="AI13" s="373"/>
      <c r="AJ13" s="373"/>
      <c r="AK13" s="373"/>
      <c r="AL13" s="432"/>
      <c r="AM13" s="476" t="s">
        <v>132</v>
      </c>
      <c r="AN13" s="376"/>
      <c r="AO13" s="376"/>
      <c r="AP13" s="376"/>
      <c r="AQ13" s="376"/>
      <c r="AR13" s="376"/>
      <c r="AS13" s="376"/>
      <c r="AT13" s="377"/>
      <c r="AU13" s="477" t="s">
        <v>90</v>
      </c>
      <c r="AV13" s="478"/>
      <c r="AW13" s="478"/>
      <c r="AX13" s="478"/>
      <c r="AY13" s="433" t="s">
        <v>133</v>
      </c>
      <c r="AZ13" s="434"/>
      <c r="BA13" s="434"/>
      <c r="BB13" s="434"/>
      <c r="BC13" s="434"/>
      <c r="BD13" s="434"/>
      <c r="BE13" s="434"/>
      <c r="BF13" s="434"/>
      <c r="BG13" s="434"/>
      <c r="BH13" s="434"/>
      <c r="BI13" s="434"/>
      <c r="BJ13" s="434"/>
      <c r="BK13" s="434"/>
      <c r="BL13" s="434"/>
      <c r="BM13" s="435"/>
      <c r="BN13" s="419">
        <v>14645</v>
      </c>
      <c r="BO13" s="420"/>
      <c r="BP13" s="420"/>
      <c r="BQ13" s="420"/>
      <c r="BR13" s="420"/>
      <c r="BS13" s="420"/>
      <c r="BT13" s="420"/>
      <c r="BU13" s="421"/>
      <c r="BV13" s="419">
        <v>-582089</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-1.4</v>
      </c>
      <c r="CU13" s="417"/>
      <c r="CV13" s="417"/>
      <c r="CW13" s="417"/>
      <c r="CX13" s="417"/>
      <c r="CY13" s="417"/>
      <c r="CZ13" s="417"/>
      <c r="DA13" s="418"/>
      <c r="DB13" s="416">
        <v>-0.6</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6648</v>
      </c>
      <c r="S14" s="507"/>
      <c r="T14" s="507"/>
      <c r="U14" s="507"/>
      <c r="V14" s="508"/>
      <c r="W14" s="510"/>
      <c r="X14" s="408"/>
      <c r="Y14" s="408"/>
      <c r="Z14" s="408"/>
      <c r="AA14" s="408"/>
      <c r="AB14" s="409"/>
      <c r="AC14" s="499">
        <v>4.0999999999999996</v>
      </c>
      <c r="AD14" s="500"/>
      <c r="AE14" s="500"/>
      <c r="AF14" s="500"/>
      <c r="AG14" s="501"/>
      <c r="AH14" s="499">
        <v>1.2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6529</v>
      </c>
      <c r="S15" s="507"/>
      <c r="T15" s="507"/>
      <c r="U15" s="507"/>
      <c r="V15" s="508"/>
      <c r="W15" s="509" t="s">
        <v>137</v>
      </c>
      <c r="X15" s="405"/>
      <c r="Y15" s="405"/>
      <c r="Z15" s="405"/>
      <c r="AA15" s="405"/>
      <c r="AB15" s="406"/>
      <c r="AC15" s="372">
        <v>472</v>
      </c>
      <c r="AD15" s="373"/>
      <c r="AE15" s="373"/>
      <c r="AF15" s="373"/>
      <c r="AG15" s="374"/>
      <c r="AH15" s="372">
        <v>520</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1930113</v>
      </c>
      <c r="BO15" s="449"/>
      <c r="BP15" s="449"/>
      <c r="BQ15" s="449"/>
      <c r="BR15" s="449"/>
      <c r="BS15" s="449"/>
      <c r="BT15" s="449"/>
      <c r="BU15" s="450"/>
      <c r="BV15" s="448">
        <v>1903532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29</v>
      </c>
      <c r="AD16" s="500"/>
      <c r="AE16" s="500"/>
      <c r="AF16" s="500"/>
      <c r="AG16" s="501"/>
      <c r="AH16" s="499">
        <v>69.900000000000006</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2702574</v>
      </c>
      <c r="BO16" s="420"/>
      <c r="BP16" s="420"/>
      <c r="BQ16" s="420"/>
      <c r="BR16" s="420"/>
      <c r="BS16" s="420"/>
      <c r="BT16" s="420"/>
      <c r="BU16" s="421"/>
      <c r="BV16" s="419">
        <v>2625351</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1086</v>
      </c>
      <c r="AD17" s="373"/>
      <c r="AE17" s="373"/>
      <c r="AF17" s="373"/>
      <c r="AG17" s="374"/>
      <c r="AH17" s="372">
        <v>215</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2499328</v>
      </c>
      <c r="BO17" s="420"/>
      <c r="BP17" s="420"/>
      <c r="BQ17" s="420"/>
      <c r="BR17" s="420"/>
      <c r="BS17" s="420"/>
      <c r="BT17" s="420"/>
      <c r="BU17" s="421"/>
      <c r="BV17" s="419">
        <v>2466350</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103.64</v>
      </c>
      <c r="M18" s="472"/>
      <c r="N18" s="472"/>
      <c r="O18" s="472"/>
      <c r="P18" s="472"/>
      <c r="Q18" s="472"/>
      <c r="R18" s="473"/>
      <c r="S18" s="473"/>
      <c r="T18" s="473"/>
      <c r="U18" s="473"/>
      <c r="V18" s="474"/>
      <c r="W18" s="490"/>
      <c r="X18" s="491"/>
      <c r="Y18" s="491"/>
      <c r="Z18" s="491"/>
      <c r="AA18" s="491"/>
      <c r="AB18" s="515"/>
      <c r="AC18" s="389">
        <v>66.8</v>
      </c>
      <c r="AD18" s="390"/>
      <c r="AE18" s="390"/>
      <c r="AF18" s="390"/>
      <c r="AG18" s="475"/>
      <c r="AH18" s="389">
        <v>28.9</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2080625</v>
      </c>
      <c r="BO18" s="420"/>
      <c r="BP18" s="420"/>
      <c r="BQ18" s="420"/>
      <c r="BR18" s="420"/>
      <c r="BS18" s="420"/>
      <c r="BT18" s="420"/>
      <c r="BU18" s="421"/>
      <c r="BV18" s="419">
        <v>2021089</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36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6520571</v>
      </c>
      <c r="BO19" s="420"/>
      <c r="BP19" s="420"/>
      <c r="BQ19" s="420"/>
      <c r="BR19" s="420"/>
      <c r="BS19" s="420"/>
      <c r="BT19" s="420"/>
      <c r="BU19" s="421"/>
      <c r="BV19" s="419">
        <v>6009291</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1977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411379</v>
      </c>
      <c r="BO22" s="449"/>
      <c r="BP22" s="449"/>
      <c r="BQ22" s="449"/>
      <c r="BR22" s="449"/>
      <c r="BS22" s="449"/>
      <c r="BT22" s="449"/>
      <c r="BU22" s="450"/>
      <c r="BV22" s="448">
        <v>502891</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394933</v>
      </c>
      <c r="BO23" s="420"/>
      <c r="BP23" s="420"/>
      <c r="BQ23" s="420"/>
      <c r="BR23" s="420"/>
      <c r="BS23" s="420"/>
      <c r="BT23" s="420"/>
      <c r="BU23" s="421"/>
      <c r="BV23" s="419">
        <v>486216</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7780</v>
      </c>
      <c r="R24" s="373"/>
      <c r="S24" s="373"/>
      <c r="T24" s="373"/>
      <c r="U24" s="373"/>
      <c r="V24" s="374"/>
      <c r="W24" s="462"/>
      <c r="X24" s="399"/>
      <c r="Y24" s="400"/>
      <c r="Z24" s="375" t="s">
        <v>162</v>
      </c>
      <c r="AA24" s="376"/>
      <c r="AB24" s="376"/>
      <c r="AC24" s="376"/>
      <c r="AD24" s="376"/>
      <c r="AE24" s="376"/>
      <c r="AF24" s="376"/>
      <c r="AG24" s="377"/>
      <c r="AH24" s="372">
        <v>92</v>
      </c>
      <c r="AI24" s="373"/>
      <c r="AJ24" s="373"/>
      <c r="AK24" s="373"/>
      <c r="AL24" s="374"/>
      <c r="AM24" s="372">
        <v>273148</v>
      </c>
      <c r="AN24" s="373"/>
      <c r="AO24" s="373"/>
      <c r="AP24" s="373"/>
      <c r="AQ24" s="373"/>
      <c r="AR24" s="374"/>
      <c r="AS24" s="372">
        <v>2969</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204666</v>
      </c>
      <c r="BO24" s="420"/>
      <c r="BP24" s="420"/>
      <c r="BQ24" s="420"/>
      <c r="BR24" s="420"/>
      <c r="BS24" s="420"/>
      <c r="BT24" s="420"/>
      <c r="BU24" s="421"/>
      <c r="BV24" s="419">
        <v>256312</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6170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749762</v>
      </c>
      <c r="BO25" s="449"/>
      <c r="BP25" s="449"/>
      <c r="BQ25" s="449"/>
      <c r="BR25" s="449"/>
      <c r="BS25" s="449"/>
      <c r="BT25" s="449"/>
      <c r="BU25" s="450"/>
      <c r="BV25" s="448">
        <v>306164</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5660</v>
      </c>
      <c r="R26" s="373"/>
      <c r="S26" s="373"/>
      <c r="T26" s="373"/>
      <c r="U26" s="373"/>
      <c r="V26" s="374"/>
      <c r="W26" s="462"/>
      <c r="X26" s="399"/>
      <c r="Y26" s="400"/>
      <c r="Z26" s="375" t="s">
        <v>168</v>
      </c>
      <c r="AA26" s="430"/>
      <c r="AB26" s="430"/>
      <c r="AC26" s="430"/>
      <c r="AD26" s="430"/>
      <c r="AE26" s="430"/>
      <c r="AF26" s="430"/>
      <c r="AG26" s="431"/>
      <c r="AH26" s="372">
        <v>1</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171</v>
      </c>
      <c r="F27" s="376"/>
      <c r="G27" s="376"/>
      <c r="H27" s="376"/>
      <c r="I27" s="376"/>
      <c r="J27" s="376"/>
      <c r="K27" s="377"/>
      <c r="L27" s="372">
        <v>1</v>
      </c>
      <c r="M27" s="373"/>
      <c r="N27" s="373"/>
      <c r="O27" s="373"/>
      <c r="P27" s="374"/>
      <c r="Q27" s="372">
        <v>2960</v>
      </c>
      <c r="R27" s="373"/>
      <c r="S27" s="373"/>
      <c r="T27" s="373"/>
      <c r="U27" s="373"/>
      <c r="V27" s="374"/>
      <c r="W27" s="462"/>
      <c r="X27" s="399"/>
      <c r="Y27" s="400"/>
      <c r="Z27" s="375" t="s">
        <v>172</v>
      </c>
      <c r="AA27" s="376"/>
      <c r="AB27" s="376"/>
      <c r="AC27" s="376"/>
      <c r="AD27" s="376"/>
      <c r="AE27" s="376"/>
      <c r="AF27" s="376"/>
      <c r="AG27" s="377"/>
      <c r="AH27" s="372">
        <v>5</v>
      </c>
      <c r="AI27" s="373"/>
      <c r="AJ27" s="373"/>
      <c r="AK27" s="373"/>
      <c r="AL27" s="374"/>
      <c r="AM27" s="372">
        <v>16060</v>
      </c>
      <c r="AN27" s="373"/>
      <c r="AO27" s="373"/>
      <c r="AP27" s="373"/>
      <c r="AQ27" s="373"/>
      <c r="AR27" s="374"/>
      <c r="AS27" s="372">
        <v>3212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300000</v>
      </c>
      <c r="BO27" s="454"/>
      <c r="BP27" s="454"/>
      <c r="BQ27" s="454"/>
      <c r="BR27" s="454"/>
      <c r="BS27" s="454"/>
      <c r="BT27" s="454"/>
      <c r="BU27" s="455"/>
      <c r="BV27" s="453">
        <v>300000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174</v>
      </c>
      <c r="F28" s="376"/>
      <c r="G28" s="376"/>
      <c r="H28" s="376"/>
      <c r="I28" s="376"/>
      <c r="J28" s="376"/>
      <c r="K28" s="377"/>
      <c r="L28" s="372">
        <v>1</v>
      </c>
      <c r="M28" s="373"/>
      <c r="N28" s="373"/>
      <c r="O28" s="373"/>
      <c r="P28" s="374"/>
      <c r="Q28" s="372">
        <v>2540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5674500</v>
      </c>
      <c r="BO28" s="449"/>
      <c r="BP28" s="449"/>
      <c r="BQ28" s="449"/>
      <c r="BR28" s="449"/>
      <c r="BS28" s="449"/>
      <c r="BT28" s="449"/>
      <c r="BU28" s="450"/>
      <c r="BV28" s="448">
        <v>5449180</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177</v>
      </c>
      <c r="F29" s="376"/>
      <c r="G29" s="376"/>
      <c r="H29" s="376"/>
      <c r="I29" s="376"/>
      <c r="J29" s="376"/>
      <c r="K29" s="377"/>
      <c r="L29" s="372">
        <v>10</v>
      </c>
      <c r="M29" s="373"/>
      <c r="N29" s="373"/>
      <c r="O29" s="373"/>
      <c r="P29" s="374"/>
      <c r="Q29" s="372">
        <v>2380</v>
      </c>
      <c r="R29" s="373"/>
      <c r="S29" s="373"/>
      <c r="T29" s="373"/>
      <c r="U29" s="373"/>
      <c r="V29" s="374"/>
      <c r="W29" s="463"/>
      <c r="X29" s="464"/>
      <c r="Y29" s="465"/>
      <c r="Z29" s="375" t="s">
        <v>178</v>
      </c>
      <c r="AA29" s="376"/>
      <c r="AB29" s="376"/>
      <c r="AC29" s="376"/>
      <c r="AD29" s="376"/>
      <c r="AE29" s="376"/>
      <c r="AF29" s="376"/>
      <c r="AG29" s="377"/>
      <c r="AH29" s="372">
        <v>97</v>
      </c>
      <c r="AI29" s="373"/>
      <c r="AJ29" s="373"/>
      <c r="AK29" s="373"/>
      <c r="AL29" s="374"/>
      <c r="AM29" s="372">
        <v>289208</v>
      </c>
      <c r="AN29" s="373"/>
      <c r="AO29" s="373"/>
      <c r="AP29" s="373"/>
      <c r="AQ29" s="373"/>
      <c r="AR29" s="374"/>
      <c r="AS29" s="372">
        <v>2982</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82920</v>
      </c>
      <c r="BO29" s="420"/>
      <c r="BP29" s="420"/>
      <c r="BQ29" s="420"/>
      <c r="BR29" s="420"/>
      <c r="BS29" s="420"/>
      <c r="BT29" s="420"/>
      <c r="BU29" s="421"/>
      <c r="BV29" s="419">
        <v>82918</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97.1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11728367</v>
      </c>
      <c r="BO30" s="454"/>
      <c r="BP30" s="454"/>
      <c r="BQ30" s="454"/>
      <c r="BR30" s="454"/>
      <c r="BS30" s="454"/>
      <c r="BT30" s="454"/>
      <c r="BU30" s="455"/>
      <c r="BV30" s="453">
        <v>11884280</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187</v>
      </c>
      <c r="D33" s="371"/>
      <c r="E33" s="370" t="s">
        <v>188</v>
      </c>
      <c r="F33" s="370"/>
      <c r="G33" s="370"/>
      <c r="H33" s="370"/>
      <c r="I33" s="370"/>
      <c r="J33" s="370"/>
      <c r="K33" s="370"/>
      <c r="L33" s="370"/>
      <c r="M33" s="370"/>
      <c r="N33" s="370"/>
      <c r="O33" s="370"/>
      <c r="P33" s="370"/>
      <c r="Q33" s="370"/>
      <c r="R33" s="370"/>
      <c r="S33" s="370"/>
      <c r="T33" s="206"/>
      <c r="U33" s="371" t="s">
        <v>187</v>
      </c>
      <c r="V33" s="371"/>
      <c r="W33" s="370" t="s">
        <v>188</v>
      </c>
      <c r="X33" s="370"/>
      <c r="Y33" s="370"/>
      <c r="Z33" s="370"/>
      <c r="AA33" s="370"/>
      <c r="AB33" s="370"/>
      <c r="AC33" s="370"/>
      <c r="AD33" s="370"/>
      <c r="AE33" s="370"/>
      <c r="AF33" s="370"/>
      <c r="AG33" s="370"/>
      <c r="AH33" s="370"/>
      <c r="AI33" s="370"/>
      <c r="AJ33" s="370"/>
      <c r="AK33" s="370"/>
      <c r="AL33" s="206"/>
      <c r="AM33" s="371" t="s">
        <v>187</v>
      </c>
      <c r="AN33" s="371"/>
      <c r="AO33" s="370" t="s">
        <v>188</v>
      </c>
      <c r="AP33" s="370"/>
      <c r="AQ33" s="370"/>
      <c r="AR33" s="370"/>
      <c r="AS33" s="370"/>
      <c r="AT33" s="370"/>
      <c r="AU33" s="370"/>
      <c r="AV33" s="370"/>
      <c r="AW33" s="370"/>
      <c r="AX33" s="370"/>
      <c r="AY33" s="370"/>
      <c r="AZ33" s="370"/>
      <c r="BA33" s="370"/>
      <c r="BB33" s="370"/>
      <c r="BC33" s="370"/>
      <c r="BD33" s="207"/>
      <c r="BE33" s="370" t="s">
        <v>189</v>
      </c>
      <c r="BF33" s="370"/>
      <c r="BG33" s="370" t="s">
        <v>190</v>
      </c>
      <c r="BH33" s="370"/>
      <c r="BI33" s="370"/>
      <c r="BJ33" s="370"/>
      <c r="BK33" s="370"/>
      <c r="BL33" s="370"/>
      <c r="BM33" s="370"/>
      <c r="BN33" s="370"/>
      <c r="BO33" s="370"/>
      <c r="BP33" s="370"/>
      <c r="BQ33" s="370"/>
      <c r="BR33" s="370"/>
      <c r="BS33" s="370"/>
      <c r="BT33" s="370"/>
      <c r="BU33" s="370"/>
      <c r="BV33" s="207"/>
      <c r="BW33" s="371" t="s">
        <v>189</v>
      </c>
      <c r="BX33" s="371"/>
      <c r="BY33" s="370" t="s">
        <v>191</v>
      </c>
      <c r="BZ33" s="370"/>
      <c r="CA33" s="370"/>
      <c r="CB33" s="370"/>
      <c r="CC33" s="370"/>
      <c r="CD33" s="370"/>
      <c r="CE33" s="370"/>
      <c r="CF33" s="370"/>
      <c r="CG33" s="370"/>
      <c r="CH33" s="370"/>
      <c r="CI33" s="370"/>
      <c r="CJ33" s="370"/>
      <c r="CK33" s="370"/>
      <c r="CL33" s="370"/>
      <c r="CM33" s="370"/>
      <c r="CN33" s="206"/>
      <c r="CO33" s="371" t="s">
        <v>187</v>
      </c>
      <c r="CP33" s="371"/>
      <c r="CQ33" s="370" t="s">
        <v>192</v>
      </c>
      <c r="CR33" s="370"/>
      <c r="CS33" s="370"/>
      <c r="CT33" s="370"/>
      <c r="CU33" s="370"/>
      <c r="CV33" s="370"/>
      <c r="CW33" s="370"/>
      <c r="CX33" s="370"/>
      <c r="CY33" s="370"/>
      <c r="CZ33" s="370"/>
      <c r="DA33" s="370"/>
      <c r="DB33" s="370"/>
      <c r="DC33" s="370"/>
      <c r="DD33" s="370"/>
      <c r="DE33" s="370"/>
      <c r="DF33" s="206"/>
      <c r="DG33" s="369" t="s">
        <v>193</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下水道事業会計</v>
      </c>
      <c r="AP34" s="368"/>
      <c r="AQ34" s="368"/>
      <c r="AR34" s="368"/>
      <c r="AS34" s="368"/>
      <c r="AT34" s="368"/>
      <c r="AU34" s="368"/>
      <c r="AV34" s="368"/>
      <c r="AW34" s="368"/>
      <c r="AX34" s="368"/>
      <c r="AY34" s="368"/>
      <c r="AZ34" s="368"/>
      <c r="BA34" s="368"/>
      <c r="BB34" s="368"/>
      <c r="BC34" s="368"/>
      <c r="BD34" s="181"/>
      <c r="BE34" s="367">
        <f>IF(BG34="","",MAX(C34:D43,U34:V43,AM34:AN43)+1)</f>
        <v>6</v>
      </c>
      <c r="BF34" s="367"/>
      <c r="BG34" s="368" t="str">
        <f>IF('各会計、関係団体の財政状況及び健全化判断比率'!B32="","",'各会計、関係団体の財政状況及び健全化判断比率'!B32)</f>
        <v>住宅用地造成事業特別会計</v>
      </c>
      <c r="BH34" s="368"/>
      <c r="BI34" s="368"/>
      <c r="BJ34" s="368"/>
      <c r="BK34" s="368"/>
      <c r="BL34" s="368"/>
      <c r="BM34" s="368"/>
      <c r="BN34" s="368"/>
      <c r="BO34" s="368"/>
      <c r="BP34" s="368"/>
      <c r="BQ34" s="368"/>
      <c r="BR34" s="368"/>
      <c r="BS34" s="368"/>
      <c r="BT34" s="368"/>
      <c r="BU34" s="368"/>
      <c r="BV34" s="181"/>
      <c r="BW34" s="367">
        <f>IF(BY34="","",MAX(C34:D43,U34:V43,AM34:AN43,BE34:BF43)+1)</f>
        <v>7</v>
      </c>
      <c r="BX34" s="367"/>
      <c r="BY34" s="368" t="str">
        <f>IF('各会計、関係団体の財政状況及び健全化判断比率'!B68="","",'各会計、関係団体の財政状況及び健全化判断比率'!B68)</f>
        <v>福島県市町村総合事務組合
一般会計</v>
      </c>
      <c r="BZ34" s="368"/>
      <c r="CA34" s="368"/>
      <c r="CB34" s="368"/>
      <c r="CC34" s="368"/>
      <c r="CD34" s="368"/>
      <c r="CE34" s="368"/>
      <c r="CF34" s="368"/>
      <c r="CG34" s="368"/>
      <c r="CH34" s="368"/>
      <c r="CI34" s="368"/>
      <c r="CJ34" s="368"/>
      <c r="CK34" s="368"/>
      <c r="CL34" s="368"/>
      <c r="CM34" s="368"/>
      <c r="CN34" s="181"/>
      <c r="CO34" s="367">
        <f>IF(CQ34="","",MAX(C34:D43,U34:V43,AM34:AN43,BE34:BF43,BW34:BX43)+1)</f>
        <v>17</v>
      </c>
      <c r="CP34" s="367"/>
      <c r="CQ34" s="368" t="str">
        <f>IF('各会計、関係団体の財政状況及び健全化判断比率'!BS7="","",'各会計、関係団体の財政状況及び健全化判断比率'!BS7)</f>
        <v>一般社団法人ならはみらい</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8</v>
      </c>
      <c r="BX35" s="367"/>
      <c r="BY35" s="368" t="str">
        <f>IF('各会計、関係団体の財政状況及び健全化判断比率'!B69="","",'各会計、関係団体の財政状況及び健全化判断比率'!B69)</f>
        <v>福島県市町村総合事務組合
消防補償等特別会計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9</v>
      </c>
      <c r="BX36" s="367"/>
      <c r="BY36" s="368" t="str">
        <f>IF('各会計、関係団体の財政状況及び健全化判断比率'!B70="","",'各会計、関係団体の財政状況及び健全化判断比率'!B70)</f>
        <v>福島県市町村総合事務組合
消防賞じゅつ金特別会計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10</v>
      </c>
      <c r="BX37" s="367"/>
      <c r="BY37" s="368" t="str">
        <f>IF('各会計、関係団体の財政状況及び健全化判断比率'!B71="","",'各会計、関係団体の財政状況及び健全化判断比率'!B71)</f>
        <v>福島県市町村総合事務組合
非常勤職員公務災害補償特別会計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11</v>
      </c>
      <c r="BX38" s="367"/>
      <c r="BY38" s="368" t="str">
        <f>IF('各会計、関係団体の財政状況及び健全化判断比率'!B72="","",'各会計、関係団体の財政状況及び健全化判断比率'!B72)</f>
        <v>福島県市町村総合事務組合
自治会館管理特別会計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12</v>
      </c>
      <c r="BX39" s="367"/>
      <c r="BY39" s="368" t="str">
        <f>IF('各会計、関係団体の財政状況及び健全化判断比率'!B73="","",'各会計、関係団体の財政状況及び健全化判断比率'!B73)</f>
        <v>双葉地方広域市町村圏組合
一般会計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13</v>
      </c>
      <c r="BX40" s="367"/>
      <c r="BY40" s="368" t="str">
        <f>IF('各会計、関係団体の財政状況及び健全化判断比率'!B74="","",'各会計、関係団体の財政状況及び健全化判断比率'!B74)</f>
        <v>双葉地方広域市町村圏組合
下水道事業特別会計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14</v>
      </c>
      <c r="BX41" s="367"/>
      <c r="BY41" s="368" t="str">
        <f>IF('各会計、関係団体の財政状況及び健全化判断比率'!B75="","",'各会計、関係団体の財政状況及び健全化判断比率'!B75)</f>
        <v>双葉地方水道企業団
水道事業会計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15</v>
      </c>
      <c r="BX42" s="367"/>
      <c r="BY42" s="368" t="str">
        <f>IF('各会計、関係団体の財政状況及び健全化判断比率'!B76="","",'各会計、関係団体の財政状況及び健全化判断比率'!B76)</f>
        <v>双葉地方水道企業団
水道事業会計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16</v>
      </c>
      <c r="BX43" s="367"/>
      <c r="BY43" s="368" t="str">
        <f>IF('各会計、関係団体の財政状況及び健全化判断比率'!B77="","",'各会計、関係団体の財政状況及び健全化判断比率'!B77)</f>
        <v>福島県後期高齢者医療広域連合一般会計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ttrmoaGZWL330sI8WO6h+NHPpdvYhaLgK0M0J2R96gRD/atnWXqfVV/RgHma9VwMnrcH7EcwDrPXxKel56aStg==" saltValue="YcfHwRHEiyr5zz2VtQhdI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535</v>
      </c>
      <c r="D34" s="1151"/>
      <c r="E34" s="1152"/>
      <c r="F34" s="32">
        <v>9.73</v>
      </c>
      <c r="G34" s="33">
        <v>29.31</v>
      </c>
      <c r="H34" s="33">
        <v>22.01</v>
      </c>
      <c r="I34" s="33">
        <v>13.03</v>
      </c>
      <c r="J34" s="34">
        <v>12.88</v>
      </c>
      <c r="K34" s="22"/>
      <c r="L34" s="22"/>
      <c r="M34" s="22"/>
      <c r="N34" s="22"/>
      <c r="O34" s="22"/>
      <c r="P34" s="22"/>
    </row>
    <row r="35" spans="1:16" ht="39" customHeight="1" x14ac:dyDescent="0.15">
      <c r="A35" s="22"/>
      <c r="B35" s="35"/>
      <c r="C35" s="1145" t="s">
        <v>536</v>
      </c>
      <c r="D35" s="1146"/>
      <c r="E35" s="1147"/>
      <c r="F35" s="36">
        <v>2.5</v>
      </c>
      <c r="G35" s="37">
        <v>1.84</v>
      </c>
      <c r="H35" s="37">
        <v>1.86</v>
      </c>
      <c r="I35" s="37">
        <v>2.74</v>
      </c>
      <c r="J35" s="38">
        <v>4.05</v>
      </c>
      <c r="K35" s="22"/>
      <c r="L35" s="22"/>
      <c r="M35" s="22"/>
      <c r="N35" s="22"/>
      <c r="O35" s="22"/>
      <c r="P35" s="22"/>
    </row>
    <row r="36" spans="1:16" ht="39" customHeight="1" x14ac:dyDescent="0.15">
      <c r="A36" s="22"/>
      <c r="B36" s="35"/>
      <c r="C36" s="1145" t="s">
        <v>537</v>
      </c>
      <c r="D36" s="1146"/>
      <c r="E36" s="1147"/>
      <c r="F36" s="36">
        <v>5.67</v>
      </c>
      <c r="G36" s="37">
        <v>4.08</v>
      </c>
      <c r="H36" s="37">
        <v>3.24</v>
      </c>
      <c r="I36" s="37">
        <v>4.7699999999999996</v>
      </c>
      <c r="J36" s="38">
        <v>2.99</v>
      </c>
      <c r="K36" s="22"/>
      <c r="L36" s="22"/>
      <c r="M36" s="22"/>
      <c r="N36" s="22"/>
      <c r="O36" s="22"/>
      <c r="P36" s="22"/>
    </row>
    <row r="37" spans="1:16" ht="39" customHeight="1" x14ac:dyDescent="0.15">
      <c r="A37" s="22"/>
      <c r="B37" s="35"/>
      <c r="C37" s="1145" t="s">
        <v>538</v>
      </c>
      <c r="D37" s="1146"/>
      <c r="E37" s="1147"/>
      <c r="F37" s="36">
        <v>12.7</v>
      </c>
      <c r="G37" s="37">
        <v>12.23</v>
      </c>
      <c r="H37" s="37">
        <v>11.11</v>
      </c>
      <c r="I37" s="37">
        <v>12.86</v>
      </c>
      <c r="J37" s="38">
        <v>2.84</v>
      </c>
      <c r="K37" s="22"/>
      <c r="L37" s="22"/>
      <c r="M37" s="22"/>
      <c r="N37" s="22"/>
      <c r="O37" s="22"/>
      <c r="P37" s="22"/>
    </row>
    <row r="38" spans="1:16" ht="39" customHeight="1" x14ac:dyDescent="0.15">
      <c r="A38" s="22"/>
      <c r="B38" s="35"/>
      <c r="C38" s="1145" t="s">
        <v>539</v>
      </c>
      <c r="D38" s="1146"/>
      <c r="E38" s="1147"/>
      <c r="F38" s="36" t="s">
        <v>487</v>
      </c>
      <c r="G38" s="37" t="s">
        <v>487</v>
      </c>
      <c r="H38" s="37" t="s">
        <v>487</v>
      </c>
      <c r="I38" s="37" t="s">
        <v>487</v>
      </c>
      <c r="J38" s="38">
        <v>1.58</v>
      </c>
      <c r="K38" s="22"/>
      <c r="L38" s="22"/>
      <c r="M38" s="22"/>
      <c r="N38" s="22"/>
      <c r="O38" s="22"/>
      <c r="P38" s="22"/>
    </row>
    <row r="39" spans="1:16" ht="39" customHeight="1" x14ac:dyDescent="0.15">
      <c r="A39" s="22"/>
      <c r="B39" s="35"/>
      <c r="C39" s="1145" t="s">
        <v>540</v>
      </c>
      <c r="D39" s="1146"/>
      <c r="E39" s="1147"/>
      <c r="F39" s="36">
        <v>0</v>
      </c>
      <c r="G39" s="37">
        <v>0</v>
      </c>
      <c r="H39" s="37">
        <v>0</v>
      </c>
      <c r="I39" s="37">
        <v>0</v>
      </c>
      <c r="J39" s="38">
        <v>0.01</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541</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542</v>
      </c>
      <c r="D43" s="1149"/>
      <c r="E43" s="1150"/>
      <c r="F43" s="41">
        <v>0.2</v>
      </c>
      <c r="G43" s="42">
        <v>0.13</v>
      </c>
      <c r="H43" s="42">
        <v>0.2</v>
      </c>
      <c r="I43" s="42">
        <v>0.08</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1HbtEUGNUYT04w1Opx2a7FBUDTB5COUxk0sHyqGUNIXW+rkfRPFFQQVYIIzB/YXrJJ3RSJT9gq94lNJI0sQzQ==" saltValue="iEKtz/g3nPAz6U3MwkjIn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154</v>
      </c>
      <c r="L45" s="60">
        <v>142</v>
      </c>
      <c r="M45" s="60">
        <v>117</v>
      </c>
      <c r="N45" s="60">
        <v>96</v>
      </c>
      <c r="O45" s="61">
        <v>92</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15">
      <c r="A48" s="48"/>
      <c r="B48" s="1178"/>
      <c r="C48" s="1179"/>
      <c r="D48" s="62"/>
      <c r="E48" s="1155" t="s">
        <v>13</v>
      </c>
      <c r="F48" s="1155"/>
      <c r="G48" s="1155"/>
      <c r="H48" s="1155"/>
      <c r="I48" s="1155"/>
      <c r="J48" s="1156"/>
      <c r="K48" s="63">
        <v>217</v>
      </c>
      <c r="L48" s="64">
        <v>216</v>
      </c>
      <c r="M48" s="64">
        <v>206</v>
      </c>
      <c r="N48" s="64">
        <v>187</v>
      </c>
      <c r="O48" s="65">
        <v>150</v>
      </c>
      <c r="P48" s="48"/>
      <c r="Q48" s="48"/>
      <c r="R48" s="48"/>
      <c r="S48" s="48"/>
      <c r="T48" s="48"/>
      <c r="U48" s="48"/>
    </row>
    <row r="49" spans="1:21" ht="30.75" customHeight="1" x14ac:dyDescent="0.15">
      <c r="A49" s="48"/>
      <c r="B49" s="1178"/>
      <c r="C49" s="1179"/>
      <c r="D49" s="62"/>
      <c r="E49" s="1155" t="s">
        <v>14</v>
      </c>
      <c r="F49" s="1155"/>
      <c r="G49" s="1155"/>
      <c r="H49" s="1155"/>
      <c r="I49" s="1155"/>
      <c r="J49" s="1156"/>
      <c r="K49" s="63">
        <v>41</v>
      </c>
      <c r="L49" s="64">
        <v>41</v>
      </c>
      <c r="M49" s="64">
        <v>49</v>
      </c>
      <c r="N49" s="64">
        <v>46</v>
      </c>
      <c r="O49" s="65">
        <v>39</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487</v>
      </c>
      <c r="L50" s="64" t="s">
        <v>487</v>
      </c>
      <c r="M50" s="64" t="s">
        <v>487</v>
      </c>
      <c r="N50" s="64" t="s">
        <v>487</v>
      </c>
      <c r="O50" s="65" t="s">
        <v>487</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401</v>
      </c>
      <c r="L52" s="64">
        <v>397</v>
      </c>
      <c r="M52" s="64">
        <v>388</v>
      </c>
      <c r="N52" s="64">
        <v>370</v>
      </c>
      <c r="O52" s="65">
        <v>350</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11</v>
      </c>
      <c r="L53" s="69">
        <v>2</v>
      </c>
      <c r="M53" s="69">
        <v>-16</v>
      </c>
      <c r="N53" s="69">
        <v>-41</v>
      </c>
      <c r="O53" s="70">
        <v>-69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z5cXrc3zruAQtRxLHTkVS/vo99/50nD7eHUaA5W6tEaFkS+6SPQFCh5wMh7wF6Ylc22f3Am52UdMsyyNf5EdQ==" saltValue="bygibnBahZ08IwwW6hr2z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6" t="s">
        <v>30</v>
      </c>
      <c r="C41" s="1197"/>
      <c r="D41" s="105"/>
      <c r="E41" s="1198" t="s">
        <v>31</v>
      </c>
      <c r="F41" s="1198"/>
      <c r="G41" s="1198"/>
      <c r="H41" s="1199"/>
      <c r="I41" s="355">
        <v>829</v>
      </c>
      <c r="J41" s="356">
        <v>712</v>
      </c>
      <c r="K41" s="356">
        <v>598</v>
      </c>
      <c r="L41" s="356">
        <v>503</v>
      </c>
      <c r="M41" s="357">
        <v>411</v>
      </c>
    </row>
    <row r="42" spans="2:13" ht="27.75" customHeight="1" x14ac:dyDescent="0.15">
      <c r="B42" s="1186"/>
      <c r="C42" s="1187"/>
      <c r="D42" s="106"/>
      <c r="E42" s="1190" t="s">
        <v>32</v>
      </c>
      <c r="F42" s="1190"/>
      <c r="G42" s="1190"/>
      <c r="H42" s="1191"/>
      <c r="I42" s="358" t="s">
        <v>487</v>
      </c>
      <c r="J42" s="359" t="s">
        <v>487</v>
      </c>
      <c r="K42" s="359" t="s">
        <v>487</v>
      </c>
      <c r="L42" s="359" t="s">
        <v>487</v>
      </c>
      <c r="M42" s="360" t="s">
        <v>487</v>
      </c>
    </row>
    <row r="43" spans="2:13" ht="27.75" customHeight="1" x14ac:dyDescent="0.15">
      <c r="B43" s="1186"/>
      <c r="C43" s="1187"/>
      <c r="D43" s="106"/>
      <c r="E43" s="1190" t="s">
        <v>33</v>
      </c>
      <c r="F43" s="1190"/>
      <c r="G43" s="1190"/>
      <c r="H43" s="1191"/>
      <c r="I43" s="358">
        <v>1462</v>
      </c>
      <c r="J43" s="359">
        <v>1264</v>
      </c>
      <c r="K43" s="359">
        <v>1070</v>
      </c>
      <c r="L43" s="359">
        <v>892</v>
      </c>
      <c r="M43" s="360">
        <v>719</v>
      </c>
    </row>
    <row r="44" spans="2:13" ht="27.75" customHeight="1" x14ac:dyDescent="0.15">
      <c r="B44" s="1186"/>
      <c r="C44" s="1187"/>
      <c r="D44" s="106"/>
      <c r="E44" s="1190" t="s">
        <v>34</v>
      </c>
      <c r="F44" s="1190"/>
      <c r="G44" s="1190"/>
      <c r="H44" s="1191"/>
      <c r="I44" s="358">
        <v>60</v>
      </c>
      <c r="J44" s="359">
        <v>51</v>
      </c>
      <c r="K44" s="359">
        <v>42</v>
      </c>
      <c r="L44" s="359">
        <v>33</v>
      </c>
      <c r="M44" s="360">
        <v>23</v>
      </c>
    </row>
    <row r="45" spans="2:13" ht="27.75" customHeight="1" x14ac:dyDescent="0.15">
      <c r="B45" s="1186"/>
      <c r="C45" s="1187"/>
      <c r="D45" s="106"/>
      <c r="E45" s="1190" t="s">
        <v>35</v>
      </c>
      <c r="F45" s="1190"/>
      <c r="G45" s="1190"/>
      <c r="H45" s="1191"/>
      <c r="I45" s="358">
        <v>452</v>
      </c>
      <c r="J45" s="359">
        <v>364</v>
      </c>
      <c r="K45" s="359">
        <v>343</v>
      </c>
      <c r="L45" s="359">
        <v>339</v>
      </c>
      <c r="M45" s="360">
        <v>293</v>
      </c>
    </row>
    <row r="46" spans="2:13" ht="27.75" customHeight="1" x14ac:dyDescent="0.15">
      <c r="B46" s="1186"/>
      <c r="C46" s="1187"/>
      <c r="D46" s="107"/>
      <c r="E46" s="1190" t="s">
        <v>36</v>
      </c>
      <c r="F46" s="1190"/>
      <c r="G46" s="1190"/>
      <c r="H46" s="1191"/>
      <c r="I46" s="358">
        <v>4</v>
      </c>
      <c r="J46" s="359">
        <v>3</v>
      </c>
      <c r="K46" s="359">
        <v>2</v>
      </c>
      <c r="L46" s="359">
        <v>0</v>
      </c>
      <c r="M46" s="360" t="s">
        <v>487</v>
      </c>
    </row>
    <row r="47" spans="2:13" ht="27.75" customHeight="1" x14ac:dyDescent="0.15">
      <c r="B47" s="1186"/>
      <c r="C47" s="1187"/>
      <c r="D47" s="108"/>
      <c r="E47" s="1200" t="s">
        <v>37</v>
      </c>
      <c r="F47" s="1201"/>
      <c r="G47" s="1201"/>
      <c r="H47" s="1202"/>
      <c r="I47" s="358" t="s">
        <v>487</v>
      </c>
      <c r="J47" s="359" t="s">
        <v>487</v>
      </c>
      <c r="K47" s="359" t="s">
        <v>487</v>
      </c>
      <c r="L47" s="359" t="s">
        <v>487</v>
      </c>
      <c r="M47" s="360" t="s">
        <v>487</v>
      </c>
    </row>
    <row r="48" spans="2:13" ht="27.75" customHeight="1" x14ac:dyDescent="0.15">
      <c r="B48" s="1186"/>
      <c r="C48" s="1187"/>
      <c r="D48" s="106"/>
      <c r="E48" s="1190" t="s">
        <v>38</v>
      </c>
      <c r="F48" s="1190"/>
      <c r="G48" s="1190"/>
      <c r="H48" s="1191"/>
      <c r="I48" s="358" t="s">
        <v>487</v>
      </c>
      <c r="J48" s="359" t="s">
        <v>487</v>
      </c>
      <c r="K48" s="359" t="s">
        <v>487</v>
      </c>
      <c r="L48" s="359" t="s">
        <v>487</v>
      </c>
      <c r="M48" s="360" t="s">
        <v>487</v>
      </c>
    </row>
    <row r="49" spans="2:13" ht="27.75" customHeight="1" x14ac:dyDescent="0.15">
      <c r="B49" s="1188"/>
      <c r="C49" s="1189"/>
      <c r="D49" s="106"/>
      <c r="E49" s="1190" t="s">
        <v>39</v>
      </c>
      <c r="F49" s="1190"/>
      <c r="G49" s="1190"/>
      <c r="H49" s="1191"/>
      <c r="I49" s="358" t="s">
        <v>487</v>
      </c>
      <c r="J49" s="359" t="s">
        <v>487</v>
      </c>
      <c r="K49" s="359" t="s">
        <v>487</v>
      </c>
      <c r="L49" s="359" t="s">
        <v>487</v>
      </c>
      <c r="M49" s="360" t="s">
        <v>487</v>
      </c>
    </row>
    <row r="50" spans="2:13" ht="27.75" customHeight="1" x14ac:dyDescent="0.15">
      <c r="B50" s="1184" t="s">
        <v>40</v>
      </c>
      <c r="C50" s="1185"/>
      <c r="D50" s="109"/>
      <c r="E50" s="1190" t="s">
        <v>41</v>
      </c>
      <c r="F50" s="1190"/>
      <c r="G50" s="1190"/>
      <c r="H50" s="1191"/>
      <c r="I50" s="358">
        <v>9202</v>
      </c>
      <c r="J50" s="359">
        <v>12140</v>
      </c>
      <c r="K50" s="359">
        <v>11829</v>
      </c>
      <c r="L50" s="359">
        <v>13411</v>
      </c>
      <c r="M50" s="360">
        <v>13964</v>
      </c>
    </row>
    <row r="51" spans="2:13" ht="27.75" customHeight="1" x14ac:dyDescent="0.15">
      <c r="B51" s="1186"/>
      <c r="C51" s="1187"/>
      <c r="D51" s="106"/>
      <c r="E51" s="1190" t="s">
        <v>42</v>
      </c>
      <c r="F51" s="1190"/>
      <c r="G51" s="1190"/>
      <c r="H51" s="1191"/>
      <c r="I51" s="358">
        <v>18</v>
      </c>
      <c r="J51" s="359">
        <v>18</v>
      </c>
      <c r="K51" s="359">
        <v>17</v>
      </c>
      <c r="L51" s="359">
        <v>17</v>
      </c>
      <c r="M51" s="360">
        <v>16</v>
      </c>
    </row>
    <row r="52" spans="2:13" ht="27.75" customHeight="1" x14ac:dyDescent="0.15">
      <c r="B52" s="1188"/>
      <c r="C52" s="1189"/>
      <c r="D52" s="106"/>
      <c r="E52" s="1190" t="s">
        <v>43</v>
      </c>
      <c r="F52" s="1190"/>
      <c r="G52" s="1190"/>
      <c r="H52" s="1191"/>
      <c r="I52" s="358">
        <v>3696</v>
      </c>
      <c r="J52" s="359">
        <v>3617</v>
      </c>
      <c r="K52" s="359">
        <v>3578</v>
      </c>
      <c r="L52" s="359">
        <v>3391</v>
      </c>
      <c r="M52" s="360">
        <v>3139</v>
      </c>
    </row>
    <row r="53" spans="2:13" ht="27.75" customHeight="1" thickBot="1" x14ac:dyDescent="0.2">
      <c r="B53" s="1192" t="s">
        <v>19</v>
      </c>
      <c r="C53" s="1193"/>
      <c r="D53" s="110"/>
      <c r="E53" s="1194" t="s">
        <v>44</v>
      </c>
      <c r="F53" s="1194"/>
      <c r="G53" s="1194"/>
      <c r="H53" s="1195"/>
      <c r="I53" s="361">
        <v>-10108</v>
      </c>
      <c r="J53" s="362">
        <v>-13382</v>
      </c>
      <c r="K53" s="362">
        <v>-13369</v>
      </c>
      <c r="L53" s="362">
        <v>-15052</v>
      </c>
      <c r="M53" s="363">
        <v>-15673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47eUiqOWbQyMNpf/ArSbi42g/BkxQRBviTIlbR/aDlgDNRlGmXBBd7HuExfNiT0wBAqmLa0gnfFCtPK45bW1xg==" saltValue="VQGN+HFUB3eH208ozR0Ql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5"/>
  <sheetViews>
    <sheetView showGridLines="0" zoomScale="50" zoomScaleNormal="5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122">
        <v>5290</v>
      </c>
      <c r="G55" s="122">
        <v>5449</v>
      </c>
      <c r="H55" s="123">
        <v>5675</v>
      </c>
    </row>
    <row r="56" spans="2:8" ht="52.5" customHeight="1" x14ac:dyDescent="0.15">
      <c r="B56" s="124"/>
      <c r="C56" s="1213" t="s">
        <v>47</v>
      </c>
      <c r="D56" s="1213"/>
      <c r="E56" s="1214"/>
      <c r="F56" s="125">
        <v>83</v>
      </c>
      <c r="G56" s="125">
        <v>83</v>
      </c>
      <c r="H56" s="126">
        <v>83</v>
      </c>
    </row>
    <row r="57" spans="2:8" ht="53.25" customHeight="1" x14ac:dyDescent="0.15">
      <c r="B57" s="124"/>
      <c r="C57" s="1215" t="s">
        <v>48</v>
      </c>
      <c r="D57" s="1215"/>
      <c r="E57" s="1216"/>
      <c r="F57" s="127">
        <v>12748</v>
      </c>
      <c r="G57" s="127">
        <v>11884</v>
      </c>
      <c r="H57" s="128">
        <v>11728</v>
      </c>
    </row>
    <row r="58" spans="2:8" ht="45.75" customHeight="1" x14ac:dyDescent="0.15">
      <c r="B58" s="129"/>
      <c r="C58" s="1203" t="s">
        <v>558</v>
      </c>
      <c r="D58" s="1204"/>
      <c r="E58" s="1205"/>
      <c r="F58" s="130">
        <v>4232</v>
      </c>
      <c r="G58" s="130">
        <v>4224</v>
      </c>
      <c r="H58" s="131">
        <v>4260</v>
      </c>
    </row>
    <row r="59" spans="2:8" ht="45.75" customHeight="1" x14ac:dyDescent="0.15">
      <c r="B59" s="129"/>
      <c r="C59" s="1203" t="s">
        <v>559</v>
      </c>
      <c r="D59" s="1204"/>
      <c r="E59" s="1205"/>
      <c r="F59" s="130">
        <v>1940</v>
      </c>
      <c r="G59" s="130">
        <v>2183</v>
      </c>
      <c r="H59" s="131">
        <v>2426</v>
      </c>
    </row>
    <row r="60" spans="2:8" ht="45.75" customHeight="1" x14ac:dyDescent="0.15">
      <c r="B60" s="129"/>
      <c r="C60" s="1203" t="s">
        <v>560</v>
      </c>
      <c r="D60" s="1204"/>
      <c r="E60" s="1205"/>
      <c r="F60" s="130">
        <v>1061</v>
      </c>
      <c r="G60" s="130">
        <v>1336</v>
      </c>
      <c r="H60" s="131">
        <v>1621</v>
      </c>
    </row>
    <row r="61" spans="2:8" ht="45.75" customHeight="1" x14ac:dyDescent="0.15">
      <c r="B61" s="129"/>
      <c r="C61" s="1203" t="s">
        <v>561</v>
      </c>
      <c r="D61" s="1204"/>
      <c r="E61" s="1205"/>
      <c r="F61" s="130">
        <v>1852</v>
      </c>
      <c r="G61" s="130">
        <v>1705</v>
      </c>
      <c r="H61" s="131">
        <v>1279</v>
      </c>
    </row>
    <row r="62" spans="2:8" ht="45.75" customHeight="1" thickBot="1" x14ac:dyDescent="0.2">
      <c r="B62" s="132"/>
      <c r="C62" s="1206" t="s">
        <v>562</v>
      </c>
      <c r="D62" s="1207"/>
      <c r="E62" s="1208"/>
      <c r="F62" s="133">
        <v>1330</v>
      </c>
      <c r="G62" s="133">
        <v>181</v>
      </c>
      <c r="H62" s="134">
        <v>404</v>
      </c>
    </row>
    <row r="63" spans="2:8" ht="52.5" customHeight="1" thickBot="1" x14ac:dyDescent="0.2">
      <c r="B63" s="135"/>
      <c r="C63" s="1209" t="s">
        <v>49</v>
      </c>
      <c r="D63" s="1209"/>
      <c r="E63" s="1210"/>
      <c r="F63" s="136">
        <v>18121</v>
      </c>
      <c r="G63" s="136">
        <v>17416</v>
      </c>
      <c r="H63" s="137">
        <v>17486</v>
      </c>
    </row>
    <row r="64" spans="2:8" x14ac:dyDescent="0.15"/>
    <row r="65" s="1" customFormat="1" ht="13.5" hidden="1" customHeight="1" x14ac:dyDescent="0.15"/>
  </sheetData>
  <sheetProtection algorithmName="SHA-512" hashValue="r3gabIXfV9RLEXVo9uvgmPH4ONBS6d0WXFhe31IG0De1BIH7LqQiJvp7Bg4RDjAOizgL8ZYmSt8Qe3O3DZVhOw==" saltValue="lWxaDTuE2aZob9KwHMOsL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832428-B4D8-401F-B5C4-C8541E6872A7}">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565</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566</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567</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568</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526</v>
      </c>
      <c r="BQ50" s="1250"/>
      <c r="BR50" s="1250"/>
      <c r="BS50" s="1250"/>
      <c r="BT50" s="1250"/>
      <c r="BU50" s="1250"/>
      <c r="BV50" s="1250"/>
      <c r="BW50" s="1250"/>
      <c r="BX50" s="1250" t="s">
        <v>527</v>
      </c>
      <c r="BY50" s="1250"/>
      <c r="BZ50" s="1250"/>
      <c r="CA50" s="1250"/>
      <c r="CB50" s="1250"/>
      <c r="CC50" s="1250"/>
      <c r="CD50" s="1250"/>
      <c r="CE50" s="1250"/>
      <c r="CF50" s="1250" t="s">
        <v>528</v>
      </c>
      <c r="CG50" s="1250"/>
      <c r="CH50" s="1250"/>
      <c r="CI50" s="1250"/>
      <c r="CJ50" s="1250"/>
      <c r="CK50" s="1250"/>
      <c r="CL50" s="1250"/>
      <c r="CM50" s="1250"/>
      <c r="CN50" s="1250" t="s">
        <v>529</v>
      </c>
      <c r="CO50" s="1250"/>
      <c r="CP50" s="1250"/>
      <c r="CQ50" s="1250"/>
      <c r="CR50" s="1250"/>
      <c r="CS50" s="1250"/>
      <c r="CT50" s="1250"/>
      <c r="CU50" s="1250"/>
      <c r="CV50" s="1250" t="s">
        <v>530</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569</v>
      </c>
      <c r="AO51" s="1254"/>
      <c r="AP51" s="1254"/>
      <c r="AQ51" s="1254"/>
      <c r="AR51" s="1254"/>
      <c r="AS51" s="1254"/>
      <c r="AT51" s="1254"/>
      <c r="AU51" s="1254"/>
      <c r="AV51" s="1254"/>
      <c r="AW51" s="1254"/>
      <c r="AX51" s="1254"/>
      <c r="AY51" s="1254"/>
      <c r="AZ51" s="1254"/>
      <c r="BA51" s="1254"/>
      <c r="BB51" s="1254" t="s">
        <v>570</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571</v>
      </c>
      <c r="BC53" s="1254"/>
      <c r="BD53" s="1254"/>
      <c r="BE53" s="1254"/>
      <c r="BF53" s="1254"/>
      <c r="BG53" s="1254"/>
      <c r="BH53" s="1254"/>
      <c r="BI53" s="1254"/>
      <c r="BJ53" s="1254"/>
      <c r="BK53" s="1254"/>
      <c r="BL53" s="1254"/>
      <c r="BM53" s="1254"/>
      <c r="BN53" s="1254"/>
      <c r="BO53" s="1254"/>
      <c r="BP53" s="1255">
        <v>46.1</v>
      </c>
      <c r="BQ53" s="1255"/>
      <c r="BR53" s="1255"/>
      <c r="BS53" s="1255"/>
      <c r="BT53" s="1255"/>
      <c r="BU53" s="1255"/>
      <c r="BV53" s="1255"/>
      <c r="BW53" s="1255"/>
      <c r="BX53" s="1255">
        <v>44.7</v>
      </c>
      <c r="BY53" s="1255"/>
      <c r="BZ53" s="1255"/>
      <c r="CA53" s="1255"/>
      <c r="CB53" s="1255"/>
      <c r="CC53" s="1255"/>
      <c r="CD53" s="1255"/>
      <c r="CE53" s="1255"/>
      <c r="CF53" s="1255">
        <v>39.799999999999997</v>
      </c>
      <c r="CG53" s="1255"/>
      <c r="CH53" s="1255"/>
      <c r="CI53" s="1255"/>
      <c r="CJ53" s="1255"/>
      <c r="CK53" s="1255"/>
      <c r="CL53" s="1255"/>
      <c r="CM53" s="1255"/>
      <c r="CN53" s="1255">
        <v>42.8</v>
      </c>
      <c r="CO53" s="1255"/>
      <c r="CP53" s="1255"/>
      <c r="CQ53" s="1255"/>
      <c r="CR53" s="1255"/>
      <c r="CS53" s="1255"/>
      <c r="CT53" s="1255"/>
      <c r="CU53" s="1255"/>
      <c r="CV53" s="1255">
        <v>44.9</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572</v>
      </c>
      <c r="AO55" s="1250"/>
      <c r="AP55" s="1250"/>
      <c r="AQ55" s="1250"/>
      <c r="AR55" s="1250"/>
      <c r="AS55" s="1250"/>
      <c r="AT55" s="1250"/>
      <c r="AU55" s="1250"/>
      <c r="AV55" s="1250"/>
      <c r="AW55" s="1250"/>
      <c r="AX55" s="1250"/>
      <c r="AY55" s="1250"/>
      <c r="AZ55" s="1250"/>
      <c r="BA55" s="1250"/>
      <c r="BB55" s="1254" t="s">
        <v>570</v>
      </c>
      <c r="BC55" s="1254"/>
      <c r="BD55" s="1254"/>
      <c r="BE55" s="1254"/>
      <c r="BF55" s="1254"/>
      <c r="BG55" s="1254"/>
      <c r="BH55" s="1254"/>
      <c r="BI55" s="1254"/>
      <c r="BJ55" s="1254"/>
      <c r="BK55" s="1254"/>
      <c r="BL55" s="1254"/>
      <c r="BM55" s="1254"/>
      <c r="BN55" s="1254"/>
      <c r="BO55" s="1254"/>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571</v>
      </c>
      <c r="BC57" s="1254"/>
      <c r="BD57" s="1254"/>
      <c r="BE57" s="1254"/>
      <c r="BF57" s="1254"/>
      <c r="BG57" s="1254"/>
      <c r="BH57" s="1254"/>
      <c r="BI57" s="1254"/>
      <c r="BJ57" s="1254"/>
      <c r="BK57" s="1254"/>
      <c r="BL57" s="1254"/>
      <c r="BM57" s="1254"/>
      <c r="BN57" s="1254"/>
      <c r="BO57" s="1254"/>
      <c r="BP57" s="1255">
        <v>63.1</v>
      </c>
      <c r="BQ57" s="1255"/>
      <c r="BR57" s="1255"/>
      <c r="BS57" s="1255"/>
      <c r="BT57" s="1255"/>
      <c r="BU57" s="1255"/>
      <c r="BV57" s="1255"/>
      <c r="BW57" s="1255"/>
      <c r="BX57" s="1255">
        <v>62.2</v>
      </c>
      <c r="BY57" s="1255"/>
      <c r="BZ57" s="1255"/>
      <c r="CA57" s="1255"/>
      <c r="CB57" s="1255"/>
      <c r="CC57" s="1255"/>
      <c r="CD57" s="1255"/>
      <c r="CE57" s="1255"/>
      <c r="CF57" s="1255">
        <v>60.8</v>
      </c>
      <c r="CG57" s="1255"/>
      <c r="CH57" s="1255"/>
      <c r="CI57" s="1255"/>
      <c r="CJ57" s="1255"/>
      <c r="CK57" s="1255"/>
      <c r="CL57" s="1255"/>
      <c r="CM57" s="1255"/>
      <c r="CN57" s="1255">
        <v>62.2</v>
      </c>
      <c r="CO57" s="1255"/>
      <c r="CP57" s="1255"/>
      <c r="CQ57" s="1255"/>
      <c r="CR57" s="1255"/>
      <c r="CS57" s="1255"/>
      <c r="CT57" s="1255"/>
      <c r="CU57" s="1255"/>
      <c r="CV57" s="1255">
        <v>62.5</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573</v>
      </c>
    </row>
    <row r="64" spans="1:109" x14ac:dyDescent="0.15">
      <c r="B64" s="1225"/>
      <c r="G64" s="1232"/>
      <c r="I64" s="1265"/>
      <c r="J64" s="1265"/>
      <c r="K64" s="1265"/>
      <c r="L64" s="1265"/>
      <c r="M64" s="1265"/>
      <c r="N64" s="1266"/>
      <c r="AM64" s="1232"/>
      <c r="AN64" s="1232" t="s">
        <v>566</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574</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568</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526</v>
      </c>
      <c r="BQ72" s="1250"/>
      <c r="BR72" s="1250"/>
      <c r="BS72" s="1250"/>
      <c r="BT72" s="1250"/>
      <c r="BU72" s="1250"/>
      <c r="BV72" s="1250"/>
      <c r="BW72" s="1250"/>
      <c r="BX72" s="1250" t="s">
        <v>527</v>
      </c>
      <c r="BY72" s="1250"/>
      <c r="BZ72" s="1250"/>
      <c r="CA72" s="1250"/>
      <c r="CB72" s="1250"/>
      <c r="CC72" s="1250"/>
      <c r="CD72" s="1250"/>
      <c r="CE72" s="1250"/>
      <c r="CF72" s="1250" t="s">
        <v>528</v>
      </c>
      <c r="CG72" s="1250"/>
      <c r="CH72" s="1250"/>
      <c r="CI72" s="1250"/>
      <c r="CJ72" s="1250"/>
      <c r="CK72" s="1250"/>
      <c r="CL72" s="1250"/>
      <c r="CM72" s="1250"/>
      <c r="CN72" s="1250" t="s">
        <v>529</v>
      </c>
      <c r="CO72" s="1250"/>
      <c r="CP72" s="1250"/>
      <c r="CQ72" s="1250"/>
      <c r="CR72" s="1250"/>
      <c r="CS72" s="1250"/>
      <c r="CT72" s="1250"/>
      <c r="CU72" s="1250"/>
      <c r="CV72" s="1250" t="s">
        <v>530</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569</v>
      </c>
      <c r="AO73" s="1254"/>
      <c r="AP73" s="1254"/>
      <c r="AQ73" s="1254"/>
      <c r="AR73" s="1254"/>
      <c r="AS73" s="1254"/>
      <c r="AT73" s="1254"/>
      <c r="AU73" s="1254"/>
      <c r="AV73" s="1254"/>
      <c r="AW73" s="1254"/>
      <c r="AX73" s="1254"/>
      <c r="AY73" s="1254"/>
      <c r="AZ73" s="1254"/>
      <c r="BA73" s="1254"/>
      <c r="BB73" s="1254" t="s">
        <v>570</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575</v>
      </c>
      <c r="BC75" s="1254"/>
      <c r="BD75" s="1254"/>
      <c r="BE75" s="1254"/>
      <c r="BF75" s="1254"/>
      <c r="BG75" s="1254"/>
      <c r="BH75" s="1254"/>
      <c r="BI75" s="1254"/>
      <c r="BJ75" s="1254"/>
      <c r="BK75" s="1254"/>
      <c r="BL75" s="1254"/>
      <c r="BM75" s="1254"/>
      <c r="BN75" s="1254"/>
      <c r="BO75" s="1254"/>
      <c r="BP75" s="1255">
        <v>1.5</v>
      </c>
      <c r="BQ75" s="1255"/>
      <c r="BR75" s="1255"/>
      <c r="BS75" s="1255"/>
      <c r="BT75" s="1255"/>
      <c r="BU75" s="1255"/>
      <c r="BV75" s="1255"/>
      <c r="BW75" s="1255"/>
      <c r="BX75" s="1255">
        <v>0.5</v>
      </c>
      <c r="BY75" s="1255"/>
      <c r="BZ75" s="1255"/>
      <c r="CA75" s="1255"/>
      <c r="CB75" s="1255"/>
      <c r="CC75" s="1255"/>
      <c r="CD75" s="1255"/>
      <c r="CE75" s="1255"/>
      <c r="CF75" s="1255">
        <v>0</v>
      </c>
      <c r="CG75" s="1255"/>
      <c r="CH75" s="1255"/>
      <c r="CI75" s="1255"/>
      <c r="CJ75" s="1255"/>
      <c r="CK75" s="1255"/>
      <c r="CL75" s="1255"/>
      <c r="CM75" s="1255"/>
      <c r="CN75" s="1255">
        <v>-0.6</v>
      </c>
      <c r="CO75" s="1255"/>
      <c r="CP75" s="1255"/>
      <c r="CQ75" s="1255"/>
      <c r="CR75" s="1255"/>
      <c r="CS75" s="1255"/>
      <c r="CT75" s="1255"/>
      <c r="CU75" s="1255"/>
      <c r="CV75" s="1255">
        <v>-1.4</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572</v>
      </c>
      <c r="AO77" s="1250"/>
      <c r="AP77" s="1250"/>
      <c r="AQ77" s="1250"/>
      <c r="AR77" s="1250"/>
      <c r="AS77" s="1250"/>
      <c r="AT77" s="1250"/>
      <c r="AU77" s="1250"/>
      <c r="AV77" s="1250"/>
      <c r="AW77" s="1250"/>
      <c r="AX77" s="1250"/>
      <c r="AY77" s="1250"/>
      <c r="AZ77" s="1250"/>
      <c r="BA77" s="1250"/>
      <c r="BB77" s="1254" t="s">
        <v>570</v>
      </c>
      <c r="BC77" s="1254"/>
      <c r="BD77" s="1254"/>
      <c r="BE77" s="1254"/>
      <c r="BF77" s="1254"/>
      <c r="BG77" s="1254"/>
      <c r="BH77" s="1254"/>
      <c r="BI77" s="1254"/>
      <c r="BJ77" s="1254"/>
      <c r="BK77" s="1254"/>
      <c r="BL77" s="1254"/>
      <c r="BM77" s="1254"/>
      <c r="BN77" s="1254"/>
      <c r="BO77" s="1254"/>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575</v>
      </c>
      <c r="BC79" s="1254"/>
      <c r="BD79" s="1254"/>
      <c r="BE79" s="1254"/>
      <c r="BF79" s="1254"/>
      <c r="BG79" s="1254"/>
      <c r="BH79" s="1254"/>
      <c r="BI79" s="1254"/>
      <c r="BJ79" s="1254"/>
      <c r="BK79" s="1254"/>
      <c r="BL79" s="1254"/>
      <c r="BM79" s="1254"/>
      <c r="BN79" s="1254"/>
      <c r="BO79" s="1254"/>
      <c r="BP79" s="1255">
        <v>5.8</v>
      </c>
      <c r="BQ79" s="1255"/>
      <c r="BR79" s="1255"/>
      <c r="BS79" s="1255"/>
      <c r="BT79" s="1255"/>
      <c r="BU79" s="1255"/>
      <c r="BV79" s="1255"/>
      <c r="BW79" s="1255"/>
      <c r="BX79" s="1255">
        <v>5.8</v>
      </c>
      <c r="BY79" s="1255"/>
      <c r="BZ79" s="1255"/>
      <c r="CA79" s="1255"/>
      <c r="CB79" s="1255"/>
      <c r="CC79" s="1255"/>
      <c r="CD79" s="1255"/>
      <c r="CE79" s="1255"/>
      <c r="CF79" s="1255">
        <v>6.6</v>
      </c>
      <c r="CG79" s="1255"/>
      <c r="CH79" s="1255"/>
      <c r="CI79" s="1255"/>
      <c r="CJ79" s="1255"/>
      <c r="CK79" s="1255"/>
      <c r="CL79" s="1255"/>
      <c r="CM79" s="1255"/>
      <c r="CN79" s="1255">
        <v>6.8</v>
      </c>
      <c r="CO79" s="1255"/>
      <c r="CP79" s="1255"/>
      <c r="CQ79" s="1255"/>
      <c r="CR79" s="1255"/>
      <c r="CS79" s="1255"/>
      <c r="CT79" s="1255"/>
      <c r="CU79" s="1255"/>
      <c r="CV79" s="1255">
        <v>7.3</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1is41IRk1hJ/VrtA1x6unWZtUPa7pjUZlIdFvPqAHA2a2SibTXSYE1BtKEpUSI0wB8J+XXUUk2sQNTP/kRTdkQ==" saltValue="sW+7NRwFx4dKcyS+5oMKw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297975-7E39-4955-8579-F7B77CD9D0FE}">
  <sheetPr>
    <pageSetUpPr fitToPage="1"/>
  </sheetPr>
  <dimension ref="A1:DR125"/>
  <sheetViews>
    <sheetView showGridLines="0" zoomScale="80" zoomScaleNormal="8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q6HjerBQhBhrXgtehdjFDY4XPH9E/2/d98QvAXeyDUK0s1S65y6Vby6Q46SP6cI8P2kOsy0Ofu8oM+CYwWNRhA==" saltValue="XjgTW2EzvUvtj6SgcSAqe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C0080D-2639-4975-BE16-374CBC335878}">
  <sheetPr>
    <pageSetUpPr fitToPage="1"/>
  </sheetPr>
  <dimension ref="A1:DR125"/>
  <sheetViews>
    <sheetView showGridLines="0" zoomScale="80" zoomScaleNormal="8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uvU79tIvMLpGr2eIjP+DDz+dR2s8HpZ/O/p9WQ400PAl8VJg7im3NdEPCECSivxYpFzkPCFX46UrDB7sqTS93w==" saltValue="sD7PhBmi6KkyjuQREsZRZ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631934</v>
      </c>
      <c r="E3" s="156"/>
      <c r="F3" s="157">
        <v>264232</v>
      </c>
      <c r="G3" s="158"/>
      <c r="H3" s="159"/>
    </row>
    <row r="4" spans="1:8" x14ac:dyDescent="0.15">
      <c r="A4" s="160"/>
      <c r="B4" s="161"/>
      <c r="C4" s="162"/>
      <c r="D4" s="163">
        <v>105899</v>
      </c>
      <c r="E4" s="164"/>
      <c r="F4" s="165">
        <v>133959</v>
      </c>
      <c r="G4" s="166"/>
      <c r="H4" s="167"/>
    </row>
    <row r="5" spans="1:8" x14ac:dyDescent="0.15">
      <c r="A5" s="148" t="s">
        <v>520</v>
      </c>
      <c r="B5" s="153"/>
      <c r="C5" s="154"/>
      <c r="D5" s="155">
        <v>545661</v>
      </c>
      <c r="E5" s="156"/>
      <c r="F5" s="157">
        <v>263613</v>
      </c>
      <c r="G5" s="158"/>
      <c r="H5" s="159"/>
    </row>
    <row r="6" spans="1:8" x14ac:dyDescent="0.15">
      <c r="A6" s="160"/>
      <c r="B6" s="161"/>
      <c r="C6" s="162"/>
      <c r="D6" s="163">
        <v>52172</v>
      </c>
      <c r="E6" s="164"/>
      <c r="F6" s="165">
        <v>128823</v>
      </c>
      <c r="G6" s="166"/>
      <c r="H6" s="167"/>
    </row>
    <row r="7" spans="1:8" x14ac:dyDescent="0.15">
      <c r="A7" s="148" t="s">
        <v>521</v>
      </c>
      <c r="B7" s="153"/>
      <c r="C7" s="154"/>
      <c r="D7" s="155">
        <v>437080</v>
      </c>
      <c r="E7" s="156"/>
      <c r="F7" s="157">
        <v>362690</v>
      </c>
      <c r="G7" s="158"/>
      <c r="H7" s="159"/>
    </row>
    <row r="8" spans="1:8" x14ac:dyDescent="0.15">
      <c r="A8" s="160"/>
      <c r="B8" s="161"/>
      <c r="C8" s="162"/>
      <c r="D8" s="163">
        <v>83081</v>
      </c>
      <c r="E8" s="164"/>
      <c r="F8" s="165">
        <v>172580</v>
      </c>
      <c r="G8" s="166"/>
      <c r="H8" s="167"/>
    </row>
    <row r="9" spans="1:8" x14ac:dyDescent="0.15">
      <c r="A9" s="148" t="s">
        <v>522</v>
      </c>
      <c r="B9" s="153"/>
      <c r="C9" s="154"/>
      <c r="D9" s="155">
        <v>294202</v>
      </c>
      <c r="E9" s="156"/>
      <c r="F9" s="157">
        <v>296093</v>
      </c>
      <c r="G9" s="158"/>
      <c r="H9" s="159"/>
    </row>
    <row r="10" spans="1:8" x14ac:dyDescent="0.15">
      <c r="A10" s="160"/>
      <c r="B10" s="161"/>
      <c r="C10" s="162"/>
      <c r="D10" s="163">
        <v>44582</v>
      </c>
      <c r="E10" s="164"/>
      <c r="F10" s="165">
        <v>140545</v>
      </c>
      <c r="G10" s="166"/>
      <c r="H10" s="167"/>
    </row>
    <row r="11" spans="1:8" x14ac:dyDescent="0.15">
      <c r="A11" s="148" t="s">
        <v>523</v>
      </c>
      <c r="B11" s="153"/>
      <c r="C11" s="154"/>
      <c r="D11" s="155">
        <v>348806</v>
      </c>
      <c r="E11" s="156"/>
      <c r="F11" s="157">
        <v>308655</v>
      </c>
      <c r="G11" s="158"/>
      <c r="H11" s="159"/>
    </row>
    <row r="12" spans="1:8" x14ac:dyDescent="0.15">
      <c r="A12" s="160"/>
      <c r="B12" s="161"/>
      <c r="C12" s="168"/>
      <c r="D12" s="163">
        <v>98622</v>
      </c>
      <c r="E12" s="164"/>
      <c r="F12" s="165">
        <v>169887</v>
      </c>
      <c r="G12" s="166"/>
      <c r="H12" s="167"/>
    </row>
    <row r="13" spans="1:8" x14ac:dyDescent="0.15">
      <c r="A13" s="148"/>
      <c r="B13" s="153"/>
      <c r="C13" s="169"/>
      <c r="D13" s="170">
        <v>451537</v>
      </c>
      <c r="E13" s="171"/>
      <c r="F13" s="172">
        <v>299057</v>
      </c>
      <c r="G13" s="173"/>
      <c r="H13" s="159"/>
    </row>
    <row r="14" spans="1:8" x14ac:dyDescent="0.15">
      <c r="A14" s="160"/>
      <c r="B14" s="161"/>
      <c r="C14" s="162"/>
      <c r="D14" s="163">
        <v>76871</v>
      </c>
      <c r="E14" s="164"/>
      <c r="F14" s="165">
        <v>149159</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9.73</v>
      </c>
      <c r="C19" s="174">
        <f>ROUND(VALUE(SUBSTITUTE(実質収支比率等に係る経年分析!G$48,"▲","-")),2)</f>
        <v>29.31</v>
      </c>
      <c r="D19" s="174">
        <f>ROUND(VALUE(SUBSTITUTE(実質収支比率等に係る経年分析!H$48,"▲","-")),2)</f>
        <v>22.01</v>
      </c>
      <c r="E19" s="174">
        <f>ROUND(VALUE(SUBSTITUTE(実質収支比率等に係る経年分析!I$48,"▲","-")),2)</f>
        <v>13.04</v>
      </c>
      <c r="F19" s="174">
        <f>ROUND(VALUE(SUBSTITUTE(実質収支比率等に係る経年分析!J$48,"▲","-")),2)</f>
        <v>12.88</v>
      </c>
    </row>
    <row r="20" spans="1:11" x14ac:dyDescent="0.15">
      <c r="A20" s="174" t="s">
        <v>53</v>
      </c>
      <c r="B20" s="174">
        <f>ROUND(VALUE(SUBSTITUTE(実質収支比率等に係る経年分析!F$47,"▲","-")),2)</f>
        <v>177.59</v>
      </c>
      <c r="C20" s="174">
        <f>ROUND(VALUE(SUBSTITUTE(実質収支比率等に係る経年分析!G$47,"▲","-")),2)</f>
        <v>148.12</v>
      </c>
      <c r="D20" s="174">
        <f>ROUND(VALUE(SUBSTITUTE(実質収支比率等に係る経年分析!H$47,"▲","-")),2)</f>
        <v>151.88999999999999</v>
      </c>
      <c r="E20" s="174">
        <f>ROUND(VALUE(SUBSTITUTE(実質収支比率等に係る経年分析!I$47,"▲","-")),2)</f>
        <v>167.21</v>
      </c>
      <c r="F20" s="174">
        <f>ROUND(VALUE(SUBSTITUTE(実質収支比率等に係る経年分析!J$47,"▲","-")),2)</f>
        <v>171.13</v>
      </c>
    </row>
    <row r="21" spans="1:11" x14ac:dyDescent="0.15">
      <c r="A21" s="174" t="s">
        <v>54</v>
      </c>
      <c r="B21" s="174">
        <f>IF(ISNUMBER(VALUE(SUBSTITUTE(実質収支比率等に係る経年分析!F$49,"▲","-"))),ROUND(VALUE(SUBSTITUTE(実質収支比率等に係る経年分析!F$49,"▲","-")),2),NA())</f>
        <v>-7.62</v>
      </c>
      <c r="C21" s="174">
        <f>IF(ISNUMBER(VALUE(SUBSTITUTE(実質収支比率等に係る経年分析!G$49,"▲","-"))),ROUND(VALUE(SUBSTITUTE(実質収支比率等に係る経年分析!G$49,"▲","-")),2),NA())</f>
        <v>-3.72</v>
      </c>
      <c r="D21" s="174">
        <f>IF(ISNUMBER(VALUE(SUBSTITUTE(実質収支比率等に係る経年分析!H$49,"▲","-"))),ROUND(VALUE(SUBSTITUTE(実質収支比率等に係る経年分析!H$49,"▲","-")),2),NA())</f>
        <v>-5.13</v>
      </c>
      <c r="E21" s="174">
        <f>IF(ISNUMBER(VALUE(SUBSTITUTE(実質収支比率等に係る経年分析!I$49,"▲","-"))),ROUND(VALUE(SUBSTITUTE(実質収支比率等に係る経年分析!I$49,"▲","-")),2),NA())</f>
        <v>-17.86</v>
      </c>
      <c r="F21" s="174">
        <f>IF(ISNUMBER(VALUE(SUBSTITUTE(実質収支比率等に係る経年分析!J$49,"▲","-"))),ROUND(VALUE(SUBSTITUTE(実質収支比率等に係る経年分析!J$49,"▲","-")),2),NA())</f>
        <v>0.44</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0.13</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0.08</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15">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#VALUE!</v>
      </c>
      <c r="I32" s="175" t="e">
        <f>IF(ROUND(VALUE(SUBSTITUTE(連結実質赤字比率に係る赤字・黒字の構成分析!I$38,"▲", "-")), 2) &gt;= 0, ABS(ROUND(VALUE(SUBSTITUTE(連結実質赤字比率に係る赤字・黒字の構成分析!I$38,"▲", "-")), 2)), NA())</f>
        <v>#VALUE!</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1.58</v>
      </c>
    </row>
    <row r="33" spans="1:16" x14ac:dyDescent="0.15">
      <c r="A33" s="175" t="str">
        <f>IF(連結実質赤字比率に係る赤字・黒字の構成分析!C$37="",NA(),連結実質赤字比率に係る赤字・黒字の構成分析!C$37)</f>
        <v>住宅用地造成事業特別会計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12.7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12.23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11.11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12.86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2.84</v>
      </c>
    </row>
    <row r="34" spans="1:16" x14ac:dyDescent="0.15">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5.67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4.08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3.24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4.7699999999999996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2.99</v>
      </c>
    </row>
    <row r="35" spans="1:16" x14ac:dyDescent="0.15">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1.84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1.86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2.74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4.05</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9.73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29.31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22.01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13.03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12.88</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401</v>
      </c>
      <c r="E42" s="176"/>
      <c r="F42" s="176"/>
      <c r="G42" s="176">
        <f>'実質公債費比率（分子）の構造'!L$52</f>
        <v>397</v>
      </c>
      <c r="H42" s="176"/>
      <c r="I42" s="176"/>
      <c r="J42" s="176">
        <f>'実質公債費比率（分子）の構造'!M$52</f>
        <v>388</v>
      </c>
      <c r="K42" s="176"/>
      <c r="L42" s="176"/>
      <c r="M42" s="176">
        <f>'実質公債費比率（分子）の構造'!N$52</f>
        <v>370</v>
      </c>
      <c r="N42" s="176"/>
      <c r="O42" s="176"/>
      <c r="P42" s="176">
        <f>'実質公債費比率（分子）の構造'!O$52</f>
        <v>350</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41</v>
      </c>
      <c r="C45" s="176"/>
      <c r="D45" s="176"/>
      <c r="E45" s="176">
        <f>'実質公債費比率（分子）の構造'!L$49</f>
        <v>41</v>
      </c>
      <c r="F45" s="176"/>
      <c r="G45" s="176"/>
      <c r="H45" s="176">
        <f>'実質公債費比率（分子）の構造'!M$49</f>
        <v>49</v>
      </c>
      <c r="I45" s="176"/>
      <c r="J45" s="176"/>
      <c r="K45" s="176">
        <f>'実質公債費比率（分子）の構造'!N$49</f>
        <v>46</v>
      </c>
      <c r="L45" s="176"/>
      <c r="M45" s="176"/>
      <c r="N45" s="176">
        <f>'実質公債費比率（分子）の構造'!O$49</f>
        <v>39</v>
      </c>
      <c r="O45" s="176"/>
      <c r="P45" s="176"/>
    </row>
    <row r="46" spans="1:16" x14ac:dyDescent="0.15">
      <c r="A46" s="176" t="s">
        <v>64</v>
      </c>
      <c r="B46" s="176">
        <f>'実質公債費比率（分子）の構造'!K$48</f>
        <v>217</v>
      </c>
      <c r="C46" s="176"/>
      <c r="D46" s="176"/>
      <c r="E46" s="176">
        <f>'実質公債費比率（分子）の構造'!L$48</f>
        <v>216</v>
      </c>
      <c r="F46" s="176"/>
      <c r="G46" s="176"/>
      <c r="H46" s="176">
        <f>'実質公債費比率（分子）の構造'!M$48</f>
        <v>206</v>
      </c>
      <c r="I46" s="176"/>
      <c r="J46" s="176"/>
      <c r="K46" s="176">
        <f>'実質公債費比率（分子）の構造'!N$48</f>
        <v>187</v>
      </c>
      <c r="L46" s="176"/>
      <c r="M46" s="176"/>
      <c r="N46" s="176">
        <f>'実質公債費比率（分子）の構造'!O$48</f>
        <v>150</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154</v>
      </c>
      <c r="C49" s="176"/>
      <c r="D49" s="176"/>
      <c r="E49" s="176">
        <f>'実質公債費比率（分子）の構造'!L$45</f>
        <v>142</v>
      </c>
      <c r="F49" s="176"/>
      <c r="G49" s="176"/>
      <c r="H49" s="176">
        <f>'実質公債費比率（分子）の構造'!M$45</f>
        <v>117</v>
      </c>
      <c r="I49" s="176"/>
      <c r="J49" s="176"/>
      <c r="K49" s="176">
        <f>'実質公債費比率（分子）の構造'!N$45</f>
        <v>96</v>
      </c>
      <c r="L49" s="176"/>
      <c r="M49" s="176"/>
      <c r="N49" s="176">
        <f>'実質公債費比率（分子）の構造'!O$45</f>
        <v>92</v>
      </c>
      <c r="O49" s="176"/>
      <c r="P49" s="176"/>
    </row>
    <row r="50" spans="1:16" x14ac:dyDescent="0.15">
      <c r="A50" s="176" t="s">
        <v>67</v>
      </c>
      <c r="B50" s="176" t="e">
        <f>NA()</f>
        <v>#N/A</v>
      </c>
      <c r="C50" s="176">
        <f>IF(ISNUMBER('実質公債費比率（分子）の構造'!K$53),'実質公債費比率（分子）の構造'!K$53,NA())</f>
        <v>11</v>
      </c>
      <c r="D50" s="176" t="e">
        <f>NA()</f>
        <v>#N/A</v>
      </c>
      <c r="E50" s="176" t="e">
        <f>NA()</f>
        <v>#N/A</v>
      </c>
      <c r="F50" s="176">
        <f>IF(ISNUMBER('実質公債費比率（分子）の構造'!L$53),'実質公債費比率（分子）の構造'!L$53,NA())</f>
        <v>2</v>
      </c>
      <c r="G50" s="176" t="e">
        <f>NA()</f>
        <v>#N/A</v>
      </c>
      <c r="H50" s="176" t="e">
        <f>NA()</f>
        <v>#N/A</v>
      </c>
      <c r="I50" s="176">
        <f>IF(ISNUMBER('実質公債費比率（分子）の構造'!M$53),'実質公債費比率（分子）の構造'!M$53,NA())</f>
        <v>-16</v>
      </c>
      <c r="J50" s="176" t="e">
        <f>NA()</f>
        <v>#N/A</v>
      </c>
      <c r="K50" s="176" t="e">
        <f>NA()</f>
        <v>#N/A</v>
      </c>
      <c r="L50" s="176">
        <f>IF(ISNUMBER('実質公債費比率（分子）の構造'!N$53),'実質公債費比率（分子）の構造'!N$53,NA())</f>
        <v>-41</v>
      </c>
      <c r="M50" s="176" t="e">
        <f>NA()</f>
        <v>#N/A</v>
      </c>
      <c r="N50" s="176" t="e">
        <f>NA()</f>
        <v>#N/A</v>
      </c>
      <c r="O50" s="176">
        <f>IF(ISNUMBER('実質公債費比率（分子）の構造'!O$53),'実質公債費比率（分子）の構造'!O$53,NA())</f>
        <v>-69</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3696</v>
      </c>
      <c r="E56" s="175"/>
      <c r="F56" s="175"/>
      <c r="G56" s="175">
        <f>'将来負担比率（分子）の構造'!J$52</f>
        <v>3617</v>
      </c>
      <c r="H56" s="175"/>
      <c r="I56" s="175"/>
      <c r="J56" s="175">
        <f>'将来負担比率（分子）の構造'!K$52</f>
        <v>3578</v>
      </c>
      <c r="K56" s="175"/>
      <c r="L56" s="175"/>
      <c r="M56" s="175">
        <f>'将来負担比率（分子）の構造'!L$52</f>
        <v>3391</v>
      </c>
      <c r="N56" s="175"/>
      <c r="O56" s="175"/>
      <c r="P56" s="175">
        <f>'将来負担比率（分子）の構造'!M$52</f>
        <v>3139</v>
      </c>
    </row>
    <row r="57" spans="1:16" x14ac:dyDescent="0.15">
      <c r="A57" s="175" t="s">
        <v>42</v>
      </c>
      <c r="B57" s="175"/>
      <c r="C57" s="175"/>
      <c r="D57" s="175">
        <f>'将来負担比率（分子）の構造'!I$51</f>
        <v>18</v>
      </c>
      <c r="E57" s="175"/>
      <c r="F57" s="175"/>
      <c r="G57" s="175">
        <f>'将来負担比率（分子）の構造'!J$51</f>
        <v>18</v>
      </c>
      <c r="H57" s="175"/>
      <c r="I57" s="175"/>
      <c r="J57" s="175">
        <f>'将来負担比率（分子）の構造'!K$51</f>
        <v>17</v>
      </c>
      <c r="K57" s="175"/>
      <c r="L57" s="175"/>
      <c r="M57" s="175">
        <f>'将来負担比率（分子）の構造'!L$51</f>
        <v>17</v>
      </c>
      <c r="N57" s="175"/>
      <c r="O57" s="175"/>
      <c r="P57" s="175">
        <f>'将来負担比率（分子）の構造'!M$51</f>
        <v>16</v>
      </c>
    </row>
    <row r="58" spans="1:16" x14ac:dyDescent="0.15">
      <c r="A58" s="175" t="s">
        <v>41</v>
      </c>
      <c r="B58" s="175"/>
      <c r="C58" s="175"/>
      <c r="D58" s="175">
        <f>'将来負担比率（分子）の構造'!I$50</f>
        <v>9202</v>
      </c>
      <c r="E58" s="175"/>
      <c r="F58" s="175"/>
      <c r="G58" s="175">
        <f>'将来負担比率（分子）の構造'!J$50</f>
        <v>12140</v>
      </c>
      <c r="H58" s="175"/>
      <c r="I58" s="175"/>
      <c r="J58" s="175">
        <f>'将来負担比率（分子）の構造'!K$50</f>
        <v>11829</v>
      </c>
      <c r="K58" s="175"/>
      <c r="L58" s="175"/>
      <c r="M58" s="175">
        <f>'将来負担比率（分子）の構造'!L$50</f>
        <v>13411</v>
      </c>
      <c r="N58" s="175"/>
      <c r="O58" s="175"/>
      <c r="P58" s="175">
        <f>'将来負担比率（分子）の構造'!M$50</f>
        <v>13964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4</v>
      </c>
      <c r="C61" s="175"/>
      <c r="D61" s="175"/>
      <c r="E61" s="175">
        <f>'将来負担比率（分子）の構造'!J$46</f>
        <v>3</v>
      </c>
      <c r="F61" s="175"/>
      <c r="G61" s="175"/>
      <c r="H61" s="175">
        <f>'将来負担比率（分子）の構造'!K$46</f>
        <v>2</v>
      </c>
      <c r="I61" s="175"/>
      <c r="J61" s="175"/>
      <c r="K61" s="175">
        <f>'将来負担比率（分子）の構造'!L$46</f>
        <v>0</v>
      </c>
      <c r="L61" s="175"/>
      <c r="M61" s="175"/>
      <c r="N61" s="175" t="str">
        <f>'将来負担比率（分子）の構造'!M$46</f>
        <v>-</v>
      </c>
      <c r="O61" s="175"/>
      <c r="P61" s="175"/>
    </row>
    <row r="62" spans="1:16" x14ac:dyDescent="0.15">
      <c r="A62" s="175" t="s">
        <v>35</v>
      </c>
      <c r="B62" s="175">
        <f>'将来負担比率（分子）の構造'!I$45</f>
        <v>452</v>
      </c>
      <c r="C62" s="175"/>
      <c r="D62" s="175"/>
      <c r="E62" s="175">
        <f>'将来負担比率（分子）の構造'!J$45</f>
        <v>364</v>
      </c>
      <c r="F62" s="175"/>
      <c r="G62" s="175"/>
      <c r="H62" s="175">
        <f>'将来負担比率（分子）の構造'!K$45</f>
        <v>343</v>
      </c>
      <c r="I62" s="175"/>
      <c r="J62" s="175"/>
      <c r="K62" s="175">
        <f>'将来負担比率（分子）の構造'!L$45</f>
        <v>339</v>
      </c>
      <c r="L62" s="175"/>
      <c r="M62" s="175"/>
      <c r="N62" s="175">
        <f>'将来負担比率（分子）の構造'!M$45</f>
        <v>293</v>
      </c>
      <c r="O62" s="175"/>
      <c r="P62" s="175"/>
    </row>
    <row r="63" spans="1:16" x14ac:dyDescent="0.15">
      <c r="A63" s="175" t="s">
        <v>34</v>
      </c>
      <c r="B63" s="175">
        <f>'将来負担比率（分子）の構造'!I$44</f>
        <v>60</v>
      </c>
      <c r="C63" s="175"/>
      <c r="D63" s="175"/>
      <c r="E63" s="175">
        <f>'将来負担比率（分子）の構造'!J$44</f>
        <v>51</v>
      </c>
      <c r="F63" s="175"/>
      <c r="G63" s="175"/>
      <c r="H63" s="175">
        <f>'将来負担比率（分子）の構造'!K$44</f>
        <v>42</v>
      </c>
      <c r="I63" s="175"/>
      <c r="J63" s="175"/>
      <c r="K63" s="175">
        <f>'将来負担比率（分子）の構造'!L$44</f>
        <v>33</v>
      </c>
      <c r="L63" s="175"/>
      <c r="M63" s="175"/>
      <c r="N63" s="175">
        <f>'将来負担比率（分子）の構造'!M$44</f>
        <v>23</v>
      </c>
      <c r="O63" s="175"/>
      <c r="P63" s="175"/>
    </row>
    <row r="64" spans="1:16" x14ac:dyDescent="0.15">
      <c r="A64" s="175" t="s">
        <v>33</v>
      </c>
      <c r="B64" s="175">
        <f>'将来負担比率（分子）の構造'!I$43</f>
        <v>1462</v>
      </c>
      <c r="C64" s="175"/>
      <c r="D64" s="175"/>
      <c r="E64" s="175">
        <f>'将来負担比率（分子）の構造'!J$43</f>
        <v>1264</v>
      </c>
      <c r="F64" s="175"/>
      <c r="G64" s="175"/>
      <c r="H64" s="175">
        <f>'将来負担比率（分子）の構造'!K$43</f>
        <v>1070</v>
      </c>
      <c r="I64" s="175"/>
      <c r="J64" s="175"/>
      <c r="K64" s="175">
        <f>'将来負担比率（分子）の構造'!L$43</f>
        <v>892</v>
      </c>
      <c r="L64" s="175"/>
      <c r="M64" s="175"/>
      <c r="N64" s="175">
        <f>'将来負担比率（分子）の構造'!M$43</f>
        <v>719</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829</v>
      </c>
      <c r="C66" s="175"/>
      <c r="D66" s="175"/>
      <c r="E66" s="175">
        <f>'将来負担比率（分子）の構造'!J$41</f>
        <v>712</v>
      </c>
      <c r="F66" s="175"/>
      <c r="G66" s="175"/>
      <c r="H66" s="175">
        <f>'将来負担比率（分子）の構造'!K$41</f>
        <v>598</v>
      </c>
      <c r="I66" s="175"/>
      <c r="J66" s="175"/>
      <c r="K66" s="175">
        <f>'将来負担比率（分子）の構造'!L$41</f>
        <v>503</v>
      </c>
      <c r="L66" s="175"/>
      <c r="M66" s="175"/>
      <c r="N66" s="175">
        <f>'将来負担比率（分子）の構造'!M$41</f>
        <v>411</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5290</v>
      </c>
      <c r="C72" s="179">
        <f>基金残高に係る経年分析!G55</f>
        <v>5449</v>
      </c>
      <c r="D72" s="179">
        <f>基金残高に係る経年分析!H55</f>
        <v>5675</v>
      </c>
    </row>
    <row r="73" spans="1:16" x14ac:dyDescent="0.15">
      <c r="A73" s="178" t="s">
        <v>74</v>
      </c>
      <c r="B73" s="179">
        <f>基金残高に係る経年分析!F56</f>
        <v>83</v>
      </c>
      <c r="C73" s="179">
        <f>基金残高に係る経年分析!G56</f>
        <v>83</v>
      </c>
      <c r="D73" s="179">
        <f>基金残高に係る経年分析!H56</f>
        <v>83</v>
      </c>
    </row>
    <row r="74" spans="1:16" x14ac:dyDescent="0.15">
      <c r="A74" s="178" t="s">
        <v>75</v>
      </c>
      <c r="B74" s="179">
        <f>基金残高に係る経年分析!F57</f>
        <v>12748</v>
      </c>
      <c r="C74" s="179">
        <f>基金残高に係る経年分析!G57</f>
        <v>11884</v>
      </c>
      <c r="D74" s="179">
        <f>基金残高に係る経年分析!H57</f>
        <v>11728</v>
      </c>
    </row>
  </sheetData>
  <sheetProtection algorithmName="SHA-512" hashValue="wLwXN7pzidjLBbliKxHtbtnsAOfkSASWF+xeSxl0e3LLu2gXrLmdzHUon6OcLuOeFJq33yhwA00GOWznKBvSHg==" saltValue="ktJ1SDWiOiaX1EazyBx6U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203</v>
      </c>
      <c r="DI1" s="718"/>
      <c r="DJ1" s="718"/>
      <c r="DK1" s="718"/>
      <c r="DL1" s="718"/>
      <c r="DM1" s="718"/>
      <c r="DN1" s="719"/>
      <c r="DO1" s="214"/>
      <c r="DP1" s="717" t="s">
        <v>204</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216</v>
      </c>
      <c r="C5" s="680"/>
      <c r="D5" s="680"/>
      <c r="E5" s="680"/>
      <c r="F5" s="680"/>
      <c r="G5" s="680"/>
      <c r="H5" s="680"/>
      <c r="I5" s="680"/>
      <c r="J5" s="680"/>
      <c r="K5" s="680"/>
      <c r="L5" s="680"/>
      <c r="M5" s="680"/>
      <c r="N5" s="680"/>
      <c r="O5" s="680"/>
      <c r="P5" s="680"/>
      <c r="Q5" s="681"/>
      <c r="R5" s="676">
        <v>1891110</v>
      </c>
      <c r="S5" s="677"/>
      <c r="T5" s="677"/>
      <c r="U5" s="677"/>
      <c r="V5" s="677"/>
      <c r="W5" s="677"/>
      <c r="X5" s="677"/>
      <c r="Y5" s="702"/>
      <c r="Z5" s="715">
        <v>15.4</v>
      </c>
      <c r="AA5" s="715"/>
      <c r="AB5" s="715"/>
      <c r="AC5" s="715"/>
      <c r="AD5" s="716">
        <v>1886090</v>
      </c>
      <c r="AE5" s="716"/>
      <c r="AF5" s="716"/>
      <c r="AG5" s="716"/>
      <c r="AH5" s="716"/>
      <c r="AI5" s="716"/>
      <c r="AJ5" s="716"/>
      <c r="AK5" s="716"/>
      <c r="AL5" s="703">
        <v>63.8</v>
      </c>
      <c r="AM5" s="685"/>
      <c r="AN5" s="685"/>
      <c r="AO5" s="704"/>
      <c r="AP5" s="679" t="s">
        <v>217</v>
      </c>
      <c r="AQ5" s="680"/>
      <c r="AR5" s="680"/>
      <c r="AS5" s="680"/>
      <c r="AT5" s="680"/>
      <c r="AU5" s="680"/>
      <c r="AV5" s="680"/>
      <c r="AW5" s="680"/>
      <c r="AX5" s="680"/>
      <c r="AY5" s="680"/>
      <c r="AZ5" s="680"/>
      <c r="BA5" s="680"/>
      <c r="BB5" s="680"/>
      <c r="BC5" s="680"/>
      <c r="BD5" s="680"/>
      <c r="BE5" s="680"/>
      <c r="BF5" s="681"/>
      <c r="BG5" s="621">
        <v>1870618</v>
      </c>
      <c r="BH5" s="622"/>
      <c r="BI5" s="622"/>
      <c r="BJ5" s="622"/>
      <c r="BK5" s="622"/>
      <c r="BL5" s="622"/>
      <c r="BM5" s="622"/>
      <c r="BN5" s="623"/>
      <c r="BO5" s="659">
        <v>98.9</v>
      </c>
      <c r="BP5" s="659"/>
      <c r="BQ5" s="659"/>
      <c r="BR5" s="659"/>
      <c r="BS5" s="660" t="s">
        <v>122</v>
      </c>
      <c r="BT5" s="660"/>
      <c r="BU5" s="660"/>
      <c r="BV5" s="660"/>
      <c r="BW5" s="660"/>
      <c r="BX5" s="660"/>
      <c r="BY5" s="660"/>
      <c r="BZ5" s="660"/>
      <c r="CA5" s="660"/>
      <c r="CB5" s="700"/>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15">
      <c r="B6" s="618" t="s">
        <v>221</v>
      </c>
      <c r="C6" s="619"/>
      <c r="D6" s="619"/>
      <c r="E6" s="619"/>
      <c r="F6" s="619"/>
      <c r="G6" s="619"/>
      <c r="H6" s="619"/>
      <c r="I6" s="619"/>
      <c r="J6" s="619"/>
      <c r="K6" s="619"/>
      <c r="L6" s="619"/>
      <c r="M6" s="619"/>
      <c r="N6" s="619"/>
      <c r="O6" s="619"/>
      <c r="P6" s="619"/>
      <c r="Q6" s="620"/>
      <c r="R6" s="621">
        <v>60691</v>
      </c>
      <c r="S6" s="622"/>
      <c r="T6" s="622"/>
      <c r="U6" s="622"/>
      <c r="V6" s="622"/>
      <c r="W6" s="622"/>
      <c r="X6" s="622"/>
      <c r="Y6" s="623"/>
      <c r="Z6" s="659">
        <v>0.5</v>
      </c>
      <c r="AA6" s="659"/>
      <c r="AB6" s="659"/>
      <c r="AC6" s="659"/>
      <c r="AD6" s="660">
        <v>60691</v>
      </c>
      <c r="AE6" s="660"/>
      <c r="AF6" s="660"/>
      <c r="AG6" s="660"/>
      <c r="AH6" s="660"/>
      <c r="AI6" s="660"/>
      <c r="AJ6" s="660"/>
      <c r="AK6" s="660"/>
      <c r="AL6" s="624">
        <v>2.1</v>
      </c>
      <c r="AM6" s="625"/>
      <c r="AN6" s="625"/>
      <c r="AO6" s="661"/>
      <c r="AP6" s="618" t="s">
        <v>222</v>
      </c>
      <c r="AQ6" s="619"/>
      <c r="AR6" s="619"/>
      <c r="AS6" s="619"/>
      <c r="AT6" s="619"/>
      <c r="AU6" s="619"/>
      <c r="AV6" s="619"/>
      <c r="AW6" s="619"/>
      <c r="AX6" s="619"/>
      <c r="AY6" s="619"/>
      <c r="AZ6" s="619"/>
      <c r="BA6" s="619"/>
      <c r="BB6" s="619"/>
      <c r="BC6" s="619"/>
      <c r="BD6" s="619"/>
      <c r="BE6" s="619"/>
      <c r="BF6" s="620"/>
      <c r="BG6" s="621">
        <v>1870618</v>
      </c>
      <c r="BH6" s="622"/>
      <c r="BI6" s="622"/>
      <c r="BJ6" s="622"/>
      <c r="BK6" s="622"/>
      <c r="BL6" s="622"/>
      <c r="BM6" s="622"/>
      <c r="BN6" s="623"/>
      <c r="BO6" s="659">
        <v>98.9</v>
      </c>
      <c r="BP6" s="659"/>
      <c r="BQ6" s="659"/>
      <c r="BR6" s="659"/>
      <c r="BS6" s="660" t="s">
        <v>122</v>
      </c>
      <c r="BT6" s="660"/>
      <c r="BU6" s="660"/>
      <c r="BV6" s="660"/>
      <c r="BW6" s="660"/>
      <c r="BX6" s="660"/>
      <c r="BY6" s="660"/>
      <c r="BZ6" s="660"/>
      <c r="CA6" s="660"/>
      <c r="CB6" s="700"/>
      <c r="CD6" s="679" t="s">
        <v>223</v>
      </c>
      <c r="CE6" s="680"/>
      <c r="CF6" s="680"/>
      <c r="CG6" s="680"/>
      <c r="CH6" s="680"/>
      <c r="CI6" s="680"/>
      <c r="CJ6" s="680"/>
      <c r="CK6" s="680"/>
      <c r="CL6" s="680"/>
      <c r="CM6" s="680"/>
      <c r="CN6" s="680"/>
      <c r="CO6" s="680"/>
      <c r="CP6" s="680"/>
      <c r="CQ6" s="681"/>
      <c r="CR6" s="621">
        <v>74318</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64247</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284</v>
      </c>
      <c r="S7" s="622"/>
      <c r="T7" s="622"/>
      <c r="U7" s="622"/>
      <c r="V7" s="622"/>
      <c r="W7" s="622"/>
      <c r="X7" s="622"/>
      <c r="Y7" s="623"/>
      <c r="Z7" s="659">
        <v>0</v>
      </c>
      <c r="AA7" s="659"/>
      <c r="AB7" s="659"/>
      <c r="AC7" s="659"/>
      <c r="AD7" s="660">
        <v>284</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465763</v>
      </c>
      <c r="BH7" s="622"/>
      <c r="BI7" s="622"/>
      <c r="BJ7" s="622"/>
      <c r="BK7" s="622"/>
      <c r="BL7" s="622"/>
      <c r="BM7" s="622"/>
      <c r="BN7" s="623"/>
      <c r="BO7" s="659">
        <v>24.6</v>
      </c>
      <c r="BP7" s="659"/>
      <c r="BQ7" s="659"/>
      <c r="BR7" s="659"/>
      <c r="BS7" s="660" t="s">
        <v>122</v>
      </c>
      <c r="BT7" s="660"/>
      <c r="BU7" s="660"/>
      <c r="BV7" s="660"/>
      <c r="BW7" s="660"/>
      <c r="BX7" s="660"/>
      <c r="BY7" s="660"/>
      <c r="BZ7" s="660"/>
      <c r="CA7" s="660"/>
      <c r="CB7" s="700"/>
      <c r="CD7" s="618" t="s">
        <v>226</v>
      </c>
      <c r="CE7" s="619"/>
      <c r="CF7" s="619"/>
      <c r="CG7" s="619"/>
      <c r="CH7" s="619"/>
      <c r="CI7" s="619"/>
      <c r="CJ7" s="619"/>
      <c r="CK7" s="619"/>
      <c r="CL7" s="619"/>
      <c r="CM7" s="619"/>
      <c r="CN7" s="619"/>
      <c r="CO7" s="619"/>
      <c r="CP7" s="619"/>
      <c r="CQ7" s="620"/>
      <c r="CR7" s="621">
        <v>4144156</v>
      </c>
      <c r="CS7" s="622"/>
      <c r="CT7" s="622"/>
      <c r="CU7" s="622"/>
      <c r="CV7" s="622"/>
      <c r="CW7" s="622"/>
      <c r="CX7" s="622"/>
      <c r="CY7" s="623"/>
      <c r="CZ7" s="659">
        <v>38.1</v>
      </c>
      <c r="DA7" s="659"/>
      <c r="DB7" s="659"/>
      <c r="DC7" s="659"/>
      <c r="DD7" s="627">
        <v>518823</v>
      </c>
      <c r="DE7" s="622"/>
      <c r="DF7" s="622"/>
      <c r="DG7" s="622"/>
      <c r="DH7" s="622"/>
      <c r="DI7" s="622"/>
      <c r="DJ7" s="622"/>
      <c r="DK7" s="622"/>
      <c r="DL7" s="622"/>
      <c r="DM7" s="622"/>
      <c r="DN7" s="622"/>
      <c r="DO7" s="622"/>
      <c r="DP7" s="623"/>
      <c r="DQ7" s="627">
        <v>1884553</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3731</v>
      </c>
      <c r="S8" s="622"/>
      <c r="T8" s="622"/>
      <c r="U8" s="622"/>
      <c r="V8" s="622"/>
      <c r="W8" s="622"/>
      <c r="X8" s="622"/>
      <c r="Y8" s="623"/>
      <c r="Z8" s="659">
        <v>0</v>
      </c>
      <c r="AA8" s="659"/>
      <c r="AB8" s="659"/>
      <c r="AC8" s="659"/>
      <c r="AD8" s="660">
        <v>3731</v>
      </c>
      <c r="AE8" s="660"/>
      <c r="AF8" s="660"/>
      <c r="AG8" s="660"/>
      <c r="AH8" s="660"/>
      <c r="AI8" s="660"/>
      <c r="AJ8" s="660"/>
      <c r="AK8" s="660"/>
      <c r="AL8" s="624">
        <v>0.1</v>
      </c>
      <c r="AM8" s="625"/>
      <c r="AN8" s="625"/>
      <c r="AO8" s="661"/>
      <c r="AP8" s="618" t="s">
        <v>228</v>
      </c>
      <c r="AQ8" s="619"/>
      <c r="AR8" s="619"/>
      <c r="AS8" s="619"/>
      <c r="AT8" s="619"/>
      <c r="AU8" s="619"/>
      <c r="AV8" s="619"/>
      <c r="AW8" s="619"/>
      <c r="AX8" s="619"/>
      <c r="AY8" s="619"/>
      <c r="AZ8" s="619"/>
      <c r="BA8" s="619"/>
      <c r="BB8" s="619"/>
      <c r="BC8" s="619"/>
      <c r="BD8" s="619"/>
      <c r="BE8" s="619"/>
      <c r="BF8" s="620"/>
      <c r="BG8" s="621">
        <v>11354</v>
      </c>
      <c r="BH8" s="622"/>
      <c r="BI8" s="622"/>
      <c r="BJ8" s="622"/>
      <c r="BK8" s="622"/>
      <c r="BL8" s="622"/>
      <c r="BM8" s="622"/>
      <c r="BN8" s="623"/>
      <c r="BO8" s="659">
        <v>0.6</v>
      </c>
      <c r="BP8" s="659"/>
      <c r="BQ8" s="659"/>
      <c r="BR8" s="659"/>
      <c r="BS8" s="660" t="s">
        <v>122</v>
      </c>
      <c r="BT8" s="660"/>
      <c r="BU8" s="660"/>
      <c r="BV8" s="660"/>
      <c r="BW8" s="660"/>
      <c r="BX8" s="660"/>
      <c r="BY8" s="660"/>
      <c r="BZ8" s="660"/>
      <c r="CA8" s="660"/>
      <c r="CB8" s="700"/>
      <c r="CD8" s="618" t="s">
        <v>229</v>
      </c>
      <c r="CE8" s="619"/>
      <c r="CF8" s="619"/>
      <c r="CG8" s="619"/>
      <c r="CH8" s="619"/>
      <c r="CI8" s="619"/>
      <c r="CJ8" s="619"/>
      <c r="CK8" s="619"/>
      <c r="CL8" s="619"/>
      <c r="CM8" s="619"/>
      <c r="CN8" s="619"/>
      <c r="CO8" s="619"/>
      <c r="CP8" s="619"/>
      <c r="CQ8" s="620"/>
      <c r="CR8" s="621">
        <v>1116778</v>
      </c>
      <c r="CS8" s="622"/>
      <c r="CT8" s="622"/>
      <c r="CU8" s="622"/>
      <c r="CV8" s="622"/>
      <c r="CW8" s="622"/>
      <c r="CX8" s="622"/>
      <c r="CY8" s="623"/>
      <c r="CZ8" s="659">
        <v>10.3</v>
      </c>
      <c r="DA8" s="659"/>
      <c r="DB8" s="659"/>
      <c r="DC8" s="659"/>
      <c r="DD8" s="627" t="s">
        <v>122</v>
      </c>
      <c r="DE8" s="622"/>
      <c r="DF8" s="622"/>
      <c r="DG8" s="622"/>
      <c r="DH8" s="622"/>
      <c r="DI8" s="622"/>
      <c r="DJ8" s="622"/>
      <c r="DK8" s="622"/>
      <c r="DL8" s="622"/>
      <c r="DM8" s="622"/>
      <c r="DN8" s="622"/>
      <c r="DO8" s="622"/>
      <c r="DP8" s="623"/>
      <c r="DQ8" s="627">
        <v>648270</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4005</v>
      </c>
      <c r="S9" s="622"/>
      <c r="T9" s="622"/>
      <c r="U9" s="622"/>
      <c r="V9" s="622"/>
      <c r="W9" s="622"/>
      <c r="X9" s="622"/>
      <c r="Y9" s="623"/>
      <c r="Z9" s="659">
        <v>0</v>
      </c>
      <c r="AA9" s="659"/>
      <c r="AB9" s="659"/>
      <c r="AC9" s="659"/>
      <c r="AD9" s="660">
        <v>4005</v>
      </c>
      <c r="AE9" s="660"/>
      <c r="AF9" s="660"/>
      <c r="AG9" s="660"/>
      <c r="AH9" s="660"/>
      <c r="AI9" s="660"/>
      <c r="AJ9" s="660"/>
      <c r="AK9" s="660"/>
      <c r="AL9" s="624">
        <v>0.1</v>
      </c>
      <c r="AM9" s="625"/>
      <c r="AN9" s="625"/>
      <c r="AO9" s="661"/>
      <c r="AP9" s="618" t="s">
        <v>231</v>
      </c>
      <c r="AQ9" s="619"/>
      <c r="AR9" s="619"/>
      <c r="AS9" s="619"/>
      <c r="AT9" s="619"/>
      <c r="AU9" s="619"/>
      <c r="AV9" s="619"/>
      <c r="AW9" s="619"/>
      <c r="AX9" s="619"/>
      <c r="AY9" s="619"/>
      <c r="AZ9" s="619"/>
      <c r="BA9" s="619"/>
      <c r="BB9" s="619"/>
      <c r="BC9" s="619"/>
      <c r="BD9" s="619"/>
      <c r="BE9" s="619"/>
      <c r="BF9" s="620"/>
      <c r="BG9" s="621">
        <v>325853</v>
      </c>
      <c r="BH9" s="622"/>
      <c r="BI9" s="622"/>
      <c r="BJ9" s="622"/>
      <c r="BK9" s="622"/>
      <c r="BL9" s="622"/>
      <c r="BM9" s="622"/>
      <c r="BN9" s="623"/>
      <c r="BO9" s="659">
        <v>17.2</v>
      </c>
      <c r="BP9" s="659"/>
      <c r="BQ9" s="659"/>
      <c r="BR9" s="659"/>
      <c r="BS9" s="660" t="s">
        <v>122</v>
      </c>
      <c r="BT9" s="660"/>
      <c r="BU9" s="660"/>
      <c r="BV9" s="660"/>
      <c r="BW9" s="660"/>
      <c r="BX9" s="660"/>
      <c r="BY9" s="660"/>
      <c r="BZ9" s="660"/>
      <c r="CA9" s="660"/>
      <c r="CB9" s="700"/>
      <c r="CD9" s="618" t="s">
        <v>232</v>
      </c>
      <c r="CE9" s="619"/>
      <c r="CF9" s="619"/>
      <c r="CG9" s="619"/>
      <c r="CH9" s="619"/>
      <c r="CI9" s="619"/>
      <c r="CJ9" s="619"/>
      <c r="CK9" s="619"/>
      <c r="CL9" s="619"/>
      <c r="CM9" s="619"/>
      <c r="CN9" s="619"/>
      <c r="CO9" s="619"/>
      <c r="CP9" s="619"/>
      <c r="CQ9" s="620"/>
      <c r="CR9" s="621">
        <v>332168</v>
      </c>
      <c r="CS9" s="622"/>
      <c r="CT9" s="622"/>
      <c r="CU9" s="622"/>
      <c r="CV9" s="622"/>
      <c r="CW9" s="622"/>
      <c r="CX9" s="622"/>
      <c r="CY9" s="623"/>
      <c r="CZ9" s="659">
        <v>3.1</v>
      </c>
      <c r="DA9" s="659"/>
      <c r="DB9" s="659"/>
      <c r="DC9" s="659"/>
      <c r="DD9" s="627">
        <v>24041</v>
      </c>
      <c r="DE9" s="622"/>
      <c r="DF9" s="622"/>
      <c r="DG9" s="622"/>
      <c r="DH9" s="622"/>
      <c r="DI9" s="622"/>
      <c r="DJ9" s="622"/>
      <c r="DK9" s="622"/>
      <c r="DL9" s="622"/>
      <c r="DM9" s="622"/>
      <c r="DN9" s="622"/>
      <c r="DO9" s="622"/>
      <c r="DP9" s="623"/>
      <c r="DQ9" s="627">
        <v>266963</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44543</v>
      </c>
      <c r="BH10" s="622"/>
      <c r="BI10" s="622"/>
      <c r="BJ10" s="622"/>
      <c r="BK10" s="622"/>
      <c r="BL10" s="622"/>
      <c r="BM10" s="622"/>
      <c r="BN10" s="623"/>
      <c r="BO10" s="659">
        <v>2.4</v>
      </c>
      <c r="BP10" s="659"/>
      <c r="BQ10" s="659"/>
      <c r="BR10" s="659"/>
      <c r="BS10" s="660" t="s">
        <v>122</v>
      </c>
      <c r="BT10" s="660"/>
      <c r="BU10" s="660"/>
      <c r="BV10" s="660"/>
      <c r="BW10" s="660"/>
      <c r="BX10" s="660"/>
      <c r="BY10" s="660"/>
      <c r="BZ10" s="660"/>
      <c r="CA10" s="660"/>
      <c r="CB10" s="700"/>
      <c r="CD10" s="618" t="s">
        <v>235</v>
      </c>
      <c r="CE10" s="619"/>
      <c r="CF10" s="619"/>
      <c r="CG10" s="619"/>
      <c r="CH10" s="619"/>
      <c r="CI10" s="619"/>
      <c r="CJ10" s="619"/>
      <c r="CK10" s="619"/>
      <c r="CL10" s="619"/>
      <c r="CM10" s="619"/>
      <c r="CN10" s="619"/>
      <c r="CO10" s="619"/>
      <c r="CP10" s="619"/>
      <c r="CQ10" s="620"/>
      <c r="CR10" s="621">
        <v>1515</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1515</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178837</v>
      </c>
      <c r="S11" s="622"/>
      <c r="T11" s="622"/>
      <c r="U11" s="622"/>
      <c r="V11" s="622"/>
      <c r="W11" s="622"/>
      <c r="X11" s="622"/>
      <c r="Y11" s="623"/>
      <c r="Z11" s="624">
        <v>1.5</v>
      </c>
      <c r="AA11" s="625"/>
      <c r="AB11" s="625"/>
      <c r="AC11" s="626"/>
      <c r="AD11" s="627">
        <v>178837</v>
      </c>
      <c r="AE11" s="622"/>
      <c r="AF11" s="622"/>
      <c r="AG11" s="622"/>
      <c r="AH11" s="622"/>
      <c r="AI11" s="622"/>
      <c r="AJ11" s="622"/>
      <c r="AK11" s="623"/>
      <c r="AL11" s="624">
        <v>6</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84013</v>
      </c>
      <c r="BH11" s="622"/>
      <c r="BI11" s="622"/>
      <c r="BJ11" s="622"/>
      <c r="BK11" s="622"/>
      <c r="BL11" s="622"/>
      <c r="BM11" s="622"/>
      <c r="BN11" s="623"/>
      <c r="BO11" s="659">
        <v>4.4000000000000004</v>
      </c>
      <c r="BP11" s="659"/>
      <c r="BQ11" s="659"/>
      <c r="BR11" s="659"/>
      <c r="BS11" s="660" t="s">
        <v>122</v>
      </c>
      <c r="BT11" s="660"/>
      <c r="BU11" s="660"/>
      <c r="BV11" s="660"/>
      <c r="BW11" s="660"/>
      <c r="BX11" s="660"/>
      <c r="BY11" s="660"/>
      <c r="BZ11" s="660"/>
      <c r="CA11" s="660"/>
      <c r="CB11" s="700"/>
      <c r="CD11" s="618" t="s">
        <v>238</v>
      </c>
      <c r="CE11" s="619"/>
      <c r="CF11" s="619"/>
      <c r="CG11" s="619"/>
      <c r="CH11" s="619"/>
      <c r="CI11" s="619"/>
      <c r="CJ11" s="619"/>
      <c r="CK11" s="619"/>
      <c r="CL11" s="619"/>
      <c r="CM11" s="619"/>
      <c r="CN11" s="619"/>
      <c r="CO11" s="619"/>
      <c r="CP11" s="619"/>
      <c r="CQ11" s="620"/>
      <c r="CR11" s="621">
        <v>1115986</v>
      </c>
      <c r="CS11" s="622"/>
      <c r="CT11" s="622"/>
      <c r="CU11" s="622"/>
      <c r="CV11" s="622"/>
      <c r="CW11" s="622"/>
      <c r="CX11" s="622"/>
      <c r="CY11" s="623"/>
      <c r="CZ11" s="659">
        <v>10.3</v>
      </c>
      <c r="DA11" s="659"/>
      <c r="DB11" s="659"/>
      <c r="DC11" s="659"/>
      <c r="DD11" s="627">
        <v>762696</v>
      </c>
      <c r="DE11" s="622"/>
      <c r="DF11" s="622"/>
      <c r="DG11" s="622"/>
      <c r="DH11" s="622"/>
      <c r="DI11" s="622"/>
      <c r="DJ11" s="622"/>
      <c r="DK11" s="622"/>
      <c r="DL11" s="622"/>
      <c r="DM11" s="622"/>
      <c r="DN11" s="622"/>
      <c r="DO11" s="622"/>
      <c r="DP11" s="623"/>
      <c r="DQ11" s="627">
        <v>275076</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1321626</v>
      </c>
      <c r="BH12" s="622"/>
      <c r="BI12" s="622"/>
      <c r="BJ12" s="622"/>
      <c r="BK12" s="622"/>
      <c r="BL12" s="622"/>
      <c r="BM12" s="622"/>
      <c r="BN12" s="623"/>
      <c r="BO12" s="659">
        <v>69.900000000000006</v>
      </c>
      <c r="BP12" s="659"/>
      <c r="BQ12" s="659"/>
      <c r="BR12" s="659"/>
      <c r="BS12" s="660" t="s">
        <v>122</v>
      </c>
      <c r="BT12" s="660"/>
      <c r="BU12" s="660"/>
      <c r="BV12" s="660"/>
      <c r="BW12" s="660"/>
      <c r="BX12" s="660"/>
      <c r="BY12" s="660"/>
      <c r="BZ12" s="660"/>
      <c r="CA12" s="660"/>
      <c r="CB12" s="700"/>
      <c r="CD12" s="618" t="s">
        <v>241</v>
      </c>
      <c r="CE12" s="619"/>
      <c r="CF12" s="619"/>
      <c r="CG12" s="619"/>
      <c r="CH12" s="619"/>
      <c r="CI12" s="619"/>
      <c r="CJ12" s="619"/>
      <c r="CK12" s="619"/>
      <c r="CL12" s="619"/>
      <c r="CM12" s="619"/>
      <c r="CN12" s="619"/>
      <c r="CO12" s="619"/>
      <c r="CP12" s="619"/>
      <c r="CQ12" s="620"/>
      <c r="CR12" s="621">
        <v>676513</v>
      </c>
      <c r="CS12" s="622"/>
      <c r="CT12" s="622"/>
      <c r="CU12" s="622"/>
      <c r="CV12" s="622"/>
      <c r="CW12" s="622"/>
      <c r="CX12" s="622"/>
      <c r="CY12" s="623"/>
      <c r="CZ12" s="659">
        <v>6.2</v>
      </c>
      <c r="DA12" s="659"/>
      <c r="DB12" s="659"/>
      <c r="DC12" s="659"/>
      <c r="DD12" s="627">
        <v>3993</v>
      </c>
      <c r="DE12" s="622"/>
      <c r="DF12" s="622"/>
      <c r="DG12" s="622"/>
      <c r="DH12" s="622"/>
      <c r="DI12" s="622"/>
      <c r="DJ12" s="622"/>
      <c r="DK12" s="622"/>
      <c r="DL12" s="622"/>
      <c r="DM12" s="622"/>
      <c r="DN12" s="622"/>
      <c r="DO12" s="622"/>
      <c r="DP12" s="623"/>
      <c r="DQ12" s="627">
        <v>366724</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1306580</v>
      </c>
      <c r="BH13" s="622"/>
      <c r="BI13" s="622"/>
      <c r="BJ13" s="622"/>
      <c r="BK13" s="622"/>
      <c r="BL13" s="622"/>
      <c r="BM13" s="622"/>
      <c r="BN13" s="623"/>
      <c r="BO13" s="659">
        <v>69.099999999999994</v>
      </c>
      <c r="BP13" s="659"/>
      <c r="BQ13" s="659"/>
      <c r="BR13" s="659"/>
      <c r="BS13" s="660" t="s">
        <v>122</v>
      </c>
      <c r="BT13" s="660"/>
      <c r="BU13" s="660"/>
      <c r="BV13" s="660"/>
      <c r="BW13" s="660"/>
      <c r="BX13" s="660"/>
      <c r="BY13" s="660"/>
      <c r="BZ13" s="660"/>
      <c r="CA13" s="660"/>
      <c r="CB13" s="700"/>
      <c r="CD13" s="618" t="s">
        <v>244</v>
      </c>
      <c r="CE13" s="619"/>
      <c r="CF13" s="619"/>
      <c r="CG13" s="619"/>
      <c r="CH13" s="619"/>
      <c r="CI13" s="619"/>
      <c r="CJ13" s="619"/>
      <c r="CK13" s="619"/>
      <c r="CL13" s="619"/>
      <c r="CM13" s="619"/>
      <c r="CN13" s="619"/>
      <c r="CO13" s="619"/>
      <c r="CP13" s="619"/>
      <c r="CQ13" s="620"/>
      <c r="CR13" s="621">
        <v>1937947</v>
      </c>
      <c r="CS13" s="622"/>
      <c r="CT13" s="622"/>
      <c r="CU13" s="622"/>
      <c r="CV13" s="622"/>
      <c r="CW13" s="622"/>
      <c r="CX13" s="622"/>
      <c r="CY13" s="623"/>
      <c r="CZ13" s="659">
        <v>17.8</v>
      </c>
      <c r="DA13" s="659"/>
      <c r="DB13" s="659"/>
      <c r="DC13" s="659"/>
      <c r="DD13" s="627">
        <v>914107</v>
      </c>
      <c r="DE13" s="622"/>
      <c r="DF13" s="622"/>
      <c r="DG13" s="622"/>
      <c r="DH13" s="622"/>
      <c r="DI13" s="622"/>
      <c r="DJ13" s="622"/>
      <c r="DK13" s="622"/>
      <c r="DL13" s="622"/>
      <c r="DM13" s="622"/>
      <c r="DN13" s="622"/>
      <c r="DO13" s="622"/>
      <c r="DP13" s="623"/>
      <c r="DQ13" s="627">
        <v>719089</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v>645</v>
      </c>
      <c r="S14" s="622"/>
      <c r="T14" s="622"/>
      <c r="U14" s="622"/>
      <c r="V14" s="622"/>
      <c r="W14" s="622"/>
      <c r="X14" s="622"/>
      <c r="Y14" s="623"/>
      <c r="Z14" s="659">
        <v>0</v>
      </c>
      <c r="AA14" s="659"/>
      <c r="AB14" s="659"/>
      <c r="AC14" s="659"/>
      <c r="AD14" s="660">
        <v>645</v>
      </c>
      <c r="AE14" s="660"/>
      <c r="AF14" s="660"/>
      <c r="AG14" s="660"/>
      <c r="AH14" s="660"/>
      <c r="AI14" s="660"/>
      <c r="AJ14" s="660"/>
      <c r="AK14" s="660"/>
      <c r="AL14" s="624">
        <v>0</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23509</v>
      </c>
      <c r="BH14" s="622"/>
      <c r="BI14" s="622"/>
      <c r="BJ14" s="622"/>
      <c r="BK14" s="622"/>
      <c r="BL14" s="622"/>
      <c r="BM14" s="622"/>
      <c r="BN14" s="623"/>
      <c r="BO14" s="659">
        <v>1.2</v>
      </c>
      <c r="BP14" s="659"/>
      <c r="BQ14" s="659"/>
      <c r="BR14" s="659"/>
      <c r="BS14" s="660" t="s">
        <v>122</v>
      </c>
      <c r="BT14" s="660"/>
      <c r="BU14" s="660"/>
      <c r="BV14" s="660"/>
      <c r="BW14" s="660"/>
      <c r="BX14" s="660"/>
      <c r="BY14" s="660"/>
      <c r="BZ14" s="660"/>
      <c r="CA14" s="660"/>
      <c r="CB14" s="700"/>
      <c r="CD14" s="618" t="s">
        <v>247</v>
      </c>
      <c r="CE14" s="619"/>
      <c r="CF14" s="619"/>
      <c r="CG14" s="619"/>
      <c r="CH14" s="619"/>
      <c r="CI14" s="619"/>
      <c r="CJ14" s="619"/>
      <c r="CK14" s="619"/>
      <c r="CL14" s="619"/>
      <c r="CM14" s="619"/>
      <c r="CN14" s="619"/>
      <c r="CO14" s="619"/>
      <c r="CP14" s="619"/>
      <c r="CQ14" s="620"/>
      <c r="CR14" s="621">
        <v>248199</v>
      </c>
      <c r="CS14" s="622"/>
      <c r="CT14" s="622"/>
      <c r="CU14" s="622"/>
      <c r="CV14" s="622"/>
      <c r="CW14" s="622"/>
      <c r="CX14" s="622"/>
      <c r="CY14" s="623"/>
      <c r="CZ14" s="659">
        <v>2.2999999999999998</v>
      </c>
      <c r="DA14" s="659"/>
      <c r="DB14" s="659"/>
      <c r="DC14" s="659"/>
      <c r="DD14" s="627">
        <v>34281</v>
      </c>
      <c r="DE14" s="622"/>
      <c r="DF14" s="622"/>
      <c r="DG14" s="622"/>
      <c r="DH14" s="622"/>
      <c r="DI14" s="622"/>
      <c r="DJ14" s="622"/>
      <c r="DK14" s="622"/>
      <c r="DL14" s="622"/>
      <c r="DM14" s="622"/>
      <c r="DN14" s="622"/>
      <c r="DO14" s="622"/>
      <c r="DP14" s="623"/>
      <c r="DQ14" s="627">
        <v>148913</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59720</v>
      </c>
      <c r="BH15" s="622"/>
      <c r="BI15" s="622"/>
      <c r="BJ15" s="622"/>
      <c r="BK15" s="622"/>
      <c r="BL15" s="622"/>
      <c r="BM15" s="622"/>
      <c r="BN15" s="623"/>
      <c r="BO15" s="659">
        <v>3.2</v>
      </c>
      <c r="BP15" s="659"/>
      <c r="BQ15" s="659"/>
      <c r="BR15" s="659"/>
      <c r="BS15" s="660" t="s">
        <v>122</v>
      </c>
      <c r="BT15" s="660"/>
      <c r="BU15" s="660"/>
      <c r="BV15" s="660"/>
      <c r="BW15" s="660"/>
      <c r="BX15" s="660"/>
      <c r="BY15" s="660"/>
      <c r="BZ15" s="660"/>
      <c r="CA15" s="660"/>
      <c r="CB15" s="700"/>
      <c r="CD15" s="618" t="s">
        <v>250</v>
      </c>
      <c r="CE15" s="619"/>
      <c r="CF15" s="619"/>
      <c r="CG15" s="619"/>
      <c r="CH15" s="619"/>
      <c r="CI15" s="619"/>
      <c r="CJ15" s="619"/>
      <c r="CK15" s="619"/>
      <c r="CL15" s="619"/>
      <c r="CM15" s="619"/>
      <c r="CN15" s="619"/>
      <c r="CO15" s="619"/>
      <c r="CP15" s="619"/>
      <c r="CQ15" s="620"/>
      <c r="CR15" s="621">
        <v>655127</v>
      </c>
      <c r="CS15" s="622"/>
      <c r="CT15" s="622"/>
      <c r="CU15" s="622"/>
      <c r="CV15" s="622"/>
      <c r="CW15" s="622"/>
      <c r="CX15" s="622"/>
      <c r="CY15" s="623"/>
      <c r="CZ15" s="659">
        <v>6</v>
      </c>
      <c r="DA15" s="659"/>
      <c r="DB15" s="659"/>
      <c r="DC15" s="659"/>
      <c r="DD15" s="627">
        <v>2325</v>
      </c>
      <c r="DE15" s="622"/>
      <c r="DF15" s="622"/>
      <c r="DG15" s="622"/>
      <c r="DH15" s="622"/>
      <c r="DI15" s="622"/>
      <c r="DJ15" s="622"/>
      <c r="DK15" s="622"/>
      <c r="DL15" s="622"/>
      <c r="DM15" s="622"/>
      <c r="DN15" s="622"/>
      <c r="DO15" s="622"/>
      <c r="DP15" s="623"/>
      <c r="DQ15" s="627">
        <v>425268</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4744</v>
      </c>
      <c r="S16" s="622"/>
      <c r="T16" s="622"/>
      <c r="U16" s="622"/>
      <c r="V16" s="622"/>
      <c r="W16" s="622"/>
      <c r="X16" s="622"/>
      <c r="Y16" s="623"/>
      <c r="Z16" s="659">
        <v>0</v>
      </c>
      <c r="AA16" s="659"/>
      <c r="AB16" s="659"/>
      <c r="AC16" s="659"/>
      <c r="AD16" s="660">
        <v>4744</v>
      </c>
      <c r="AE16" s="660"/>
      <c r="AF16" s="660"/>
      <c r="AG16" s="660"/>
      <c r="AH16" s="660"/>
      <c r="AI16" s="660"/>
      <c r="AJ16" s="660"/>
      <c r="AK16" s="660"/>
      <c r="AL16" s="624">
        <v>0.2</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253</v>
      </c>
      <c r="CE16" s="619"/>
      <c r="CF16" s="619"/>
      <c r="CG16" s="619"/>
      <c r="CH16" s="619"/>
      <c r="CI16" s="619"/>
      <c r="CJ16" s="619"/>
      <c r="CK16" s="619"/>
      <c r="CL16" s="619"/>
      <c r="CM16" s="619"/>
      <c r="CN16" s="619"/>
      <c r="CO16" s="619"/>
      <c r="CP16" s="619"/>
      <c r="CQ16" s="620"/>
      <c r="CR16" s="621">
        <v>471067</v>
      </c>
      <c r="CS16" s="622"/>
      <c r="CT16" s="622"/>
      <c r="CU16" s="622"/>
      <c r="CV16" s="622"/>
      <c r="CW16" s="622"/>
      <c r="CX16" s="622"/>
      <c r="CY16" s="623"/>
      <c r="CZ16" s="659">
        <v>4.3</v>
      </c>
      <c r="DA16" s="659"/>
      <c r="DB16" s="659"/>
      <c r="DC16" s="659"/>
      <c r="DD16" s="627" t="s">
        <v>122</v>
      </c>
      <c r="DE16" s="622"/>
      <c r="DF16" s="622"/>
      <c r="DG16" s="622"/>
      <c r="DH16" s="622"/>
      <c r="DI16" s="622"/>
      <c r="DJ16" s="622"/>
      <c r="DK16" s="622"/>
      <c r="DL16" s="622"/>
      <c r="DM16" s="622"/>
      <c r="DN16" s="622"/>
      <c r="DO16" s="622"/>
      <c r="DP16" s="623"/>
      <c r="DQ16" s="627">
        <v>237764</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20971</v>
      </c>
      <c r="S17" s="622"/>
      <c r="T17" s="622"/>
      <c r="U17" s="622"/>
      <c r="V17" s="622"/>
      <c r="W17" s="622"/>
      <c r="X17" s="622"/>
      <c r="Y17" s="623"/>
      <c r="Z17" s="659">
        <v>0.2</v>
      </c>
      <c r="AA17" s="659"/>
      <c r="AB17" s="659"/>
      <c r="AC17" s="659"/>
      <c r="AD17" s="660">
        <v>20971</v>
      </c>
      <c r="AE17" s="660"/>
      <c r="AF17" s="660"/>
      <c r="AG17" s="660"/>
      <c r="AH17" s="660"/>
      <c r="AI17" s="660"/>
      <c r="AJ17" s="660"/>
      <c r="AK17" s="660"/>
      <c r="AL17" s="624">
        <v>0.7</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256</v>
      </c>
      <c r="CE17" s="619"/>
      <c r="CF17" s="619"/>
      <c r="CG17" s="619"/>
      <c r="CH17" s="619"/>
      <c r="CI17" s="619"/>
      <c r="CJ17" s="619"/>
      <c r="CK17" s="619"/>
      <c r="CL17" s="619"/>
      <c r="CM17" s="619"/>
      <c r="CN17" s="619"/>
      <c r="CO17" s="619"/>
      <c r="CP17" s="619"/>
      <c r="CQ17" s="620"/>
      <c r="CR17" s="621">
        <v>92494</v>
      </c>
      <c r="CS17" s="622"/>
      <c r="CT17" s="622"/>
      <c r="CU17" s="622"/>
      <c r="CV17" s="622"/>
      <c r="CW17" s="622"/>
      <c r="CX17" s="622"/>
      <c r="CY17" s="623"/>
      <c r="CZ17" s="659">
        <v>0.9</v>
      </c>
      <c r="DA17" s="659"/>
      <c r="DB17" s="659"/>
      <c r="DC17" s="659"/>
      <c r="DD17" s="627" t="s">
        <v>122</v>
      </c>
      <c r="DE17" s="622"/>
      <c r="DF17" s="622"/>
      <c r="DG17" s="622"/>
      <c r="DH17" s="622"/>
      <c r="DI17" s="622"/>
      <c r="DJ17" s="622"/>
      <c r="DK17" s="622"/>
      <c r="DL17" s="622"/>
      <c r="DM17" s="622"/>
      <c r="DN17" s="622"/>
      <c r="DO17" s="622"/>
      <c r="DP17" s="623"/>
      <c r="DQ17" s="627">
        <v>92265</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1545</v>
      </c>
      <c r="S18" s="622"/>
      <c r="T18" s="622"/>
      <c r="U18" s="622"/>
      <c r="V18" s="622"/>
      <c r="W18" s="622"/>
      <c r="X18" s="622"/>
      <c r="Y18" s="623"/>
      <c r="Z18" s="659">
        <v>0</v>
      </c>
      <c r="AA18" s="659"/>
      <c r="AB18" s="659"/>
      <c r="AC18" s="659"/>
      <c r="AD18" s="660">
        <v>1545</v>
      </c>
      <c r="AE18" s="660"/>
      <c r="AF18" s="660"/>
      <c r="AG18" s="660"/>
      <c r="AH18" s="660"/>
      <c r="AI18" s="660"/>
      <c r="AJ18" s="660"/>
      <c r="AK18" s="660"/>
      <c r="AL18" s="624">
        <v>0.1</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1545</v>
      </c>
      <c r="S19" s="622"/>
      <c r="T19" s="622"/>
      <c r="U19" s="622"/>
      <c r="V19" s="622"/>
      <c r="W19" s="622"/>
      <c r="X19" s="622"/>
      <c r="Y19" s="623"/>
      <c r="Z19" s="659">
        <v>0</v>
      </c>
      <c r="AA19" s="659"/>
      <c r="AB19" s="659"/>
      <c r="AC19" s="659"/>
      <c r="AD19" s="660">
        <v>1545</v>
      </c>
      <c r="AE19" s="660"/>
      <c r="AF19" s="660"/>
      <c r="AG19" s="660"/>
      <c r="AH19" s="660"/>
      <c r="AI19" s="660"/>
      <c r="AJ19" s="660"/>
      <c r="AK19" s="660"/>
      <c r="AL19" s="624">
        <v>0.1</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20492</v>
      </c>
      <c r="BH19" s="622"/>
      <c r="BI19" s="622"/>
      <c r="BJ19" s="622"/>
      <c r="BK19" s="622"/>
      <c r="BL19" s="622"/>
      <c r="BM19" s="622"/>
      <c r="BN19" s="623"/>
      <c r="BO19" s="659">
        <v>1.1000000000000001</v>
      </c>
      <c r="BP19" s="659"/>
      <c r="BQ19" s="659"/>
      <c r="BR19" s="659"/>
      <c r="BS19" s="660" t="s">
        <v>122</v>
      </c>
      <c r="BT19" s="660"/>
      <c r="BU19" s="660"/>
      <c r="BV19" s="660"/>
      <c r="BW19" s="660"/>
      <c r="BX19" s="660"/>
      <c r="BY19" s="660"/>
      <c r="BZ19" s="660"/>
      <c r="CA19" s="660"/>
      <c r="CB19" s="700"/>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263</v>
      </c>
      <c r="C20" s="689"/>
      <c r="D20" s="689"/>
      <c r="E20" s="689"/>
      <c r="F20" s="689"/>
      <c r="G20" s="689"/>
      <c r="H20" s="689"/>
      <c r="I20" s="689"/>
      <c r="J20" s="689"/>
      <c r="K20" s="689"/>
      <c r="L20" s="689"/>
      <c r="M20" s="689"/>
      <c r="N20" s="689"/>
      <c r="O20" s="689"/>
      <c r="P20" s="689"/>
      <c r="Q20" s="690"/>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20492</v>
      </c>
      <c r="BH20" s="622"/>
      <c r="BI20" s="622"/>
      <c r="BJ20" s="622"/>
      <c r="BK20" s="622"/>
      <c r="BL20" s="622"/>
      <c r="BM20" s="622"/>
      <c r="BN20" s="623"/>
      <c r="BO20" s="659">
        <v>1.1000000000000001</v>
      </c>
      <c r="BP20" s="659"/>
      <c r="BQ20" s="659"/>
      <c r="BR20" s="659"/>
      <c r="BS20" s="660" t="s">
        <v>122</v>
      </c>
      <c r="BT20" s="660"/>
      <c r="BU20" s="660"/>
      <c r="BV20" s="660"/>
      <c r="BW20" s="660"/>
      <c r="BX20" s="660"/>
      <c r="BY20" s="660"/>
      <c r="BZ20" s="660"/>
      <c r="CA20" s="660"/>
      <c r="CB20" s="700"/>
      <c r="CD20" s="618" t="s">
        <v>265</v>
      </c>
      <c r="CE20" s="619"/>
      <c r="CF20" s="619"/>
      <c r="CG20" s="619"/>
      <c r="CH20" s="619"/>
      <c r="CI20" s="619"/>
      <c r="CJ20" s="619"/>
      <c r="CK20" s="619"/>
      <c r="CL20" s="619"/>
      <c r="CM20" s="619"/>
      <c r="CN20" s="619"/>
      <c r="CO20" s="619"/>
      <c r="CP20" s="619"/>
      <c r="CQ20" s="620"/>
      <c r="CR20" s="621">
        <v>10866268</v>
      </c>
      <c r="CS20" s="622"/>
      <c r="CT20" s="622"/>
      <c r="CU20" s="622"/>
      <c r="CV20" s="622"/>
      <c r="CW20" s="622"/>
      <c r="CX20" s="622"/>
      <c r="CY20" s="623"/>
      <c r="CZ20" s="659">
        <v>100</v>
      </c>
      <c r="DA20" s="659"/>
      <c r="DB20" s="659"/>
      <c r="DC20" s="659"/>
      <c r="DD20" s="627">
        <v>2260266</v>
      </c>
      <c r="DE20" s="622"/>
      <c r="DF20" s="622"/>
      <c r="DG20" s="622"/>
      <c r="DH20" s="622"/>
      <c r="DI20" s="622"/>
      <c r="DJ20" s="622"/>
      <c r="DK20" s="622"/>
      <c r="DL20" s="622"/>
      <c r="DM20" s="622"/>
      <c r="DN20" s="622"/>
      <c r="DO20" s="622"/>
      <c r="DP20" s="623"/>
      <c r="DQ20" s="627">
        <v>5130647</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1795375</v>
      </c>
      <c r="S21" s="622"/>
      <c r="T21" s="622"/>
      <c r="U21" s="622"/>
      <c r="V21" s="622"/>
      <c r="W21" s="622"/>
      <c r="X21" s="622"/>
      <c r="Y21" s="623"/>
      <c r="Z21" s="659">
        <v>14.6</v>
      </c>
      <c r="AA21" s="659"/>
      <c r="AB21" s="659"/>
      <c r="AC21" s="659"/>
      <c r="AD21" s="660">
        <v>772461</v>
      </c>
      <c r="AE21" s="660"/>
      <c r="AF21" s="660"/>
      <c r="AG21" s="660"/>
      <c r="AH21" s="660"/>
      <c r="AI21" s="660"/>
      <c r="AJ21" s="660"/>
      <c r="AK21" s="660"/>
      <c r="AL21" s="624">
        <v>26.1</v>
      </c>
      <c r="AM21" s="625"/>
      <c r="AN21" s="625"/>
      <c r="AO21" s="661"/>
      <c r="AP21" s="618" t="s">
        <v>267</v>
      </c>
      <c r="AQ21" s="698"/>
      <c r="AR21" s="698"/>
      <c r="AS21" s="698"/>
      <c r="AT21" s="698"/>
      <c r="AU21" s="698"/>
      <c r="AV21" s="698"/>
      <c r="AW21" s="698"/>
      <c r="AX21" s="698"/>
      <c r="AY21" s="698"/>
      <c r="AZ21" s="698"/>
      <c r="BA21" s="698"/>
      <c r="BB21" s="698"/>
      <c r="BC21" s="698"/>
      <c r="BD21" s="698"/>
      <c r="BE21" s="698"/>
      <c r="BF21" s="699"/>
      <c r="BG21" s="621">
        <v>20492</v>
      </c>
      <c r="BH21" s="622"/>
      <c r="BI21" s="622"/>
      <c r="BJ21" s="622"/>
      <c r="BK21" s="622"/>
      <c r="BL21" s="622"/>
      <c r="BM21" s="622"/>
      <c r="BN21" s="623"/>
      <c r="BO21" s="659">
        <v>1.1000000000000001</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772461</v>
      </c>
      <c r="S22" s="622"/>
      <c r="T22" s="622"/>
      <c r="U22" s="622"/>
      <c r="V22" s="622"/>
      <c r="W22" s="622"/>
      <c r="X22" s="622"/>
      <c r="Y22" s="623"/>
      <c r="Z22" s="659">
        <v>6.3</v>
      </c>
      <c r="AA22" s="659"/>
      <c r="AB22" s="659"/>
      <c r="AC22" s="659"/>
      <c r="AD22" s="660">
        <v>772461</v>
      </c>
      <c r="AE22" s="660"/>
      <c r="AF22" s="660"/>
      <c r="AG22" s="660"/>
      <c r="AH22" s="660"/>
      <c r="AI22" s="660"/>
      <c r="AJ22" s="660"/>
      <c r="AK22" s="660"/>
      <c r="AL22" s="624">
        <v>26.1</v>
      </c>
      <c r="AM22" s="625"/>
      <c r="AN22" s="625"/>
      <c r="AO22" s="661"/>
      <c r="AP22" s="618" t="s">
        <v>269</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271</v>
      </c>
      <c r="C23" s="619"/>
      <c r="D23" s="619"/>
      <c r="E23" s="619"/>
      <c r="F23" s="619"/>
      <c r="G23" s="619"/>
      <c r="H23" s="619"/>
      <c r="I23" s="619"/>
      <c r="J23" s="619"/>
      <c r="K23" s="619"/>
      <c r="L23" s="619"/>
      <c r="M23" s="619"/>
      <c r="N23" s="619"/>
      <c r="O23" s="619"/>
      <c r="P23" s="619"/>
      <c r="Q23" s="620"/>
      <c r="R23" s="621">
        <v>159371</v>
      </c>
      <c r="S23" s="622"/>
      <c r="T23" s="622"/>
      <c r="U23" s="622"/>
      <c r="V23" s="622"/>
      <c r="W23" s="622"/>
      <c r="X23" s="622"/>
      <c r="Y23" s="623"/>
      <c r="Z23" s="659">
        <v>1.3</v>
      </c>
      <c r="AA23" s="659"/>
      <c r="AB23" s="659"/>
      <c r="AC23" s="659"/>
      <c r="AD23" s="660" t="s">
        <v>122</v>
      </c>
      <c r="AE23" s="660"/>
      <c r="AF23" s="660"/>
      <c r="AG23" s="660"/>
      <c r="AH23" s="660"/>
      <c r="AI23" s="660"/>
      <c r="AJ23" s="660"/>
      <c r="AK23" s="660"/>
      <c r="AL23" s="624" t="s">
        <v>122</v>
      </c>
      <c r="AM23" s="625"/>
      <c r="AN23" s="625"/>
      <c r="AO23" s="661"/>
      <c r="AP23" s="618" t="s">
        <v>272</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15">
      <c r="B24" s="618" t="s">
        <v>278</v>
      </c>
      <c r="C24" s="619"/>
      <c r="D24" s="619"/>
      <c r="E24" s="619"/>
      <c r="F24" s="619"/>
      <c r="G24" s="619"/>
      <c r="H24" s="619"/>
      <c r="I24" s="619"/>
      <c r="J24" s="619"/>
      <c r="K24" s="619"/>
      <c r="L24" s="619"/>
      <c r="M24" s="619"/>
      <c r="N24" s="619"/>
      <c r="O24" s="619"/>
      <c r="P24" s="619"/>
      <c r="Q24" s="620"/>
      <c r="R24" s="621">
        <v>863543</v>
      </c>
      <c r="S24" s="622"/>
      <c r="T24" s="622"/>
      <c r="U24" s="622"/>
      <c r="V24" s="622"/>
      <c r="W24" s="622"/>
      <c r="X24" s="622"/>
      <c r="Y24" s="623"/>
      <c r="Z24" s="659">
        <v>7</v>
      </c>
      <c r="AA24" s="659"/>
      <c r="AB24" s="659"/>
      <c r="AC24" s="659"/>
      <c r="AD24" s="660" t="s">
        <v>122</v>
      </c>
      <c r="AE24" s="660"/>
      <c r="AF24" s="660"/>
      <c r="AG24" s="660"/>
      <c r="AH24" s="660"/>
      <c r="AI24" s="660"/>
      <c r="AJ24" s="660"/>
      <c r="AK24" s="660"/>
      <c r="AL24" s="624" t="s">
        <v>122</v>
      </c>
      <c r="AM24" s="625"/>
      <c r="AN24" s="625"/>
      <c r="AO24" s="661"/>
      <c r="AP24" s="618" t="s">
        <v>279</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280</v>
      </c>
      <c r="CE24" s="680"/>
      <c r="CF24" s="680"/>
      <c r="CG24" s="680"/>
      <c r="CH24" s="680"/>
      <c r="CI24" s="680"/>
      <c r="CJ24" s="680"/>
      <c r="CK24" s="680"/>
      <c r="CL24" s="680"/>
      <c r="CM24" s="680"/>
      <c r="CN24" s="680"/>
      <c r="CO24" s="680"/>
      <c r="CP24" s="680"/>
      <c r="CQ24" s="681"/>
      <c r="CR24" s="676">
        <v>1444215</v>
      </c>
      <c r="CS24" s="677"/>
      <c r="CT24" s="677"/>
      <c r="CU24" s="677"/>
      <c r="CV24" s="677"/>
      <c r="CW24" s="677"/>
      <c r="CX24" s="677"/>
      <c r="CY24" s="702"/>
      <c r="CZ24" s="703">
        <v>13.3</v>
      </c>
      <c r="DA24" s="685"/>
      <c r="DB24" s="685"/>
      <c r="DC24" s="705"/>
      <c r="DD24" s="701">
        <v>591113</v>
      </c>
      <c r="DE24" s="677"/>
      <c r="DF24" s="677"/>
      <c r="DG24" s="677"/>
      <c r="DH24" s="677"/>
      <c r="DI24" s="677"/>
      <c r="DJ24" s="677"/>
      <c r="DK24" s="702"/>
      <c r="DL24" s="701">
        <v>534737</v>
      </c>
      <c r="DM24" s="677"/>
      <c r="DN24" s="677"/>
      <c r="DO24" s="677"/>
      <c r="DP24" s="677"/>
      <c r="DQ24" s="677"/>
      <c r="DR24" s="677"/>
      <c r="DS24" s="677"/>
      <c r="DT24" s="677"/>
      <c r="DU24" s="677"/>
      <c r="DV24" s="702"/>
      <c r="DW24" s="703">
        <v>18.100000000000001</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3961938</v>
      </c>
      <c r="S25" s="622"/>
      <c r="T25" s="622"/>
      <c r="U25" s="622"/>
      <c r="V25" s="622"/>
      <c r="W25" s="622"/>
      <c r="X25" s="622"/>
      <c r="Y25" s="623"/>
      <c r="Z25" s="659">
        <v>32.299999999999997</v>
      </c>
      <c r="AA25" s="659"/>
      <c r="AB25" s="659"/>
      <c r="AC25" s="659"/>
      <c r="AD25" s="660">
        <v>2934004</v>
      </c>
      <c r="AE25" s="660"/>
      <c r="AF25" s="660"/>
      <c r="AG25" s="660"/>
      <c r="AH25" s="660"/>
      <c r="AI25" s="660"/>
      <c r="AJ25" s="660"/>
      <c r="AK25" s="660"/>
      <c r="AL25" s="624">
        <v>99.2</v>
      </c>
      <c r="AM25" s="625"/>
      <c r="AN25" s="625"/>
      <c r="AO25" s="661"/>
      <c r="AP25" s="618" t="s">
        <v>282</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283</v>
      </c>
      <c r="CE25" s="619"/>
      <c r="CF25" s="619"/>
      <c r="CG25" s="619"/>
      <c r="CH25" s="619"/>
      <c r="CI25" s="619"/>
      <c r="CJ25" s="619"/>
      <c r="CK25" s="619"/>
      <c r="CL25" s="619"/>
      <c r="CM25" s="619"/>
      <c r="CN25" s="619"/>
      <c r="CO25" s="619"/>
      <c r="CP25" s="619"/>
      <c r="CQ25" s="620"/>
      <c r="CR25" s="621">
        <v>998300</v>
      </c>
      <c r="CS25" s="634"/>
      <c r="CT25" s="634"/>
      <c r="CU25" s="634"/>
      <c r="CV25" s="634"/>
      <c r="CW25" s="634"/>
      <c r="CX25" s="634"/>
      <c r="CY25" s="635"/>
      <c r="CZ25" s="624">
        <v>9.1999999999999993</v>
      </c>
      <c r="DA25" s="636"/>
      <c r="DB25" s="636"/>
      <c r="DC25" s="637"/>
      <c r="DD25" s="627">
        <v>395055</v>
      </c>
      <c r="DE25" s="634"/>
      <c r="DF25" s="634"/>
      <c r="DG25" s="634"/>
      <c r="DH25" s="634"/>
      <c r="DI25" s="634"/>
      <c r="DJ25" s="634"/>
      <c r="DK25" s="635"/>
      <c r="DL25" s="627">
        <v>347860</v>
      </c>
      <c r="DM25" s="634"/>
      <c r="DN25" s="634"/>
      <c r="DO25" s="634"/>
      <c r="DP25" s="634"/>
      <c r="DQ25" s="634"/>
      <c r="DR25" s="634"/>
      <c r="DS25" s="634"/>
      <c r="DT25" s="634"/>
      <c r="DU25" s="634"/>
      <c r="DV25" s="635"/>
      <c r="DW25" s="624">
        <v>11.8</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632</v>
      </c>
      <c r="S26" s="622"/>
      <c r="T26" s="622"/>
      <c r="U26" s="622"/>
      <c r="V26" s="622"/>
      <c r="W26" s="622"/>
      <c r="X26" s="622"/>
      <c r="Y26" s="623"/>
      <c r="Z26" s="659">
        <v>0</v>
      </c>
      <c r="AA26" s="659"/>
      <c r="AB26" s="659"/>
      <c r="AC26" s="659"/>
      <c r="AD26" s="660">
        <v>632</v>
      </c>
      <c r="AE26" s="660"/>
      <c r="AF26" s="660"/>
      <c r="AG26" s="660"/>
      <c r="AH26" s="660"/>
      <c r="AI26" s="660"/>
      <c r="AJ26" s="660"/>
      <c r="AK26" s="660"/>
      <c r="AL26" s="624">
        <v>0</v>
      </c>
      <c r="AM26" s="625"/>
      <c r="AN26" s="625"/>
      <c r="AO26" s="661"/>
      <c r="AP26" s="618" t="s">
        <v>285</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286</v>
      </c>
      <c r="CE26" s="619"/>
      <c r="CF26" s="619"/>
      <c r="CG26" s="619"/>
      <c r="CH26" s="619"/>
      <c r="CI26" s="619"/>
      <c r="CJ26" s="619"/>
      <c r="CK26" s="619"/>
      <c r="CL26" s="619"/>
      <c r="CM26" s="619"/>
      <c r="CN26" s="619"/>
      <c r="CO26" s="619"/>
      <c r="CP26" s="619"/>
      <c r="CQ26" s="620"/>
      <c r="CR26" s="621">
        <v>670281</v>
      </c>
      <c r="CS26" s="622"/>
      <c r="CT26" s="622"/>
      <c r="CU26" s="622"/>
      <c r="CV26" s="622"/>
      <c r="CW26" s="622"/>
      <c r="CX26" s="622"/>
      <c r="CY26" s="623"/>
      <c r="CZ26" s="624">
        <v>6.2</v>
      </c>
      <c r="DA26" s="636"/>
      <c r="DB26" s="636"/>
      <c r="DC26" s="637"/>
      <c r="DD26" s="627">
        <v>172784</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3421</v>
      </c>
      <c r="S27" s="622"/>
      <c r="T27" s="622"/>
      <c r="U27" s="622"/>
      <c r="V27" s="622"/>
      <c r="W27" s="622"/>
      <c r="X27" s="622"/>
      <c r="Y27" s="623"/>
      <c r="Z27" s="659">
        <v>0</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1891110</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289</v>
      </c>
      <c r="CE27" s="619"/>
      <c r="CF27" s="619"/>
      <c r="CG27" s="619"/>
      <c r="CH27" s="619"/>
      <c r="CI27" s="619"/>
      <c r="CJ27" s="619"/>
      <c r="CK27" s="619"/>
      <c r="CL27" s="619"/>
      <c r="CM27" s="619"/>
      <c r="CN27" s="619"/>
      <c r="CO27" s="619"/>
      <c r="CP27" s="619"/>
      <c r="CQ27" s="620"/>
      <c r="CR27" s="621">
        <v>353421</v>
      </c>
      <c r="CS27" s="634"/>
      <c r="CT27" s="634"/>
      <c r="CU27" s="634"/>
      <c r="CV27" s="634"/>
      <c r="CW27" s="634"/>
      <c r="CX27" s="634"/>
      <c r="CY27" s="635"/>
      <c r="CZ27" s="624">
        <v>3.3</v>
      </c>
      <c r="DA27" s="636"/>
      <c r="DB27" s="636"/>
      <c r="DC27" s="637"/>
      <c r="DD27" s="627">
        <v>103793</v>
      </c>
      <c r="DE27" s="634"/>
      <c r="DF27" s="634"/>
      <c r="DG27" s="634"/>
      <c r="DH27" s="634"/>
      <c r="DI27" s="634"/>
      <c r="DJ27" s="634"/>
      <c r="DK27" s="635"/>
      <c r="DL27" s="627">
        <v>94612</v>
      </c>
      <c r="DM27" s="634"/>
      <c r="DN27" s="634"/>
      <c r="DO27" s="634"/>
      <c r="DP27" s="634"/>
      <c r="DQ27" s="634"/>
      <c r="DR27" s="634"/>
      <c r="DS27" s="634"/>
      <c r="DT27" s="634"/>
      <c r="DU27" s="634"/>
      <c r="DV27" s="635"/>
      <c r="DW27" s="624">
        <v>3.2</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96079</v>
      </c>
      <c r="S28" s="622"/>
      <c r="T28" s="622"/>
      <c r="U28" s="622"/>
      <c r="V28" s="622"/>
      <c r="W28" s="622"/>
      <c r="X28" s="622"/>
      <c r="Y28" s="623"/>
      <c r="Z28" s="659">
        <v>0.8</v>
      </c>
      <c r="AA28" s="659"/>
      <c r="AB28" s="659"/>
      <c r="AC28" s="659"/>
      <c r="AD28" s="660">
        <v>14386</v>
      </c>
      <c r="AE28" s="660"/>
      <c r="AF28" s="660"/>
      <c r="AG28" s="660"/>
      <c r="AH28" s="660"/>
      <c r="AI28" s="660"/>
      <c r="AJ28" s="660"/>
      <c r="AK28" s="660"/>
      <c r="AL28" s="624">
        <v>0.5</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92494</v>
      </c>
      <c r="CS28" s="622"/>
      <c r="CT28" s="622"/>
      <c r="CU28" s="622"/>
      <c r="CV28" s="622"/>
      <c r="CW28" s="622"/>
      <c r="CX28" s="622"/>
      <c r="CY28" s="623"/>
      <c r="CZ28" s="624">
        <v>0.9</v>
      </c>
      <c r="DA28" s="636"/>
      <c r="DB28" s="636"/>
      <c r="DC28" s="637"/>
      <c r="DD28" s="627">
        <v>92265</v>
      </c>
      <c r="DE28" s="622"/>
      <c r="DF28" s="622"/>
      <c r="DG28" s="622"/>
      <c r="DH28" s="622"/>
      <c r="DI28" s="622"/>
      <c r="DJ28" s="622"/>
      <c r="DK28" s="623"/>
      <c r="DL28" s="627">
        <v>92265</v>
      </c>
      <c r="DM28" s="622"/>
      <c r="DN28" s="622"/>
      <c r="DO28" s="622"/>
      <c r="DP28" s="622"/>
      <c r="DQ28" s="622"/>
      <c r="DR28" s="622"/>
      <c r="DS28" s="622"/>
      <c r="DT28" s="622"/>
      <c r="DU28" s="622"/>
      <c r="DV28" s="623"/>
      <c r="DW28" s="624">
        <v>3.1</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6828</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293</v>
      </c>
      <c r="CE29" s="641"/>
      <c r="CF29" s="618" t="s">
        <v>66</v>
      </c>
      <c r="CG29" s="619"/>
      <c r="CH29" s="619"/>
      <c r="CI29" s="619"/>
      <c r="CJ29" s="619"/>
      <c r="CK29" s="619"/>
      <c r="CL29" s="619"/>
      <c r="CM29" s="619"/>
      <c r="CN29" s="619"/>
      <c r="CO29" s="619"/>
      <c r="CP29" s="619"/>
      <c r="CQ29" s="620"/>
      <c r="CR29" s="621">
        <v>92494</v>
      </c>
      <c r="CS29" s="634"/>
      <c r="CT29" s="634"/>
      <c r="CU29" s="634"/>
      <c r="CV29" s="634"/>
      <c r="CW29" s="634"/>
      <c r="CX29" s="634"/>
      <c r="CY29" s="635"/>
      <c r="CZ29" s="624">
        <v>0.9</v>
      </c>
      <c r="DA29" s="636"/>
      <c r="DB29" s="636"/>
      <c r="DC29" s="637"/>
      <c r="DD29" s="627">
        <v>92265</v>
      </c>
      <c r="DE29" s="634"/>
      <c r="DF29" s="634"/>
      <c r="DG29" s="634"/>
      <c r="DH29" s="634"/>
      <c r="DI29" s="634"/>
      <c r="DJ29" s="634"/>
      <c r="DK29" s="635"/>
      <c r="DL29" s="627">
        <v>92265</v>
      </c>
      <c r="DM29" s="634"/>
      <c r="DN29" s="634"/>
      <c r="DO29" s="634"/>
      <c r="DP29" s="634"/>
      <c r="DQ29" s="634"/>
      <c r="DR29" s="634"/>
      <c r="DS29" s="634"/>
      <c r="DT29" s="634"/>
      <c r="DU29" s="634"/>
      <c r="DV29" s="635"/>
      <c r="DW29" s="624">
        <v>3.1</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3182656</v>
      </c>
      <c r="S30" s="622"/>
      <c r="T30" s="622"/>
      <c r="U30" s="622"/>
      <c r="V30" s="622"/>
      <c r="W30" s="622"/>
      <c r="X30" s="622"/>
      <c r="Y30" s="623"/>
      <c r="Z30" s="659">
        <v>26</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1"/>
      <c r="BI30" s="691"/>
      <c r="BJ30" s="691"/>
      <c r="BK30" s="691"/>
      <c r="BL30" s="691"/>
      <c r="BM30" s="691"/>
      <c r="BN30" s="691"/>
      <c r="BO30" s="691"/>
      <c r="BP30" s="691"/>
      <c r="BQ30" s="692"/>
      <c r="BR30" s="673" t="s">
        <v>296</v>
      </c>
      <c r="BS30" s="691"/>
      <c r="BT30" s="691"/>
      <c r="BU30" s="691"/>
      <c r="BV30" s="691"/>
      <c r="BW30" s="691"/>
      <c r="BX30" s="691"/>
      <c r="BY30" s="691"/>
      <c r="BZ30" s="691"/>
      <c r="CA30" s="691"/>
      <c r="CB30" s="692"/>
      <c r="CD30" s="642"/>
      <c r="CE30" s="643"/>
      <c r="CF30" s="618" t="s">
        <v>297</v>
      </c>
      <c r="CG30" s="619"/>
      <c r="CH30" s="619"/>
      <c r="CI30" s="619"/>
      <c r="CJ30" s="619"/>
      <c r="CK30" s="619"/>
      <c r="CL30" s="619"/>
      <c r="CM30" s="619"/>
      <c r="CN30" s="619"/>
      <c r="CO30" s="619"/>
      <c r="CP30" s="619"/>
      <c r="CQ30" s="620"/>
      <c r="CR30" s="621">
        <v>91510</v>
      </c>
      <c r="CS30" s="622"/>
      <c r="CT30" s="622"/>
      <c r="CU30" s="622"/>
      <c r="CV30" s="622"/>
      <c r="CW30" s="622"/>
      <c r="CX30" s="622"/>
      <c r="CY30" s="623"/>
      <c r="CZ30" s="624">
        <v>0.8</v>
      </c>
      <c r="DA30" s="636"/>
      <c r="DB30" s="636"/>
      <c r="DC30" s="637"/>
      <c r="DD30" s="627">
        <v>91281</v>
      </c>
      <c r="DE30" s="622"/>
      <c r="DF30" s="622"/>
      <c r="DG30" s="622"/>
      <c r="DH30" s="622"/>
      <c r="DI30" s="622"/>
      <c r="DJ30" s="622"/>
      <c r="DK30" s="623"/>
      <c r="DL30" s="627">
        <v>91281</v>
      </c>
      <c r="DM30" s="622"/>
      <c r="DN30" s="622"/>
      <c r="DO30" s="622"/>
      <c r="DP30" s="622"/>
      <c r="DQ30" s="622"/>
      <c r="DR30" s="622"/>
      <c r="DS30" s="622"/>
      <c r="DT30" s="622"/>
      <c r="DU30" s="622"/>
      <c r="DV30" s="623"/>
      <c r="DW30" s="624">
        <v>3.1</v>
      </c>
      <c r="DX30" s="636"/>
      <c r="DY30" s="636"/>
      <c r="DZ30" s="636"/>
      <c r="EA30" s="636"/>
      <c r="EB30" s="636"/>
      <c r="EC30" s="648"/>
    </row>
    <row r="31" spans="2:133" ht="11.25" customHeight="1" x14ac:dyDescent="0.15">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299</v>
      </c>
      <c r="AQ31" s="694"/>
      <c r="AR31" s="694"/>
      <c r="AS31" s="694"/>
      <c r="AT31" s="695" t="s">
        <v>300</v>
      </c>
      <c r="AU31" s="218"/>
      <c r="AV31" s="218"/>
      <c r="AW31" s="218"/>
      <c r="AX31" s="679" t="s">
        <v>178</v>
      </c>
      <c r="AY31" s="680"/>
      <c r="AZ31" s="680"/>
      <c r="BA31" s="680"/>
      <c r="BB31" s="680"/>
      <c r="BC31" s="680"/>
      <c r="BD31" s="680"/>
      <c r="BE31" s="680"/>
      <c r="BF31" s="681"/>
      <c r="BG31" s="683">
        <v>99.8</v>
      </c>
      <c r="BH31" s="684"/>
      <c r="BI31" s="684"/>
      <c r="BJ31" s="684"/>
      <c r="BK31" s="684"/>
      <c r="BL31" s="684"/>
      <c r="BM31" s="685">
        <v>99</v>
      </c>
      <c r="BN31" s="684"/>
      <c r="BO31" s="684"/>
      <c r="BP31" s="684"/>
      <c r="BQ31" s="686"/>
      <c r="BR31" s="683">
        <v>99.7</v>
      </c>
      <c r="BS31" s="684"/>
      <c r="BT31" s="684"/>
      <c r="BU31" s="684"/>
      <c r="BV31" s="684"/>
      <c r="BW31" s="684"/>
      <c r="BX31" s="685">
        <v>98.9</v>
      </c>
      <c r="BY31" s="684"/>
      <c r="BZ31" s="684"/>
      <c r="CA31" s="684"/>
      <c r="CB31" s="686"/>
      <c r="CD31" s="642"/>
      <c r="CE31" s="643"/>
      <c r="CF31" s="618" t="s">
        <v>301</v>
      </c>
      <c r="CG31" s="619"/>
      <c r="CH31" s="619"/>
      <c r="CI31" s="619"/>
      <c r="CJ31" s="619"/>
      <c r="CK31" s="619"/>
      <c r="CL31" s="619"/>
      <c r="CM31" s="619"/>
      <c r="CN31" s="619"/>
      <c r="CO31" s="619"/>
      <c r="CP31" s="619"/>
      <c r="CQ31" s="620"/>
      <c r="CR31" s="621">
        <v>984</v>
      </c>
      <c r="CS31" s="634"/>
      <c r="CT31" s="634"/>
      <c r="CU31" s="634"/>
      <c r="CV31" s="634"/>
      <c r="CW31" s="634"/>
      <c r="CX31" s="634"/>
      <c r="CY31" s="635"/>
      <c r="CZ31" s="624">
        <v>0</v>
      </c>
      <c r="DA31" s="636"/>
      <c r="DB31" s="636"/>
      <c r="DC31" s="637"/>
      <c r="DD31" s="627">
        <v>984</v>
      </c>
      <c r="DE31" s="634"/>
      <c r="DF31" s="634"/>
      <c r="DG31" s="634"/>
      <c r="DH31" s="634"/>
      <c r="DI31" s="634"/>
      <c r="DJ31" s="634"/>
      <c r="DK31" s="635"/>
      <c r="DL31" s="627">
        <v>984</v>
      </c>
      <c r="DM31" s="634"/>
      <c r="DN31" s="634"/>
      <c r="DO31" s="634"/>
      <c r="DP31" s="634"/>
      <c r="DQ31" s="634"/>
      <c r="DR31" s="634"/>
      <c r="DS31" s="634"/>
      <c r="DT31" s="634"/>
      <c r="DU31" s="634"/>
      <c r="DV31" s="635"/>
      <c r="DW31" s="624">
        <v>0</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1108123</v>
      </c>
      <c r="S32" s="622"/>
      <c r="T32" s="622"/>
      <c r="U32" s="622"/>
      <c r="V32" s="622"/>
      <c r="W32" s="622"/>
      <c r="X32" s="622"/>
      <c r="Y32" s="623"/>
      <c r="Z32" s="659">
        <v>9</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14" t="s">
        <v>303</v>
      </c>
      <c r="AX32" s="618" t="s">
        <v>304</v>
      </c>
      <c r="AY32" s="619"/>
      <c r="AZ32" s="619"/>
      <c r="BA32" s="619"/>
      <c r="BB32" s="619"/>
      <c r="BC32" s="619"/>
      <c r="BD32" s="619"/>
      <c r="BE32" s="619"/>
      <c r="BF32" s="620"/>
      <c r="BG32" s="687">
        <v>99.4</v>
      </c>
      <c r="BH32" s="634"/>
      <c r="BI32" s="634"/>
      <c r="BJ32" s="634"/>
      <c r="BK32" s="634"/>
      <c r="BL32" s="634"/>
      <c r="BM32" s="625">
        <v>97.1</v>
      </c>
      <c r="BN32" s="634"/>
      <c r="BO32" s="634"/>
      <c r="BP32" s="634"/>
      <c r="BQ32" s="657"/>
      <c r="BR32" s="687">
        <v>99.3</v>
      </c>
      <c r="BS32" s="634"/>
      <c r="BT32" s="634"/>
      <c r="BU32" s="634"/>
      <c r="BV32" s="634"/>
      <c r="BW32" s="634"/>
      <c r="BX32" s="625">
        <v>97</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133954</v>
      </c>
      <c r="S33" s="622"/>
      <c r="T33" s="622"/>
      <c r="U33" s="622"/>
      <c r="V33" s="622"/>
      <c r="W33" s="622"/>
      <c r="X33" s="622"/>
      <c r="Y33" s="623"/>
      <c r="Z33" s="659">
        <v>1.1000000000000001</v>
      </c>
      <c r="AA33" s="659"/>
      <c r="AB33" s="659"/>
      <c r="AC33" s="659"/>
      <c r="AD33" s="660">
        <v>8070</v>
      </c>
      <c r="AE33" s="660"/>
      <c r="AF33" s="660"/>
      <c r="AG33" s="660"/>
      <c r="AH33" s="660"/>
      <c r="AI33" s="660"/>
      <c r="AJ33" s="660"/>
      <c r="AK33" s="660"/>
      <c r="AL33" s="624">
        <v>0.3</v>
      </c>
      <c r="AM33" s="625"/>
      <c r="AN33" s="625"/>
      <c r="AO33" s="661"/>
      <c r="AP33" s="664"/>
      <c r="AQ33" s="665"/>
      <c r="AR33" s="665"/>
      <c r="AS33" s="665"/>
      <c r="AT33" s="697"/>
      <c r="AU33" s="219"/>
      <c r="AV33" s="219"/>
      <c r="AW33" s="219"/>
      <c r="AX33" s="602" t="s">
        <v>307</v>
      </c>
      <c r="AY33" s="603"/>
      <c r="AZ33" s="603"/>
      <c r="BA33" s="603"/>
      <c r="BB33" s="603"/>
      <c r="BC33" s="603"/>
      <c r="BD33" s="603"/>
      <c r="BE33" s="603"/>
      <c r="BF33" s="604"/>
      <c r="BG33" s="682">
        <v>99.9</v>
      </c>
      <c r="BH33" s="606"/>
      <c r="BI33" s="606"/>
      <c r="BJ33" s="606"/>
      <c r="BK33" s="606"/>
      <c r="BL33" s="606"/>
      <c r="BM33" s="652">
        <v>99.7</v>
      </c>
      <c r="BN33" s="606"/>
      <c r="BO33" s="606"/>
      <c r="BP33" s="606"/>
      <c r="BQ33" s="669"/>
      <c r="BR33" s="682">
        <v>99.9</v>
      </c>
      <c r="BS33" s="606"/>
      <c r="BT33" s="606"/>
      <c r="BU33" s="606"/>
      <c r="BV33" s="606"/>
      <c r="BW33" s="606"/>
      <c r="BX33" s="652">
        <v>99.7</v>
      </c>
      <c r="BY33" s="606"/>
      <c r="BZ33" s="606"/>
      <c r="CA33" s="606"/>
      <c r="CB33" s="669"/>
      <c r="CD33" s="618" t="s">
        <v>308</v>
      </c>
      <c r="CE33" s="619"/>
      <c r="CF33" s="619"/>
      <c r="CG33" s="619"/>
      <c r="CH33" s="619"/>
      <c r="CI33" s="619"/>
      <c r="CJ33" s="619"/>
      <c r="CK33" s="619"/>
      <c r="CL33" s="619"/>
      <c r="CM33" s="619"/>
      <c r="CN33" s="619"/>
      <c r="CO33" s="619"/>
      <c r="CP33" s="619"/>
      <c r="CQ33" s="620"/>
      <c r="CR33" s="621">
        <v>6690720</v>
      </c>
      <c r="CS33" s="634"/>
      <c r="CT33" s="634"/>
      <c r="CU33" s="634"/>
      <c r="CV33" s="634"/>
      <c r="CW33" s="634"/>
      <c r="CX33" s="634"/>
      <c r="CY33" s="635"/>
      <c r="CZ33" s="624">
        <v>61.6</v>
      </c>
      <c r="DA33" s="636"/>
      <c r="DB33" s="636"/>
      <c r="DC33" s="637"/>
      <c r="DD33" s="627">
        <v>3804475</v>
      </c>
      <c r="DE33" s="634"/>
      <c r="DF33" s="634"/>
      <c r="DG33" s="634"/>
      <c r="DH33" s="634"/>
      <c r="DI33" s="634"/>
      <c r="DJ33" s="634"/>
      <c r="DK33" s="635"/>
      <c r="DL33" s="627">
        <v>1545888</v>
      </c>
      <c r="DM33" s="634"/>
      <c r="DN33" s="634"/>
      <c r="DO33" s="634"/>
      <c r="DP33" s="634"/>
      <c r="DQ33" s="634"/>
      <c r="DR33" s="634"/>
      <c r="DS33" s="634"/>
      <c r="DT33" s="634"/>
      <c r="DU33" s="634"/>
      <c r="DV33" s="635"/>
      <c r="DW33" s="624">
        <v>52.3</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70428</v>
      </c>
      <c r="S34" s="622"/>
      <c r="T34" s="622"/>
      <c r="U34" s="622"/>
      <c r="V34" s="622"/>
      <c r="W34" s="622"/>
      <c r="X34" s="622"/>
      <c r="Y34" s="623"/>
      <c r="Z34" s="659">
        <v>0.6</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310</v>
      </c>
      <c r="CE34" s="619"/>
      <c r="CF34" s="619"/>
      <c r="CG34" s="619"/>
      <c r="CH34" s="619"/>
      <c r="CI34" s="619"/>
      <c r="CJ34" s="619"/>
      <c r="CK34" s="619"/>
      <c r="CL34" s="619"/>
      <c r="CM34" s="619"/>
      <c r="CN34" s="619"/>
      <c r="CO34" s="619"/>
      <c r="CP34" s="619"/>
      <c r="CQ34" s="620"/>
      <c r="CR34" s="621">
        <v>1952225</v>
      </c>
      <c r="CS34" s="622"/>
      <c r="CT34" s="622"/>
      <c r="CU34" s="622"/>
      <c r="CV34" s="622"/>
      <c r="CW34" s="622"/>
      <c r="CX34" s="622"/>
      <c r="CY34" s="623"/>
      <c r="CZ34" s="624">
        <v>18</v>
      </c>
      <c r="DA34" s="636"/>
      <c r="DB34" s="636"/>
      <c r="DC34" s="637"/>
      <c r="DD34" s="627">
        <v>1160003</v>
      </c>
      <c r="DE34" s="622"/>
      <c r="DF34" s="622"/>
      <c r="DG34" s="622"/>
      <c r="DH34" s="622"/>
      <c r="DI34" s="622"/>
      <c r="DJ34" s="622"/>
      <c r="DK34" s="623"/>
      <c r="DL34" s="627">
        <v>723725</v>
      </c>
      <c r="DM34" s="622"/>
      <c r="DN34" s="622"/>
      <c r="DO34" s="622"/>
      <c r="DP34" s="622"/>
      <c r="DQ34" s="622"/>
      <c r="DR34" s="622"/>
      <c r="DS34" s="622"/>
      <c r="DT34" s="622"/>
      <c r="DU34" s="622"/>
      <c r="DV34" s="623"/>
      <c r="DW34" s="624">
        <v>24.5</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2810059</v>
      </c>
      <c r="S35" s="622"/>
      <c r="T35" s="622"/>
      <c r="U35" s="622"/>
      <c r="V35" s="622"/>
      <c r="W35" s="622"/>
      <c r="X35" s="622"/>
      <c r="Y35" s="623"/>
      <c r="Z35" s="659">
        <v>22.9</v>
      </c>
      <c r="AA35" s="659"/>
      <c r="AB35" s="659"/>
      <c r="AC35" s="659"/>
      <c r="AD35" s="660" t="s">
        <v>122</v>
      </c>
      <c r="AE35" s="660"/>
      <c r="AF35" s="660"/>
      <c r="AG35" s="660"/>
      <c r="AH35" s="660"/>
      <c r="AI35" s="660"/>
      <c r="AJ35" s="660"/>
      <c r="AK35" s="660"/>
      <c r="AL35" s="624" t="s">
        <v>122</v>
      </c>
      <c r="AM35" s="625"/>
      <c r="AN35" s="625"/>
      <c r="AO35" s="661"/>
      <c r="AP35" s="222"/>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322808</v>
      </c>
      <c r="CS35" s="634"/>
      <c r="CT35" s="634"/>
      <c r="CU35" s="634"/>
      <c r="CV35" s="634"/>
      <c r="CW35" s="634"/>
      <c r="CX35" s="634"/>
      <c r="CY35" s="635"/>
      <c r="CZ35" s="624">
        <v>3</v>
      </c>
      <c r="DA35" s="636"/>
      <c r="DB35" s="636"/>
      <c r="DC35" s="637"/>
      <c r="DD35" s="627">
        <v>214619</v>
      </c>
      <c r="DE35" s="634"/>
      <c r="DF35" s="634"/>
      <c r="DG35" s="634"/>
      <c r="DH35" s="634"/>
      <c r="DI35" s="634"/>
      <c r="DJ35" s="634"/>
      <c r="DK35" s="635"/>
      <c r="DL35" s="627">
        <v>152418</v>
      </c>
      <c r="DM35" s="634"/>
      <c r="DN35" s="634"/>
      <c r="DO35" s="634"/>
      <c r="DP35" s="634"/>
      <c r="DQ35" s="634"/>
      <c r="DR35" s="634"/>
      <c r="DS35" s="634"/>
      <c r="DT35" s="634"/>
      <c r="DU35" s="634"/>
      <c r="DV35" s="635"/>
      <c r="DW35" s="624">
        <v>5.2</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570652</v>
      </c>
      <c r="S36" s="622"/>
      <c r="T36" s="622"/>
      <c r="U36" s="622"/>
      <c r="V36" s="622"/>
      <c r="W36" s="622"/>
      <c r="X36" s="622"/>
      <c r="Y36" s="623"/>
      <c r="Z36" s="659">
        <v>4.7</v>
      </c>
      <c r="AA36" s="659"/>
      <c r="AB36" s="659"/>
      <c r="AC36" s="659"/>
      <c r="AD36" s="660" t="s">
        <v>122</v>
      </c>
      <c r="AE36" s="660"/>
      <c r="AF36" s="660"/>
      <c r="AG36" s="660"/>
      <c r="AH36" s="660"/>
      <c r="AI36" s="660"/>
      <c r="AJ36" s="660"/>
      <c r="AK36" s="660"/>
      <c r="AL36" s="624" t="s">
        <v>122</v>
      </c>
      <c r="AM36" s="625"/>
      <c r="AN36" s="625"/>
      <c r="AO36" s="661"/>
      <c r="AP36" s="222"/>
      <c r="AQ36" s="670" t="s">
        <v>316</v>
      </c>
      <c r="AR36" s="671"/>
      <c r="AS36" s="671"/>
      <c r="AT36" s="671"/>
      <c r="AU36" s="671"/>
      <c r="AV36" s="671"/>
      <c r="AW36" s="671"/>
      <c r="AX36" s="671"/>
      <c r="AY36" s="672"/>
      <c r="AZ36" s="676">
        <v>710954</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99242</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1389441</v>
      </c>
      <c r="CS36" s="622"/>
      <c r="CT36" s="622"/>
      <c r="CU36" s="622"/>
      <c r="CV36" s="622"/>
      <c r="CW36" s="622"/>
      <c r="CX36" s="622"/>
      <c r="CY36" s="623"/>
      <c r="CZ36" s="624">
        <v>12.8</v>
      </c>
      <c r="DA36" s="636"/>
      <c r="DB36" s="636"/>
      <c r="DC36" s="637"/>
      <c r="DD36" s="627">
        <v>1047870</v>
      </c>
      <c r="DE36" s="622"/>
      <c r="DF36" s="622"/>
      <c r="DG36" s="622"/>
      <c r="DH36" s="622"/>
      <c r="DI36" s="622"/>
      <c r="DJ36" s="622"/>
      <c r="DK36" s="623"/>
      <c r="DL36" s="627">
        <v>411611</v>
      </c>
      <c r="DM36" s="622"/>
      <c r="DN36" s="622"/>
      <c r="DO36" s="622"/>
      <c r="DP36" s="622"/>
      <c r="DQ36" s="622"/>
      <c r="DR36" s="622"/>
      <c r="DS36" s="622"/>
      <c r="DT36" s="622"/>
      <c r="DU36" s="622"/>
      <c r="DV36" s="623"/>
      <c r="DW36" s="624">
        <v>13.9</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311422</v>
      </c>
      <c r="S37" s="622"/>
      <c r="T37" s="622"/>
      <c r="U37" s="622"/>
      <c r="V37" s="622"/>
      <c r="W37" s="622"/>
      <c r="X37" s="622"/>
      <c r="Y37" s="623"/>
      <c r="Z37" s="659">
        <v>2.5</v>
      </c>
      <c r="AA37" s="659"/>
      <c r="AB37" s="659"/>
      <c r="AC37" s="659"/>
      <c r="AD37" s="660" t="s">
        <v>122</v>
      </c>
      <c r="AE37" s="660"/>
      <c r="AF37" s="660"/>
      <c r="AG37" s="660"/>
      <c r="AH37" s="660"/>
      <c r="AI37" s="660"/>
      <c r="AJ37" s="660"/>
      <c r="AK37" s="660"/>
      <c r="AL37" s="624" t="s">
        <v>122</v>
      </c>
      <c r="AM37" s="625"/>
      <c r="AN37" s="625"/>
      <c r="AO37" s="661"/>
      <c r="AQ37" s="654" t="s">
        <v>320</v>
      </c>
      <c r="AR37" s="655"/>
      <c r="AS37" s="655"/>
      <c r="AT37" s="655"/>
      <c r="AU37" s="655"/>
      <c r="AV37" s="655"/>
      <c r="AW37" s="655"/>
      <c r="AX37" s="655"/>
      <c r="AY37" s="656"/>
      <c r="AZ37" s="621">
        <v>307277</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86597</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331961</v>
      </c>
      <c r="CS37" s="634"/>
      <c r="CT37" s="634"/>
      <c r="CU37" s="634"/>
      <c r="CV37" s="634"/>
      <c r="CW37" s="634"/>
      <c r="CX37" s="634"/>
      <c r="CY37" s="635"/>
      <c r="CZ37" s="624">
        <v>3.1</v>
      </c>
      <c r="DA37" s="636"/>
      <c r="DB37" s="636"/>
      <c r="DC37" s="637"/>
      <c r="DD37" s="627">
        <v>251961</v>
      </c>
      <c r="DE37" s="634"/>
      <c r="DF37" s="634"/>
      <c r="DG37" s="634"/>
      <c r="DH37" s="634"/>
      <c r="DI37" s="634"/>
      <c r="DJ37" s="634"/>
      <c r="DK37" s="635"/>
      <c r="DL37" s="627">
        <v>149245</v>
      </c>
      <c r="DM37" s="634"/>
      <c r="DN37" s="634"/>
      <c r="DO37" s="634"/>
      <c r="DP37" s="634"/>
      <c r="DQ37" s="634"/>
      <c r="DR37" s="634"/>
      <c r="DS37" s="634"/>
      <c r="DT37" s="634"/>
      <c r="DU37" s="634"/>
      <c r="DV37" s="635"/>
      <c r="DW37" s="624">
        <v>5</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t="s">
        <v>122</v>
      </c>
      <c r="S38" s="622"/>
      <c r="T38" s="622"/>
      <c r="U38" s="622"/>
      <c r="V38" s="622"/>
      <c r="W38" s="622"/>
      <c r="X38" s="622"/>
      <c r="Y38" s="623"/>
      <c r="Z38" s="659" t="s">
        <v>122</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37908</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1180</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357287</v>
      </c>
      <c r="CS38" s="622"/>
      <c r="CT38" s="622"/>
      <c r="CU38" s="622"/>
      <c r="CV38" s="622"/>
      <c r="CW38" s="622"/>
      <c r="CX38" s="622"/>
      <c r="CY38" s="623"/>
      <c r="CZ38" s="624">
        <v>3.3</v>
      </c>
      <c r="DA38" s="636"/>
      <c r="DB38" s="636"/>
      <c r="DC38" s="637"/>
      <c r="DD38" s="627">
        <v>275145</v>
      </c>
      <c r="DE38" s="622"/>
      <c r="DF38" s="622"/>
      <c r="DG38" s="622"/>
      <c r="DH38" s="622"/>
      <c r="DI38" s="622"/>
      <c r="DJ38" s="622"/>
      <c r="DK38" s="623"/>
      <c r="DL38" s="627">
        <v>258134</v>
      </c>
      <c r="DM38" s="622"/>
      <c r="DN38" s="622"/>
      <c r="DO38" s="622"/>
      <c r="DP38" s="622"/>
      <c r="DQ38" s="622"/>
      <c r="DR38" s="622"/>
      <c r="DS38" s="622"/>
      <c r="DT38" s="622"/>
      <c r="DU38" s="622"/>
      <c r="DV38" s="623"/>
      <c r="DW38" s="624">
        <v>8.6999999999999993</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8482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1830</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2608959</v>
      </c>
      <c r="CS39" s="634"/>
      <c r="CT39" s="634"/>
      <c r="CU39" s="634"/>
      <c r="CV39" s="634"/>
      <c r="CW39" s="634"/>
      <c r="CX39" s="634"/>
      <c r="CY39" s="635"/>
      <c r="CZ39" s="624">
        <v>24</v>
      </c>
      <c r="DA39" s="636"/>
      <c r="DB39" s="636"/>
      <c r="DC39" s="637"/>
      <c r="DD39" s="627">
        <v>1076838</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23"/>
      <c r="BM40" s="619" t="s">
        <v>334</v>
      </c>
      <c r="BN40" s="619"/>
      <c r="BO40" s="619"/>
      <c r="BP40" s="619"/>
      <c r="BQ40" s="619"/>
      <c r="BR40" s="619"/>
      <c r="BS40" s="619"/>
      <c r="BT40" s="619"/>
      <c r="BU40" s="620"/>
      <c r="BV40" s="621">
        <v>13</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60000</v>
      </c>
      <c r="CS40" s="622"/>
      <c r="CT40" s="622"/>
      <c r="CU40" s="622"/>
      <c r="CV40" s="622"/>
      <c r="CW40" s="622"/>
      <c r="CX40" s="622"/>
      <c r="CY40" s="623"/>
      <c r="CZ40" s="624">
        <v>0.6</v>
      </c>
      <c r="DA40" s="636"/>
      <c r="DB40" s="636"/>
      <c r="DC40" s="637"/>
      <c r="DD40" s="627">
        <v>30000</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12256192</v>
      </c>
      <c r="S41" s="646"/>
      <c r="T41" s="646"/>
      <c r="U41" s="646"/>
      <c r="V41" s="646"/>
      <c r="W41" s="646"/>
      <c r="X41" s="646"/>
      <c r="Y41" s="649"/>
      <c r="Z41" s="650">
        <v>100</v>
      </c>
      <c r="AA41" s="650"/>
      <c r="AB41" s="650"/>
      <c r="AC41" s="650"/>
      <c r="AD41" s="651">
        <v>2957092</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111735</v>
      </c>
      <c r="BA41" s="622"/>
      <c r="BB41" s="622"/>
      <c r="BC41" s="622"/>
      <c r="BD41" s="634"/>
      <c r="BE41" s="634"/>
      <c r="BF41" s="657"/>
      <c r="BG41" s="662"/>
      <c r="BH41" s="663"/>
      <c r="BI41" s="663"/>
      <c r="BJ41" s="663"/>
      <c r="BK41" s="663"/>
      <c r="BL41" s="223"/>
      <c r="BM41" s="619" t="s">
        <v>338</v>
      </c>
      <c r="BN41" s="619"/>
      <c r="BO41" s="619"/>
      <c r="BP41" s="619"/>
      <c r="BQ41" s="619"/>
      <c r="BR41" s="619"/>
      <c r="BS41" s="619"/>
      <c r="BT41" s="619"/>
      <c r="BU41" s="620"/>
      <c r="BV41" s="621">
        <v>44</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245552</v>
      </c>
      <c r="BA42" s="646"/>
      <c r="BB42" s="646"/>
      <c r="BC42" s="646"/>
      <c r="BD42" s="606"/>
      <c r="BE42" s="606"/>
      <c r="BF42" s="669"/>
      <c r="BG42" s="664"/>
      <c r="BH42" s="665"/>
      <c r="BI42" s="665"/>
      <c r="BJ42" s="665"/>
      <c r="BK42" s="665"/>
      <c r="BL42" s="224"/>
      <c r="BM42" s="603" t="s">
        <v>341</v>
      </c>
      <c r="BN42" s="603"/>
      <c r="BO42" s="603"/>
      <c r="BP42" s="603"/>
      <c r="BQ42" s="603"/>
      <c r="BR42" s="603"/>
      <c r="BS42" s="603"/>
      <c r="BT42" s="603"/>
      <c r="BU42" s="604"/>
      <c r="BV42" s="605">
        <v>482</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2731333</v>
      </c>
      <c r="CS42" s="634"/>
      <c r="CT42" s="634"/>
      <c r="CU42" s="634"/>
      <c r="CV42" s="634"/>
      <c r="CW42" s="634"/>
      <c r="CX42" s="634"/>
      <c r="CY42" s="635"/>
      <c r="CZ42" s="624">
        <v>25.1</v>
      </c>
      <c r="DA42" s="636"/>
      <c r="DB42" s="636"/>
      <c r="DC42" s="637"/>
      <c r="DD42" s="627">
        <v>735059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343</v>
      </c>
      <c r="CD43" s="618" t="s">
        <v>344</v>
      </c>
      <c r="CE43" s="619"/>
      <c r="CF43" s="619"/>
      <c r="CG43" s="619"/>
      <c r="CH43" s="619"/>
      <c r="CI43" s="619"/>
      <c r="CJ43" s="619"/>
      <c r="CK43" s="619"/>
      <c r="CL43" s="619"/>
      <c r="CM43" s="619"/>
      <c r="CN43" s="619"/>
      <c r="CO43" s="619"/>
      <c r="CP43" s="619"/>
      <c r="CQ43" s="620"/>
      <c r="CR43" s="621">
        <v>79643</v>
      </c>
      <c r="CS43" s="634"/>
      <c r="CT43" s="634"/>
      <c r="CU43" s="634"/>
      <c r="CV43" s="634"/>
      <c r="CW43" s="634"/>
      <c r="CX43" s="634"/>
      <c r="CY43" s="635"/>
      <c r="CZ43" s="624">
        <v>0.7</v>
      </c>
      <c r="DA43" s="636"/>
      <c r="DB43" s="636"/>
      <c r="DC43" s="637"/>
      <c r="DD43" s="627">
        <v>62552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2260266</v>
      </c>
      <c r="CS44" s="622"/>
      <c r="CT44" s="622"/>
      <c r="CU44" s="622"/>
      <c r="CV44" s="622"/>
      <c r="CW44" s="622"/>
      <c r="CX44" s="622"/>
      <c r="CY44" s="623"/>
      <c r="CZ44" s="624">
        <v>20.8</v>
      </c>
      <c r="DA44" s="625"/>
      <c r="DB44" s="625"/>
      <c r="DC44" s="626"/>
      <c r="DD44" s="627">
        <v>497295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1621196</v>
      </c>
      <c r="CS45" s="634"/>
      <c r="CT45" s="634"/>
      <c r="CU45" s="634"/>
      <c r="CV45" s="634"/>
      <c r="CW45" s="634"/>
      <c r="CX45" s="634"/>
      <c r="CY45" s="635"/>
      <c r="CZ45" s="624">
        <v>14.9</v>
      </c>
      <c r="DA45" s="636"/>
      <c r="DB45" s="636"/>
      <c r="DC45" s="637"/>
      <c r="DD45" s="627">
        <v>365989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349</v>
      </c>
      <c r="CG46" s="619"/>
      <c r="CH46" s="619"/>
      <c r="CI46" s="619"/>
      <c r="CJ46" s="619"/>
      <c r="CK46" s="619"/>
      <c r="CL46" s="619"/>
      <c r="CM46" s="619"/>
      <c r="CN46" s="619"/>
      <c r="CO46" s="619"/>
      <c r="CP46" s="619"/>
      <c r="CQ46" s="620"/>
      <c r="CR46" s="621">
        <v>639070</v>
      </c>
      <c r="CS46" s="622"/>
      <c r="CT46" s="622"/>
      <c r="CU46" s="622"/>
      <c r="CV46" s="622"/>
      <c r="CW46" s="622"/>
      <c r="CX46" s="622"/>
      <c r="CY46" s="623"/>
      <c r="CZ46" s="624">
        <v>5.9</v>
      </c>
      <c r="DA46" s="625"/>
      <c r="DB46" s="625"/>
      <c r="DC46" s="626"/>
      <c r="DD46" s="627">
        <v>131306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350</v>
      </c>
      <c r="CG47" s="619"/>
      <c r="CH47" s="619"/>
      <c r="CI47" s="619"/>
      <c r="CJ47" s="619"/>
      <c r="CK47" s="619"/>
      <c r="CL47" s="619"/>
      <c r="CM47" s="619"/>
      <c r="CN47" s="619"/>
      <c r="CO47" s="619"/>
      <c r="CP47" s="619"/>
      <c r="CQ47" s="620"/>
      <c r="CR47" s="621">
        <v>471067</v>
      </c>
      <c r="CS47" s="634"/>
      <c r="CT47" s="634"/>
      <c r="CU47" s="634"/>
      <c r="CV47" s="634"/>
      <c r="CW47" s="634"/>
      <c r="CX47" s="634"/>
      <c r="CY47" s="635"/>
      <c r="CZ47" s="624">
        <v>4.3</v>
      </c>
      <c r="DA47" s="636"/>
      <c r="DB47" s="636"/>
      <c r="DC47" s="637"/>
      <c r="DD47" s="627">
        <v>237764</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352</v>
      </c>
      <c r="CE49" s="603"/>
      <c r="CF49" s="603"/>
      <c r="CG49" s="603"/>
      <c r="CH49" s="603"/>
      <c r="CI49" s="603"/>
      <c r="CJ49" s="603"/>
      <c r="CK49" s="603"/>
      <c r="CL49" s="603"/>
      <c r="CM49" s="603"/>
      <c r="CN49" s="603"/>
      <c r="CO49" s="603"/>
      <c r="CP49" s="603"/>
      <c r="CQ49" s="604"/>
      <c r="CR49" s="605">
        <v>10866268</v>
      </c>
      <c r="CS49" s="606"/>
      <c r="CT49" s="606"/>
      <c r="CU49" s="606"/>
      <c r="CV49" s="606"/>
      <c r="CW49" s="606"/>
      <c r="CX49" s="606"/>
      <c r="CY49" s="607"/>
      <c r="CZ49" s="608">
        <v>100</v>
      </c>
      <c r="DA49" s="609"/>
      <c r="DB49" s="609"/>
      <c r="DC49" s="610"/>
      <c r="DD49" s="611">
        <v>5130647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kAVEH8sMM+qT2KiT5D2LuUQ4CfNPKpIB+uxlXbU+vVDMyVYRJUtgeaYsZOCTEFYVkrJTA438W0mnxev9yZow6A==" saltValue="gpCaywRhwCDbVDaPqDwNW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354</v>
      </c>
      <c r="DK2" s="1092"/>
      <c r="DL2" s="1092"/>
      <c r="DM2" s="1092"/>
      <c r="DN2" s="1092"/>
      <c r="DO2" s="1093"/>
      <c r="DP2" s="228"/>
      <c r="DQ2" s="1091" t="s">
        <v>355</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32"/>
      <c r="BA5" s="232"/>
      <c r="BB5" s="232"/>
      <c r="BC5" s="232"/>
      <c r="BD5" s="232"/>
      <c r="BE5" s="233"/>
      <c r="BF5" s="233"/>
      <c r="BG5" s="233"/>
      <c r="BH5" s="233"/>
      <c r="BI5" s="233"/>
      <c r="BJ5" s="233"/>
      <c r="BK5" s="233"/>
      <c r="BL5" s="233"/>
      <c r="BM5" s="233"/>
      <c r="BN5" s="233"/>
      <c r="BO5" s="233"/>
      <c r="BP5" s="233"/>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375</v>
      </c>
      <c r="C7" s="1048"/>
      <c r="D7" s="1048"/>
      <c r="E7" s="1048"/>
      <c r="F7" s="1048"/>
      <c r="G7" s="1048"/>
      <c r="H7" s="1048"/>
      <c r="I7" s="1048"/>
      <c r="J7" s="1048"/>
      <c r="K7" s="1048"/>
      <c r="L7" s="1048"/>
      <c r="M7" s="1048"/>
      <c r="N7" s="1048"/>
      <c r="O7" s="1048"/>
      <c r="P7" s="1049"/>
      <c r="Q7" s="1102">
        <v>12256</v>
      </c>
      <c r="R7" s="1103"/>
      <c r="S7" s="1103"/>
      <c r="T7" s="1103"/>
      <c r="U7" s="1103"/>
      <c r="V7" s="1103">
        <v>10866</v>
      </c>
      <c r="W7" s="1103"/>
      <c r="X7" s="1103"/>
      <c r="Y7" s="1103"/>
      <c r="Z7" s="1103"/>
      <c r="AA7" s="1103">
        <f>Q7-V7</f>
        <v>1390</v>
      </c>
      <c r="AB7" s="1103"/>
      <c r="AC7" s="1103"/>
      <c r="AD7" s="1103"/>
      <c r="AE7" s="1104"/>
      <c r="AF7" s="1105">
        <v>427</v>
      </c>
      <c r="AG7" s="1106"/>
      <c r="AH7" s="1106"/>
      <c r="AI7" s="1106"/>
      <c r="AJ7" s="1107"/>
      <c r="AK7" s="1108">
        <v>2810</v>
      </c>
      <c r="AL7" s="1109"/>
      <c r="AM7" s="1109"/>
      <c r="AN7" s="1109"/>
      <c r="AO7" s="1109"/>
      <c r="AP7" s="1109">
        <v>411</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556</v>
      </c>
      <c r="BT7" s="1100"/>
      <c r="BU7" s="1100"/>
      <c r="BV7" s="1100"/>
      <c r="BW7" s="1100"/>
      <c r="BX7" s="1100"/>
      <c r="BY7" s="1100"/>
      <c r="BZ7" s="1100"/>
      <c r="CA7" s="1100"/>
      <c r="CB7" s="1100"/>
      <c r="CC7" s="1100"/>
      <c r="CD7" s="1100"/>
      <c r="CE7" s="1100"/>
      <c r="CF7" s="1100"/>
      <c r="CG7" s="1112"/>
      <c r="CH7" s="1096">
        <v>65</v>
      </c>
      <c r="CI7" s="1097"/>
      <c r="CJ7" s="1097"/>
      <c r="CK7" s="1097"/>
      <c r="CL7" s="1098"/>
      <c r="CM7" s="1096">
        <v>607</v>
      </c>
      <c r="CN7" s="1097"/>
      <c r="CO7" s="1097"/>
      <c r="CP7" s="1097"/>
      <c r="CQ7" s="1098"/>
      <c r="CR7" s="1096">
        <v>290</v>
      </c>
      <c r="CS7" s="1097"/>
      <c r="CT7" s="1097"/>
      <c r="CU7" s="1097"/>
      <c r="CV7" s="1098"/>
      <c r="CW7" s="1096" t="s">
        <v>557</v>
      </c>
      <c r="CX7" s="1097"/>
      <c r="CY7" s="1097"/>
      <c r="CZ7" s="1097"/>
      <c r="DA7" s="1098"/>
      <c r="DB7" s="1096" t="s">
        <v>557</v>
      </c>
      <c r="DC7" s="1097"/>
      <c r="DD7" s="1097"/>
      <c r="DE7" s="1097"/>
      <c r="DF7" s="1098"/>
      <c r="DG7" s="1096" t="s">
        <v>557</v>
      </c>
      <c r="DH7" s="1097"/>
      <c r="DI7" s="1097"/>
      <c r="DJ7" s="1097"/>
      <c r="DK7" s="1098"/>
      <c r="DL7" s="1096" t="s">
        <v>557</v>
      </c>
      <c r="DM7" s="1097"/>
      <c r="DN7" s="1097"/>
      <c r="DO7" s="1097"/>
      <c r="DP7" s="1098"/>
      <c r="DQ7" s="1096" t="s">
        <v>557</v>
      </c>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377</v>
      </c>
      <c r="B23" s="937" t="s">
        <v>378</v>
      </c>
      <c r="C23" s="938"/>
      <c r="D23" s="938"/>
      <c r="E23" s="938"/>
      <c r="F23" s="938"/>
      <c r="G23" s="938"/>
      <c r="H23" s="938"/>
      <c r="I23" s="938"/>
      <c r="J23" s="938"/>
      <c r="K23" s="938"/>
      <c r="L23" s="938"/>
      <c r="M23" s="938"/>
      <c r="N23" s="938"/>
      <c r="O23" s="938"/>
      <c r="P23" s="948"/>
      <c r="Q23" s="1067">
        <v>12256</v>
      </c>
      <c r="R23" s="1061"/>
      <c r="S23" s="1061"/>
      <c r="T23" s="1061"/>
      <c r="U23" s="1061"/>
      <c r="V23" s="1061">
        <v>10866</v>
      </c>
      <c r="W23" s="1061"/>
      <c r="X23" s="1061"/>
      <c r="Y23" s="1061"/>
      <c r="Z23" s="1061"/>
      <c r="AA23" s="1061">
        <v>1390</v>
      </c>
      <c r="AB23" s="1061"/>
      <c r="AC23" s="1061"/>
      <c r="AD23" s="1061"/>
      <c r="AE23" s="1068"/>
      <c r="AF23" s="1069">
        <v>427</v>
      </c>
      <c r="AG23" s="1061"/>
      <c r="AH23" s="1061"/>
      <c r="AI23" s="1061"/>
      <c r="AJ23" s="1070"/>
      <c r="AK23" s="1071"/>
      <c r="AL23" s="1072"/>
      <c r="AM23" s="1072"/>
      <c r="AN23" s="1072"/>
      <c r="AO23" s="1072"/>
      <c r="AP23" s="1061">
        <v>411</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389</v>
      </c>
      <c r="C28" s="1048"/>
      <c r="D28" s="1048"/>
      <c r="E28" s="1048"/>
      <c r="F28" s="1048"/>
      <c r="G28" s="1048"/>
      <c r="H28" s="1048"/>
      <c r="I28" s="1048"/>
      <c r="J28" s="1048"/>
      <c r="K28" s="1048"/>
      <c r="L28" s="1048"/>
      <c r="M28" s="1048"/>
      <c r="N28" s="1048"/>
      <c r="O28" s="1048"/>
      <c r="P28" s="1049"/>
      <c r="Q28" s="1050">
        <v>1370</v>
      </c>
      <c r="R28" s="1051"/>
      <c r="S28" s="1051"/>
      <c r="T28" s="1051"/>
      <c r="U28" s="1051"/>
      <c r="V28" s="1051">
        <v>1270</v>
      </c>
      <c r="W28" s="1051"/>
      <c r="X28" s="1051"/>
      <c r="Y28" s="1051"/>
      <c r="Z28" s="1051"/>
      <c r="AA28" s="1051">
        <v>99</v>
      </c>
      <c r="AB28" s="1051"/>
      <c r="AC28" s="1051"/>
      <c r="AD28" s="1051"/>
      <c r="AE28" s="1052"/>
      <c r="AF28" s="1053">
        <v>99</v>
      </c>
      <c r="AG28" s="1051"/>
      <c r="AH28" s="1051"/>
      <c r="AI28" s="1051"/>
      <c r="AJ28" s="1054"/>
      <c r="AK28" s="1042">
        <v>112</v>
      </c>
      <c r="AL28" s="1043"/>
      <c r="AM28" s="1043"/>
      <c r="AN28" s="1043"/>
      <c r="AO28" s="1043"/>
      <c r="AP28" s="1043" t="s">
        <v>557</v>
      </c>
      <c r="AQ28" s="1043"/>
      <c r="AR28" s="1043"/>
      <c r="AS28" s="1043"/>
      <c r="AT28" s="1043"/>
      <c r="AU28" s="1043" t="s">
        <v>557</v>
      </c>
      <c r="AV28" s="1043"/>
      <c r="AW28" s="1043"/>
      <c r="AX28" s="1043"/>
      <c r="AY28" s="1043"/>
      <c r="AZ28" s="1044" t="s">
        <v>557</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390</v>
      </c>
      <c r="C29" s="1031"/>
      <c r="D29" s="1031"/>
      <c r="E29" s="1031"/>
      <c r="F29" s="1031"/>
      <c r="G29" s="1031"/>
      <c r="H29" s="1031"/>
      <c r="I29" s="1031"/>
      <c r="J29" s="1031"/>
      <c r="K29" s="1031"/>
      <c r="L29" s="1031"/>
      <c r="M29" s="1031"/>
      <c r="N29" s="1031"/>
      <c r="O29" s="1031"/>
      <c r="P29" s="1032"/>
      <c r="Q29" s="1038">
        <v>954</v>
      </c>
      <c r="R29" s="1039"/>
      <c r="S29" s="1039"/>
      <c r="T29" s="1039"/>
      <c r="U29" s="1039"/>
      <c r="V29" s="1039">
        <v>819</v>
      </c>
      <c r="W29" s="1039"/>
      <c r="X29" s="1039"/>
      <c r="Y29" s="1039"/>
      <c r="Z29" s="1039"/>
      <c r="AA29" s="1039">
        <v>135</v>
      </c>
      <c r="AB29" s="1039"/>
      <c r="AC29" s="1039"/>
      <c r="AD29" s="1039"/>
      <c r="AE29" s="1040"/>
      <c r="AF29" s="1035">
        <v>135</v>
      </c>
      <c r="AG29" s="1036"/>
      <c r="AH29" s="1036"/>
      <c r="AI29" s="1036"/>
      <c r="AJ29" s="1037"/>
      <c r="AK29" s="980">
        <v>140</v>
      </c>
      <c r="AL29" s="971"/>
      <c r="AM29" s="971"/>
      <c r="AN29" s="971"/>
      <c r="AO29" s="971"/>
      <c r="AP29" s="971" t="s">
        <v>557</v>
      </c>
      <c r="AQ29" s="971"/>
      <c r="AR29" s="971"/>
      <c r="AS29" s="971"/>
      <c r="AT29" s="971"/>
      <c r="AU29" s="971" t="s">
        <v>557</v>
      </c>
      <c r="AV29" s="971"/>
      <c r="AW29" s="971"/>
      <c r="AX29" s="971"/>
      <c r="AY29" s="971"/>
      <c r="AZ29" s="1041" t="s">
        <v>557</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391</v>
      </c>
      <c r="C30" s="1031"/>
      <c r="D30" s="1031"/>
      <c r="E30" s="1031"/>
      <c r="F30" s="1031"/>
      <c r="G30" s="1031"/>
      <c r="H30" s="1031"/>
      <c r="I30" s="1031"/>
      <c r="J30" s="1031"/>
      <c r="K30" s="1031"/>
      <c r="L30" s="1031"/>
      <c r="M30" s="1031"/>
      <c r="N30" s="1031"/>
      <c r="O30" s="1031"/>
      <c r="P30" s="1032"/>
      <c r="Q30" s="1038">
        <v>37</v>
      </c>
      <c r="R30" s="1039"/>
      <c r="S30" s="1039"/>
      <c r="T30" s="1039"/>
      <c r="U30" s="1039"/>
      <c r="V30" s="1039">
        <v>37</v>
      </c>
      <c r="W30" s="1039"/>
      <c r="X30" s="1039"/>
      <c r="Y30" s="1039"/>
      <c r="Z30" s="1039"/>
      <c r="AA30" s="1039">
        <v>1</v>
      </c>
      <c r="AB30" s="1039"/>
      <c r="AC30" s="1039"/>
      <c r="AD30" s="1039"/>
      <c r="AE30" s="1040"/>
      <c r="AF30" s="1035">
        <v>1</v>
      </c>
      <c r="AG30" s="1036"/>
      <c r="AH30" s="1036"/>
      <c r="AI30" s="1036"/>
      <c r="AJ30" s="1037"/>
      <c r="AK30" s="980">
        <v>25</v>
      </c>
      <c r="AL30" s="971"/>
      <c r="AM30" s="971"/>
      <c r="AN30" s="971"/>
      <c r="AO30" s="971"/>
      <c r="AP30" s="971" t="s">
        <v>557</v>
      </c>
      <c r="AQ30" s="971"/>
      <c r="AR30" s="971"/>
      <c r="AS30" s="971"/>
      <c r="AT30" s="971"/>
      <c r="AU30" s="971" t="s">
        <v>557</v>
      </c>
      <c r="AV30" s="971"/>
      <c r="AW30" s="971"/>
      <c r="AX30" s="971"/>
      <c r="AY30" s="971"/>
      <c r="AZ30" s="1041" t="s">
        <v>557</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392</v>
      </c>
      <c r="C31" s="1031"/>
      <c r="D31" s="1031"/>
      <c r="E31" s="1031"/>
      <c r="F31" s="1031"/>
      <c r="G31" s="1031"/>
      <c r="H31" s="1031"/>
      <c r="I31" s="1031"/>
      <c r="J31" s="1031"/>
      <c r="K31" s="1031"/>
      <c r="L31" s="1031"/>
      <c r="M31" s="1031"/>
      <c r="N31" s="1031"/>
      <c r="O31" s="1031"/>
      <c r="P31" s="1032"/>
      <c r="Q31" s="1038">
        <v>579</v>
      </c>
      <c r="R31" s="1039"/>
      <c r="S31" s="1039"/>
      <c r="T31" s="1039"/>
      <c r="U31" s="1039"/>
      <c r="V31" s="1039">
        <v>504</v>
      </c>
      <c r="W31" s="1039"/>
      <c r="X31" s="1039"/>
      <c r="Y31" s="1039"/>
      <c r="Z31" s="1039"/>
      <c r="AA31" s="1039">
        <v>75</v>
      </c>
      <c r="AB31" s="1039"/>
      <c r="AC31" s="1039"/>
      <c r="AD31" s="1039"/>
      <c r="AE31" s="1040"/>
      <c r="AF31" s="1035">
        <v>52</v>
      </c>
      <c r="AG31" s="1036"/>
      <c r="AH31" s="1036"/>
      <c r="AI31" s="1036"/>
      <c r="AJ31" s="1037"/>
      <c r="AK31" s="980">
        <v>251</v>
      </c>
      <c r="AL31" s="971"/>
      <c r="AM31" s="971"/>
      <c r="AN31" s="971"/>
      <c r="AO31" s="971"/>
      <c r="AP31" s="971">
        <v>736</v>
      </c>
      <c r="AQ31" s="971"/>
      <c r="AR31" s="971"/>
      <c r="AS31" s="971"/>
      <c r="AT31" s="971"/>
      <c r="AU31" s="971" t="s">
        <v>557</v>
      </c>
      <c r="AV31" s="971"/>
      <c r="AW31" s="971"/>
      <c r="AX31" s="971"/>
      <c r="AY31" s="971"/>
      <c r="AZ31" s="1041" t="s">
        <v>557</v>
      </c>
      <c r="BA31" s="1041"/>
      <c r="BB31" s="1041"/>
      <c r="BC31" s="1041"/>
      <c r="BD31" s="1041"/>
      <c r="BE31" s="972" t="s">
        <v>393</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394</v>
      </c>
      <c r="C32" s="1031"/>
      <c r="D32" s="1031"/>
      <c r="E32" s="1031"/>
      <c r="F32" s="1031"/>
      <c r="G32" s="1031"/>
      <c r="H32" s="1031"/>
      <c r="I32" s="1031"/>
      <c r="J32" s="1031"/>
      <c r="K32" s="1031"/>
      <c r="L32" s="1031"/>
      <c r="M32" s="1031"/>
      <c r="N32" s="1031"/>
      <c r="O32" s="1031"/>
      <c r="P32" s="1032"/>
      <c r="Q32" s="1038">
        <v>39</v>
      </c>
      <c r="R32" s="1039"/>
      <c r="S32" s="1039"/>
      <c r="T32" s="1039"/>
      <c r="U32" s="1039"/>
      <c r="V32" s="1039">
        <v>39</v>
      </c>
      <c r="W32" s="1039"/>
      <c r="X32" s="1039"/>
      <c r="Y32" s="1039"/>
      <c r="Z32" s="1039"/>
      <c r="AA32" s="1039" t="s">
        <v>557</v>
      </c>
      <c r="AB32" s="1039"/>
      <c r="AC32" s="1039"/>
      <c r="AD32" s="1039"/>
      <c r="AE32" s="1040"/>
      <c r="AF32" s="1035">
        <v>94</v>
      </c>
      <c r="AG32" s="1036"/>
      <c r="AH32" s="1036"/>
      <c r="AI32" s="1036"/>
      <c r="AJ32" s="1037"/>
      <c r="AK32" s="980" t="s">
        <v>557</v>
      </c>
      <c r="AL32" s="971"/>
      <c r="AM32" s="971"/>
      <c r="AN32" s="971"/>
      <c r="AO32" s="971"/>
      <c r="AP32" s="971" t="s">
        <v>557</v>
      </c>
      <c r="AQ32" s="971"/>
      <c r="AR32" s="971"/>
      <c r="AS32" s="971"/>
      <c r="AT32" s="971"/>
      <c r="AU32" s="971" t="s">
        <v>557</v>
      </c>
      <c r="AV32" s="971"/>
      <c r="AW32" s="971"/>
      <c r="AX32" s="971"/>
      <c r="AY32" s="971"/>
      <c r="AZ32" s="1041" t="s">
        <v>557</v>
      </c>
      <c r="BA32" s="1041"/>
      <c r="BB32" s="1041"/>
      <c r="BC32" s="1041"/>
      <c r="BD32" s="1041"/>
      <c r="BE32" s="972" t="s">
        <v>395</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377</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381</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399</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400</v>
      </c>
      <c r="AV66" s="1002"/>
      <c r="AW66" s="1002"/>
      <c r="AX66" s="1002"/>
      <c r="AY66" s="1003"/>
      <c r="AZ66" s="1001" t="s">
        <v>365</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548</v>
      </c>
      <c r="C68" s="986"/>
      <c r="D68" s="986"/>
      <c r="E68" s="986"/>
      <c r="F68" s="986"/>
      <c r="G68" s="986"/>
      <c r="H68" s="986"/>
      <c r="I68" s="986"/>
      <c r="J68" s="986"/>
      <c r="K68" s="986"/>
      <c r="L68" s="986"/>
      <c r="M68" s="986"/>
      <c r="N68" s="986"/>
      <c r="O68" s="986"/>
      <c r="P68" s="987"/>
      <c r="Q68" s="988">
        <v>7299</v>
      </c>
      <c r="R68" s="982"/>
      <c r="S68" s="982"/>
      <c r="T68" s="982"/>
      <c r="U68" s="982"/>
      <c r="V68" s="982">
        <v>4954</v>
      </c>
      <c r="W68" s="982"/>
      <c r="X68" s="982"/>
      <c r="Y68" s="982"/>
      <c r="Z68" s="982"/>
      <c r="AA68" s="982">
        <v>2345</v>
      </c>
      <c r="AB68" s="982"/>
      <c r="AC68" s="982"/>
      <c r="AD68" s="982"/>
      <c r="AE68" s="982"/>
      <c r="AF68" s="982" t="s">
        <v>557</v>
      </c>
      <c r="AG68" s="982"/>
      <c r="AH68" s="982"/>
      <c r="AI68" s="982"/>
      <c r="AJ68" s="982"/>
      <c r="AK68" s="982">
        <v>14</v>
      </c>
      <c r="AL68" s="982"/>
      <c r="AM68" s="982"/>
      <c r="AN68" s="982"/>
      <c r="AO68" s="982"/>
      <c r="AP68" s="982" t="s">
        <v>487</v>
      </c>
      <c r="AQ68" s="982"/>
      <c r="AR68" s="982"/>
      <c r="AS68" s="982"/>
      <c r="AT68" s="982"/>
      <c r="AU68" s="982" t="s">
        <v>487</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549</v>
      </c>
      <c r="C69" s="975"/>
      <c r="D69" s="975"/>
      <c r="E69" s="975"/>
      <c r="F69" s="975"/>
      <c r="G69" s="975"/>
      <c r="H69" s="975"/>
      <c r="I69" s="975"/>
      <c r="J69" s="975"/>
      <c r="K69" s="975"/>
      <c r="L69" s="975"/>
      <c r="M69" s="975"/>
      <c r="N69" s="975"/>
      <c r="O69" s="975"/>
      <c r="P69" s="976"/>
      <c r="Q69" s="977">
        <v>1438</v>
      </c>
      <c r="R69" s="971"/>
      <c r="S69" s="971"/>
      <c r="T69" s="971"/>
      <c r="U69" s="971"/>
      <c r="V69" s="971">
        <v>1437</v>
      </c>
      <c r="W69" s="971"/>
      <c r="X69" s="971"/>
      <c r="Y69" s="971"/>
      <c r="Z69" s="971"/>
      <c r="AA69" s="971">
        <v>1</v>
      </c>
      <c r="AB69" s="971"/>
      <c r="AC69" s="971"/>
      <c r="AD69" s="971"/>
      <c r="AE69" s="971"/>
      <c r="AF69" s="971" t="s">
        <v>557</v>
      </c>
      <c r="AG69" s="971"/>
      <c r="AH69" s="971"/>
      <c r="AI69" s="971"/>
      <c r="AJ69" s="971"/>
      <c r="AK69" s="971" t="s">
        <v>487</v>
      </c>
      <c r="AL69" s="971"/>
      <c r="AM69" s="971"/>
      <c r="AN69" s="971"/>
      <c r="AO69" s="971"/>
      <c r="AP69" s="971" t="s">
        <v>487</v>
      </c>
      <c r="AQ69" s="971"/>
      <c r="AR69" s="971"/>
      <c r="AS69" s="971"/>
      <c r="AT69" s="971"/>
      <c r="AU69" s="971" t="s">
        <v>487</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550</v>
      </c>
      <c r="C70" s="975"/>
      <c r="D70" s="975"/>
      <c r="E70" s="975"/>
      <c r="F70" s="975"/>
      <c r="G70" s="975"/>
      <c r="H70" s="975"/>
      <c r="I70" s="975"/>
      <c r="J70" s="975"/>
      <c r="K70" s="975"/>
      <c r="L70" s="975"/>
      <c r="M70" s="975"/>
      <c r="N70" s="975"/>
      <c r="O70" s="975"/>
      <c r="P70" s="976"/>
      <c r="Q70" s="977">
        <v>1</v>
      </c>
      <c r="R70" s="971"/>
      <c r="S70" s="971"/>
      <c r="T70" s="971"/>
      <c r="U70" s="971"/>
      <c r="V70" s="971">
        <v>0</v>
      </c>
      <c r="W70" s="971"/>
      <c r="X70" s="971"/>
      <c r="Y70" s="971"/>
      <c r="Z70" s="971"/>
      <c r="AA70" s="971">
        <v>1</v>
      </c>
      <c r="AB70" s="971"/>
      <c r="AC70" s="971"/>
      <c r="AD70" s="971"/>
      <c r="AE70" s="971"/>
      <c r="AF70" s="971" t="s">
        <v>557</v>
      </c>
      <c r="AG70" s="971"/>
      <c r="AH70" s="971"/>
      <c r="AI70" s="971"/>
      <c r="AJ70" s="971"/>
      <c r="AK70" s="971" t="s">
        <v>487</v>
      </c>
      <c r="AL70" s="971"/>
      <c r="AM70" s="971"/>
      <c r="AN70" s="971"/>
      <c r="AO70" s="971"/>
      <c r="AP70" s="971" t="s">
        <v>487</v>
      </c>
      <c r="AQ70" s="971"/>
      <c r="AR70" s="971"/>
      <c r="AS70" s="971"/>
      <c r="AT70" s="971"/>
      <c r="AU70" s="971" t="s">
        <v>487</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551</v>
      </c>
      <c r="C71" s="975"/>
      <c r="D71" s="975"/>
      <c r="E71" s="975"/>
      <c r="F71" s="975"/>
      <c r="G71" s="975"/>
      <c r="H71" s="975"/>
      <c r="I71" s="975"/>
      <c r="J71" s="975"/>
      <c r="K71" s="975"/>
      <c r="L71" s="975"/>
      <c r="M71" s="975"/>
      <c r="N71" s="975"/>
      <c r="O71" s="975"/>
      <c r="P71" s="976"/>
      <c r="Q71" s="977">
        <v>49</v>
      </c>
      <c r="R71" s="971"/>
      <c r="S71" s="971"/>
      <c r="T71" s="971"/>
      <c r="U71" s="971"/>
      <c r="V71" s="971">
        <v>27</v>
      </c>
      <c r="W71" s="971"/>
      <c r="X71" s="971"/>
      <c r="Y71" s="971"/>
      <c r="Z71" s="971"/>
      <c r="AA71" s="971">
        <v>22</v>
      </c>
      <c r="AB71" s="971"/>
      <c r="AC71" s="971"/>
      <c r="AD71" s="971"/>
      <c r="AE71" s="971"/>
      <c r="AF71" s="971" t="s">
        <v>557</v>
      </c>
      <c r="AG71" s="971"/>
      <c r="AH71" s="971"/>
      <c r="AI71" s="971"/>
      <c r="AJ71" s="971"/>
      <c r="AK71" s="971" t="s">
        <v>487</v>
      </c>
      <c r="AL71" s="971"/>
      <c r="AM71" s="971"/>
      <c r="AN71" s="971"/>
      <c r="AO71" s="971"/>
      <c r="AP71" s="971" t="s">
        <v>487</v>
      </c>
      <c r="AQ71" s="971"/>
      <c r="AR71" s="971"/>
      <c r="AS71" s="971"/>
      <c r="AT71" s="971"/>
      <c r="AU71" s="971" t="s">
        <v>487</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552</v>
      </c>
      <c r="C72" s="975"/>
      <c r="D72" s="975"/>
      <c r="E72" s="975"/>
      <c r="F72" s="975"/>
      <c r="G72" s="975"/>
      <c r="H72" s="975"/>
      <c r="I72" s="975"/>
      <c r="J72" s="975"/>
      <c r="K72" s="975"/>
      <c r="L72" s="975"/>
      <c r="M72" s="975"/>
      <c r="N72" s="975"/>
      <c r="O72" s="975"/>
      <c r="P72" s="976"/>
      <c r="Q72" s="977">
        <v>67</v>
      </c>
      <c r="R72" s="971"/>
      <c r="S72" s="971"/>
      <c r="T72" s="971"/>
      <c r="U72" s="971"/>
      <c r="V72" s="971">
        <v>66</v>
      </c>
      <c r="W72" s="971"/>
      <c r="X72" s="971"/>
      <c r="Y72" s="971"/>
      <c r="Z72" s="971"/>
      <c r="AA72" s="971">
        <v>1</v>
      </c>
      <c r="AB72" s="971"/>
      <c r="AC72" s="971"/>
      <c r="AD72" s="971"/>
      <c r="AE72" s="971"/>
      <c r="AF72" s="971" t="s">
        <v>557</v>
      </c>
      <c r="AG72" s="971"/>
      <c r="AH72" s="971"/>
      <c r="AI72" s="971"/>
      <c r="AJ72" s="971"/>
      <c r="AK72" s="971" t="s">
        <v>487</v>
      </c>
      <c r="AL72" s="971"/>
      <c r="AM72" s="971"/>
      <c r="AN72" s="971"/>
      <c r="AO72" s="971"/>
      <c r="AP72" s="971" t="s">
        <v>487</v>
      </c>
      <c r="AQ72" s="971"/>
      <c r="AR72" s="971"/>
      <c r="AS72" s="971"/>
      <c r="AT72" s="971"/>
      <c r="AU72" s="971" t="s">
        <v>487</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553</v>
      </c>
      <c r="C73" s="975"/>
      <c r="D73" s="975"/>
      <c r="E73" s="975"/>
      <c r="F73" s="975"/>
      <c r="G73" s="975"/>
      <c r="H73" s="975"/>
      <c r="I73" s="975"/>
      <c r="J73" s="975"/>
      <c r="K73" s="975"/>
      <c r="L73" s="975"/>
      <c r="M73" s="975"/>
      <c r="N73" s="975"/>
      <c r="O73" s="975"/>
      <c r="P73" s="976"/>
      <c r="Q73" s="977">
        <v>4504</v>
      </c>
      <c r="R73" s="971"/>
      <c r="S73" s="971"/>
      <c r="T73" s="971"/>
      <c r="U73" s="971"/>
      <c r="V73" s="971">
        <v>4453</v>
      </c>
      <c r="W73" s="971"/>
      <c r="X73" s="971"/>
      <c r="Y73" s="971"/>
      <c r="Z73" s="971"/>
      <c r="AA73" s="971">
        <v>51</v>
      </c>
      <c r="AB73" s="971"/>
      <c r="AC73" s="971"/>
      <c r="AD73" s="971"/>
      <c r="AE73" s="971"/>
      <c r="AF73" s="971">
        <v>51</v>
      </c>
      <c r="AG73" s="971"/>
      <c r="AH73" s="971"/>
      <c r="AI73" s="971"/>
      <c r="AJ73" s="971"/>
      <c r="AK73" s="971">
        <v>0</v>
      </c>
      <c r="AL73" s="971"/>
      <c r="AM73" s="971"/>
      <c r="AN73" s="971"/>
      <c r="AO73" s="971"/>
      <c r="AP73" s="971">
        <v>214</v>
      </c>
      <c r="AQ73" s="971"/>
      <c r="AR73" s="971"/>
      <c r="AS73" s="971"/>
      <c r="AT73" s="971"/>
      <c r="AU73" s="971" t="s">
        <v>557</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554</v>
      </c>
      <c r="C74" s="975"/>
      <c r="D74" s="975"/>
      <c r="E74" s="975"/>
      <c r="F74" s="975"/>
      <c r="G74" s="975"/>
      <c r="H74" s="975"/>
      <c r="I74" s="975"/>
      <c r="J74" s="975"/>
      <c r="K74" s="975"/>
      <c r="L74" s="975"/>
      <c r="M74" s="975"/>
      <c r="N74" s="975"/>
      <c r="O74" s="975"/>
      <c r="P74" s="976"/>
      <c r="Q74" s="977">
        <v>60</v>
      </c>
      <c r="R74" s="971"/>
      <c r="S74" s="971"/>
      <c r="T74" s="971"/>
      <c r="U74" s="971"/>
      <c r="V74" s="971">
        <v>60</v>
      </c>
      <c r="W74" s="971"/>
      <c r="X74" s="971"/>
      <c r="Y74" s="971"/>
      <c r="Z74" s="971"/>
      <c r="AA74" s="971">
        <v>0</v>
      </c>
      <c r="AB74" s="971"/>
      <c r="AC74" s="971"/>
      <c r="AD74" s="971"/>
      <c r="AE74" s="971"/>
      <c r="AF74" s="971">
        <v>0</v>
      </c>
      <c r="AG74" s="971"/>
      <c r="AH74" s="971"/>
      <c r="AI74" s="971"/>
      <c r="AJ74" s="971"/>
      <c r="AK74" s="971">
        <v>0</v>
      </c>
      <c r="AL74" s="971"/>
      <c r="AM74" s="971"/>
      <c r="AN74" s="971"/>
      <c r="AO74" s="971"/>
      <c r="AP74" s="971">
        <v>0</v>
      </c>
      <c r="AQ74" s="971"/>
      <c r="AR74" s="971"/>
      <c r="AS74" s="971"/>
      <c r="AT74" s="971"/>
      <c r="AU74" s="971" t="s">
        <v>557</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555</v>
      </c>
      <c r="C75" s="975"/>
      <c r="D75" s="975"/>
      <c r="E75" s="975"/>
      <c r="F75" s="975"/>
      <c r="G75" s="975"/>
      <c r="H75" s="975"/>
      <c r="I75" s="975"/>
      <c r="J75" s="975"/>
      <c r="K75" s="975"/>
      <c r="L75" s="975"/>
      <c r="M75" s="975"/>
      <c r="N75" s="975"/>
      <c r="O75" s="975"/>
      <c r="P75" s="976"/>
      <c r="Q75" s="978">
        <v>1365</v>
      </c>
      <c r="R75" s="979"/>
      <c r="S75" s="979"/>
      <c r="T75" s="979"/>
      <c r="U75" s="980"/>
      <c r="V75" s="981">
        <v>1532</v>
      </c>
      <c r="W75" s="979"/>
      <c r="X75" s="979"/>
      <c r="Y75" s="979"/>
      <c r="Z75" s="980"/>
      <c r="AA75" s="981">
        <v>-167</v>
      </c>
      <c r="AB75" s="979"/>
      <c r="AC75" s="979"/>
      <c r="AD75" s="979"/>
      <c r="AE75" s="980"/>
      <c r="AF75" s="981">
        <v>3864</v>
      </c>
      <c r="AG75" s="979"/>
      <c r="AH75" s="979"/>
      <c r="AI75" s="979"/>
      <c r="AJ75" s="980"/>
      <c r="AK75" s="981">
        <v>0</v>
      </c>
      <c r="AL75" s="979"/>
      <c r="AM75" s="979"/>
      <c r="AN75" s="979"/>
      <c r="AO75" s="980"/>
      <c r="AP75" s="981">
        <v>2022</v>
      </c>
      <c r="AQ75" s="979"/>
      <c r="AR75" s="979"/>
      <c r="AS75" s="979"/>
      <c r="AT75" s="980"/>
      <c r="AU75" s="981" t="s">
        <v>487</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t="s">
        <v>555</v>
      </c>
      <c r="C76" s="975"/>
      <c r="D76" s="975"/>
      <c r="E76" s="975"/>
      <c r="F76" s="975"/>
      <c r="G76" s="975"/>
      <c r="H76" s="975"/>
      <c r="I76" s="975"/>
      <c r="J76" s="975"/>
      <c r="K76" s="975"/>
      <c r="L76" s="975"/>
      <c r="M76" s="975"/>
      <c r="N76" s="975"/>
      <c r="O76" s="975"/>
      <c r="P76" s="976"/>
      <c r="Q76" s="978">
        <v>615</v>
      </c>
      <c r="R76" s="979"/>
      <c r="S76" s="979"/>
      <c r="T76" s="979"/>
      <c r="U76" s="980"/>
      <c r="V76" s="981">
        <v>486</v>
      </c>
      <c r="W76" s="979"/>
      <c r="X76" s="979"/>
      <c r="Y76" s="979"/>
      <c r="Z76" s="980"/>
      <c r="AA76" s="981">
        <v>129</v>
      </c>
      <c r="AB76" s="979"/>
      <c r="AC76" s="979"/>
      <c r="AD76" s="979"/>
      <c r="AE76" s="980"/>
      <c r="AF76" s="981">
        <v>1100</v>
      </c>
      <c r="AG76" s="979"/>
      <c r="AH76" s="979"/>
      <c r="AI76" s="979"/>
      <c r="AJ76" s="980"/>
      <c r="AK76" s="981">
        <v>0</v>
      </c>
      <c r="AL76" s="979"/>
      <c r="AM76" s="979"/>
      <c r="AN76" s="979"/>
      <c r="AO76" s="980"/>
      <c r="AP76" s="981">
        <v>1071</v>
      </c>
      <c r="AQ76" s="979"/>
      <c r="AR76" s="979"/>
      <c r="AS76" s="979"/>
      <c r="AT76" s="980"/>
      <c r="AU76" s="981" t="s">
        <v>487</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t="s">
        <v>563</v>
      </c>
      <c r="C77" s="975"/>
      <c r="D77" s="975"/>
      <c r="E77" s="975"/>
      <c r="F77" s="975"/>
      <c r="G77" s="975"/>
      <c r="H77" s="975"/>
      <c r="I77" s="975"/>
      <c r="J77" s="975"/>
      <c r="K77" s="975"/>
      <c r="L77" s="975"/>
      <c r="M77" s="975"/>
      <c r="N77" s="975"/>
      <c r="O77" s="975"/>
      <c r="P77" s="976"/>
      <c r="Q77" s="978">
        <v>1280</v>
      </c>
      <c r="R77" s="979"/>
      <c r="S77" s="979"/>
      <c r="T77" s="979"/>
      <c r="U77" s="980"/>
      <c r="V77" s="981">
        <v>1222</v>
      </c>
      <c r="W77" s="979"/>
      <c r="X77" s="979"/>
      <c r="Y77" s="979"/>
      <c r="Z77" s="980"/>
      <c r="AA77" s="981">
        <v>58</v>
      </c>
      <c r="AB77" s="979"/>
      <c r="AC77" s="979"/>
      <c r="AD77" s="979"/>
      <c r="AE77" s="980"/>
      <c r="AF77" s="981">
        <v>58</v>
      </c>
      <c r="AG77" s="979"/>
      <c r="AH77" s="979"/>
      <c r="AI77" s="979"/>
      <c r="AJ77" s="980"/>
      <c r="AK77" s="981">
        <v>0</v>
      </c>
      <c r="AL77" s="979"/>
      <c r="AM77" s="979"/>
      <c r="AN77" s="979"/>
      <c r="AO77" s="980"/>
      <c r="AP77" s="981">
        <v>0</v>
      </c>
      <c r="AQ77" s="979"/>
      <c r="AR77" s="979"/>
      <c r="AS77" s="979"/>
      <c r="AT77" s="980"/>
      <c r="AU77" s="981" t="s">
        <v>557</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t="s">
        <v>564</v>
      </c>
      <c r="C78" s="975"/>
      <c r="D78" s="975"/>
      <c r="E78" s="975"/>
      <c r="F78" s="975"/>
      <c r="G78" s="975"/>
      <c r="H78" s="975"/>
      <c r="I78" s="975"/>
      <c r="J78" s="975"/>
      <c r="K78" s="975"/>
      <c r="L78" s="975"/>
      <c r="M78" s="975"/>
      <c r="N78" s="975"/>
      <c r="O78" s="975"/>
      <c r="P78" s="976"/>
      <c r="Q78" s="977">
        <v>261159</v>
      </c>
      <c r="R78" s="971"/>
      <c r="S78" s="971"/>
      <c r="T78" s="971"/>
      <c r="U78" s="971"/>
      <c r="V78" s="971">
        <v>254522</v>
      </c>
      <c r="W78" s="971"/>
      <c r="X78" s="971"/>
      <c r="Y78" s="971"/>
      <c r="Z78" s="971"/>
      <c r="AA78" s="971">
        <v>6637</v>
      </c>
      <c r="AB78" s="971"/>
      <c r="AC78" s="971"/>
      <c r="AD78" s="971"/>
      <c r="AE78" s="971"/>
      <c r="AF78" s="971">
        <v>6336</v>
      </c>
      <c r="AG78" s="971"/>
      <c r="AH78" s="971"/>
      <c r="AI78" s="971"/>
      <c r="AJ78" s="971"/>
      <c r="AK78" s="971">
        <v>983</v>
      </c>
      <c r="AL78" s="971"/>
      <c r="AM78" s="971"/>
      <c r="AN78" s="971"/>
      <c r="AO78" s="971"/>
      <c r="AP78" s="971">
        <v>0</v>
      </c>
      <c r="AQ78" s="971"/>
      <c r="AR78" s="971"/>
      <c r="AS78" s="971"/>
      <c r="AT78" s="971"/>
      <c r="AU78" s="971" t="s">
        <v>557</v>
      </c>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377</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295</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295</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295</v>
      </c>
      <c r="DR109" s="896"/>
      <c r="DS109" s="896"/>
      <c r="DT109" s="896"/>
      <c r="DU109" s="897"/>
      <c r="DV109" s="898" t="s">
        <v>412</v>
      </c>
      <c r="DW109" s="896"/>
      <c r="DX109" s="896"/>
      <c r="DY109" s="896"/>
      <c r="DZ109" s="929"/>
    </row>
    <row r="110" spans="1:131" s="230" customFormat="1" ht="26.25" customHeight="1" x14ac:dyDescent="0.15">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117209</v>
      </c>
      <c r="AB110" s="889"/>
      <c r="AC110" s="889"/>
      <c r="AD110" s="889"/>
      <c r="AE110" s="890"/>
      <c r="AF110" s="891">
        <v>96405</v>
      </c>
      <c r="AG110" s="889"/>
      <c r="AH110" s="889"/>
      <c r="AI110" s="889"/>
      <c r="AJ110" s="890"/>
      <c r="AK110" s="891">
        <v>92494</v>
      </c>
      <c r="AL110" s="889"/>
      <c r="AM110" s="889"/>
      <c r="AN110" s="889"/>
      <c r="AO110" s="890"/>
      <c r="AP110" s="892">
        <v>3.1</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597845</v>
      </c>
      <c r="BR110" s="842"/>
      <c r="BS110" s="842"/>
      <c r="BT110" s="842"/>
      <c r="BU110" s="842"/>
      <c r="BV110" s="842">
        <v>502890</v>
      </c>
      <c r="BW110" s="842"/>
      <c r="BX110" s="842"/>
      <c r="BY110" s="842"/>
      <c r="BZ110" s="842"/>
      <c r="CA110" s="842">
        <v>411380</v>
      </c>
      <c r="CB110" s="842"/>
      <c r="CC110" s="842"/>
      <c r="CD110" s="842"/>
      <c r="CE110" s="842"/>
      <c r="CF110" s="866">
        <v>13.9</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1070267</v>
      </c>
      <c r="BR112" s="817"/>
      <c r="BS112" s="817"/>
      <c r="BT112" s="817"/>
      <c r="BU112" s="817"/>
      <c r="BV112" s="817">
        <v>891603</v>
      </c>
      <c r="BW112" s="817"/>
      <c r="BX112" s="817"/>
      <c r="BY112" s="817"/>
      <c r="BZ112" s="817"/>
      <c r="CA112" s="817">
        <v>718689</v>
      </c>
      <c r="CB112" s="817"/>
      <c r="CC112" s="817"/>
      <c r="CD112" s="817"/>
      <c r="CE112" s="817"/>
      <c r="CF112" s="875">
        <v>24.2</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206111</v>
      </c>
      <c r="AB113" s="919"/>
      <c r="AC113" s="919"/>
      <c r="AD113" s="919"/>
      <c r="AE113" s="920"/>
      <c r="AF113" s="921">
        <v>187400</v>
      </c>
      <c r="AG113" s="919"/>
      <c r="AH113" s="919"/>
      <c r="AI113" s="919"/>
      <c r="AJ113" s="920"/>
      <c r="AK113" s="921">
        <v>149881</v>
      </c>
      <c r="AL113" s="919"/>
      <c r="AM113" s="919"/>
      <c r="AN113" s="919"/>
      <c r="AO113" s="920"/>
      <c r="AP113" s="922">
        <v>5.0999999999999996</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41762</v>
      </c>
      <c r="BR113" s="817"/>
      <c r="BS113" s="817"/>
      <c r="BT113" s="817"/>
      <c r="BU113" s="817"/>
      <c r="BV113" s="817">
        <v>32526</v>
      </c>
      <c r="BW113" s="817"/>
      <c r="BX113" s="817"/>
      <c r="BY113" s="817"/>
      <c r="BZ113" s="817"/>
      <c r="CA113" s="817">
        <v>23207</v>
      </c>
      <c r="CB113" s="817"/>
      <c r="CC113" s="817"/>
      <c r="CD113" s="817"/>
      <c r="CE113" s="817"/>
      <c r="CF113" s="875">
        <v>0.8</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48718</v>
      </c>
      <c r="AB114" s="780"/>
      <c r="AC114" s="780"/>
      <c r="AD114" s="780"/>
      <c r="AE114" s="781"/>
      <c r="AF114" s="782">
        <v>46360</v>
      </c>
      <c r="AG114" s="780"/>
      <c r="AH114" s="780"/>
      <c r="AI114" s="780"/>
      <c r="AJ114" s="781"/>
      <c r="AK114" s="782">
        <v>39139</v>
      </c>
      <c r="AL114" s="780"/>
      <c r="AM114" s="780"/>
      <c r="AN114" s="780"/>
      <c r="AO114" s="781"/>
      <c r="AP114" s="824">
        <v>1.3</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342725</v>
      </c>
      <c r="BR114" s="817"/>
      <c r="BS114" s="817"/>
      <c r="BT114" s="817"/>
      <c r="BU114" s="817"/>
      <c r="BV114" s="817">
        <v>339399</v>
      </c>
      <c r="BW114" s="817"/>
      <c r="BX114" s="817"/>
      <c r="BY114" s="817"/>
      <c r="BZ114" s="817"/>
      <c r="CA114" s="817">
        <v>292938</v>
      </c>
      <c r="CB114" s="817"/>
      <c r="CC114" s="817"/>
      <c r="CD114" s="817"/>
      <c r="CE114" s="817"/>
      <c r="CF114" s="875">
        <v>9.9</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v>1654</v>
      </c>
      <c r="BR115" s="817"/>
      <c r="BS115" s="817"/>
      <c r="BT115" s="817"/>
      <c r="BU115" s="817"/>
      <c r="BV115" s="817">
        <v>445</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372038</v>
      </c>
      <c r="AB117" s="903"/>
      <c r="AC117" s="903"/>
      <c r="AD117" s="903"/>
      <c r="AE117" s="904"/>
      <c r="AF117" s="905">
        <v>330165</v>
      </c>
      <c r="AG117" s="903"/>
      <c r="AH117" s="903"/>
      <c r="AI117" s="903"/>
      <c r="AJ117" s="904"/>
      <c r="AK117" s="905">
        <v>281514</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295</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178</v>
      </c>
      <c r="BA119" s="251"/>
      <c r="BB119" s="251"/>
      <c r="BC119" s="251"/>
      <c r="BD119" s="251"/>
      <c r="BE119" s="251"/>
      <c r="BF119" s="251"/>
      <c r="BG119" s="251"/>
      <c r="BH119" s="251"/>
      <c r="BI119" s="251"/>
      <c r="BJ119" s="251"/>
      <c r="BK119" s="251"/>
      <c r="BL119" s="251"/>
      <c r="BM119" s="251"/>
      <c r="BN119" s="251"/>
      <c r="BO119" s="877" t="s">
        <v>442</v>
      </c>
      <c r="BP119" s="878"/>
      <c r="BQ119" s="879">
        <v>2054253</v>
      </c>
      <c r="BR119" s="845"/>
      <c r="BS119" s="845"/>
      <c r="BT119" s="845"/>
      <c r="BU119" s="845"/>
      <c r="BV119" s="845">
        <v>1766863</v>
      </c>
      <c r="BW119" s="845"/>
      <c r="BX119" s="845"/>
      <c r="BY119" s="845"/>
      <c r="BZ119" s="845"/>
      <c r="CA119" s="845">
        <v>1446214</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11828757</v>
      </c>
      <c r="BR120" s="842"/>
      <c r="BS120" s="842"/>
      <c r="BT120" s="842"/>
      <c r="BU120" s="842"/>
      <c r="BV120" s="842">
        <v>13410712</v>
      </c>
      <c r="BW120" s="842"/>
      <c r="BX120" s="842"/>
      <c r="BY120" s="842"/>
      <c r="BZ120" s="842"/>
      <c r="CA120" s="842">
        <v>13963830</v>
      </c>
      <c r="CB120" s="842"/>
      <c r="CC120" s="842"/>
      <c r="CD120" s="842"/>
      <c r="CE120" s="842"/>
      <c r="CF120" s="866">
        <v>470.9</v>
      </c>
      <c r="CG120" s="867"/>
      <c r="CH120" s="867"/>
      <c r="CI120" s="867"/>
      <c r="CJ120" s="867"/>
      <c r="CK120" s="868" t="s">
        <v>446</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718689</v>
      </c>
      <c r="DR120" s="842"/>
      <c r="DS120" s="842"/>
      <c r="DT120" s="842"/>
      <c r="DU120" s="842"/>
      <c r="DV120" s="843">
        <v>24.2</v>
      </c>
      <c r="DW120" s="843"/>
      <c r="DX120" s="843"/>
      <c r="DY120" s="843"/>
      <c r="DZ120" s="844"/>
    </row>
    <row r="121" spans="1:130" s="230" customFormat="1" ht="26.25" customHeight="1" x14ac:dyDescent="0.15">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16905</v>
      </c>
      <c r="BR121" s="817"/>
      <c r="BS121" s="817"/>
      <c r="BT121" s="817"/>
      <c r="BU121" s="817"/>
      <c r="BV121" s="817">
        <v>16766</v>
      </c>
      <c r="BW121" s="817"/>
      <c r="BX121" s="817"/>
      <c r="BY121" s="817"/>
      <c r="BZ121" s="817"/>
      <c r="CA121" s="817">
        <v>16447</v>
      </c>
      <c r="CB121" s="817"/>
      <c r="CC121" s="817"/>
      <c r="CD121" s="817"/>
      <c r="CE121" s="817"/>
      <c r="CF121" s="875">
        <v>0.6</v>
      </c>
      <c r="CG121" s="876"/>
      <c r="CH121" s="876"/>
      <c r="CI121" s="876"/>
      <c r="CJ121" s="876"/>
      <c r="CK121" s="869"/>
      <c r="CL121" s="855"/>
      <c r="CM121" s="855"/>
      <c r="CN121" s="855"/>
      <c r="CO121" s="856"/>
      <c r="CP121" s="835" t="s">
        <v>390</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30" customFormat="1" ht="26.25" customHeight="1" x14ac:dyDescent="0.15">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3577862</v>
      </c>
      <c r="BR122" s="845"/>
      <c r="BS122" s="845"/>
      <c r="BT122" s="845"/>
      <c r="BU122" s="845"/>
      <c r="BV122" s="845">
        <v>3390951</v>
      </c>
      <c r="BW122" s="845"/>
      <c r="BX122" s="845"/>
      <c r="BY122" s="845"/>
      <c r="BZ122" s="845"/>
      <c r="CA122" s="845">
        <v>3139080</v>
      </c>
      <c r="CB122" s="845"/>
      <c r="CC122" s="845"/>
      <c r="CD122" s="845"/>
      <c r="CE122" s="845"/>
      <c r="CF122" s="846">
        <v>105.9</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15">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178</v>
      </c>
      <c r="BA123" s="251"/>
      <c r="BB123" s="251"/>
      <c r="BC123" s="251"/>
      <c r="BD123" s="251"/>
      <c r="BE123" s="251"/>
      <c r="BF123" s="251"/>
      <c r="BG123" s="251"/>
      <c r="BH123" s="251"/>
      <c r="BI123" s="251"/>
      <c r="BJ123" s="251"/>
      <c r="BK123" s="251"/>
      <c r="BL123" s="251"/>
      <c r="BM123" s="251"/>
      <c r="BN123" s="251"/>
      <c r="BO123" s="877" t="s">
        <v>450</v>
      </c>
      <c r="BP123" s="878"/>
      <c r="BQ123" s="832">
        <v>15423524</v>
      </c>
      <c r="BR123" s="833"/>
      <c r="BS123" s="833"/>
      <c r="BT123" s="833"/>
      <c r="BU123" s="833"/>
      <c r="BV123" s="833">
        <v>16818429</v>
      </c>
      <c r="BW123" s="833"/>
      <c r="BX123" s="833"/>
      <c r="BY123" s="833"/>
      <c r="BZ123" s="833"/>
      <c r="CA123" s="833">
        <v>17119357</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v>1070267</v>
      </c>
      <c r="DH124" s="764"/>
      <c r="DI124" s="764"/>
      <c r="DJ124" s="764"/>
      <c r="DK124" s="765"/>
      <c r="DL124" s="766">
        <v>891603</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469</v>
      </c>
      <c r="AB128" s="801"/>
      <c r="AC128" s="801"/>
      <c r="AD128" s="801"/>
      <c r="AE128" s="802"/>
      <c r="AF128" s="803">
        <v>469</v>
      </c>
      <c r="AG128" s="801"/>
      <c r="AH128" s="801"/>
      <c r="AI128" s="801"/>
      <c r="AJ128" s="802"/>
      <c r="AK128" s="803">
        <v>229</v>
      </c>
      <c r="AL128" s="801"/>
      <c r="AM128" s="801"/>
      <c r="AN128" s="801"/>
      <c r="AO128" s="802"/>
      <c r="AP128" s="804"/>
      <c r="AQ128" s="805"/>
      <c r="AR128" s="805"/>
      <c r="AS128" s="805"/>
      <c r="AT128" s="806"/>
      <c r="AU128" s="232"/>
      <c r="AV128" s="232"/>
      <c r="AW128" s="232"/>
      <c r="AX128" s="807" t="s">
        <v>464</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v>1654</v>
      </c>
      <c r="DH128" s="791"/>
      <c r="DI128" s="791"/>
      <c r="DJ128" s="791"/>
      <c r="DK128" s="791"/>
      <c r="DL128" s="791">
        <v>445</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3483055</v>
      </c>
      <c r="AB129" s="780"/>
      <c r="AC129" s="780"/>
      <c r="AD129" s="780"/>
      <c r="AE129" s="781"/>
      <c r="AF129" s="782">
        <v>3258866</v>
      </c>
      <c r="AG129" s="780"/>
      <c r="AH129" s="780"/>
      <c r="AI129" s="780"/>
      <c r="AJ129" s="781"/>
      <c r="AK129" s="782">
        <v>3315956</v>
      </c>
      <c r="AL129" s="780"/>
      <c r="AM129" s="780"/>
      <c r="AN129" s="780"/>
      <c r="AO129" s="781"/>
      <c r="AP129" s="783"/>
      <c r="AQ129" s="784"/>
      <c r="AR129" s="784"/>
      <c r="AS129" s="784"/>
      <c r="AT129" s="785"/>
      <c r="AU129" s="233"/>
      <c r="AV129" s="233"/>
      <c r="AW129" s="233"/>
      <c r="AX129" s="751" t="s">
        <v>467</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388054</v>
      </c>
      <c r="AB130" s="780"/>
      <c r="AC130" s="780"/>
      <c r="AD130" s="780"/>
      <c r="AE130" s="781"/>
      <c r="AF130" s="782">
        <v>369361</v>
      </c>
      <c r="AG130" s="780"/>
      <c r="AH130" s="780"/>
      <c r="AI130" s="780"/>
      <c r="AJ130" s="781"/>
      <c r="AK130" s="782">
        <v>350526</v>
      </c>
      <c r="AL130" s="780"/>
      <c r="AM130" s="780"/>
      <c r="AN130" s="780"/>
      <c r="AO130" s="781"/>
      <c r="AP130" s="783"/>
      <c r="AQ130" s="784"/>
      <c r="AR130" s="784"/>
      <c r="AS130" s="784"/>
      <c r="AT130" s="785"/>
      <c r="AU130" s="233"/>
      <c r="AV130" s="233"/>
      <c r="AW130" s="233"/>
      <c r="AX130" s="751" t="s">
        <v>470</v>
      </c>
      <c r="AY130" s="752"/>
      <c r="AZ130" s="752"/>
      <c r="BA130" s="752"/>
      <c r="BB130" s="752"/>
      <c r="BC130" s="752"/>
      <c r="BD130" s="752"/>
      <c r="BE130" s="753"/>
      <c r="BF130" s="754">
        <v>-1.4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3095001</v>
      </c>
      <c r="AB131" s="764"/>
      <c r="AC131" s="764"/>
      <c r="AD131" s="764"/>
      <c r="AE131" s="765"/>
      <c r="AF131" s="766">
        <v>2889505</v>
      </c>
      <c r="AG131" s="764"/>
      <c r="AH131" s="764"/>
      <c r="AI131" s="764"/>
      <c r="AJ131" s="765"/>
      <c r="AK131" s="766">
        <v>2965430</v>
      </c>
      <c r="AL131" s="764"/>
      <c r="AM131" s="764"/>
      <c r="AN131" s="764"/>
      <c r="AO131" s="765"/>
      <c r="AP131" s="767"/>
      <c r="AQ131" s="768"/>
      <c r="AR131" s="768"/>
      <c r="AS131" s="768"/>
      <c r="AT131" s="769"/>
      <c r="AU131" s="233"/>
      <c r="AV131" s="233"/>
      <c r="AW131" s="233"/>
      <c r="AX131" s="729" t="s">
        <v>472</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-0.53263311000000002</v>
      </c>
      <c r="AB132" s="745"/>
      <c r="AC132" s="745"/>
      <c r="AD132" s="745"/>
      <c r="AE132" s="746"/>
      <c r="AF132" s="747">
        <v>-1.3727264699999999</v>
      </c>
      <c r="AG132" s="745"/>
      <c r="AH132" s="745"/>
      <c r="AI132" s="745"/>
      <c r="AJ132" s="746"/>
      <c r="AK132" s="747">
        <v>-2.3349396200000001</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0</v>
      </c>
      <c r="AB133" s="724"/>
      <c r="AC133" s="724"/>
      <c r="AD133" s="724"/>
      <c r="AE133" s="725"/>
      <c r="AF133" s="723">
        <v>-0.6</v>
      </c>
      <c r="AG133" s="724"/>
      <c r="AH133" s="724"/>
      <c r="AI133" s="724"/>
      <c r="AJ133" s="725"/>
      <c r="AK133" s="723">
        <v>-1.4</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xbO6H/7WbnXqaFEl2jYtUpxDirOgxLI2Mr/T3/qk9cUpzBqif09gcerI65IT+ph4Xnn2i/AkmzjWbd+XglKJkA==" saltValue="WzXkHTR5WnLSPTI/mYsP+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NiTOBKUjW0cqS1Ef1f+rBKy5CWmywCK8bfxMML2pPUMxN34BYvJzkTKAwLfJmkEYWszrLDvHK57rxzy0dmm/tA==" saltValue="6qgf3kb7LbO4XG/rq+Uykw=="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0" zoomScaleNormal="9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59hFMrZT+lXNtY28SMiZ2u06Rg4zgQ5rQs3HhHuKgnD/KrrzuWaJ68Pbf+SojTI6pVHAqJKsmeHMOsKpCp0Mjg==" saltValue="igDKFzVA5/lJ32BZRlfwRQ==" spinCount="100000" sheet="1" objects="1" scenarios="1"/>
  <dataConsolidate/>
  <phoneticPr fontId="2"/>
  <printOptions horizontalCentered="1" verticalCentered="1"/>
  <pageMargins left="0" right="0" top="0" bottom="0" header="0" footer="0"/>
  <pageSetup paperSize="8" scale="7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90" zoomScaleSheetLayoutView="9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484</v>
      </c>
      <c r="AL9" s="1131"/>
      <c r="AM9" s="1131"/>
      <c r="AN9" s="1132"/>
      <c r="AO9" s="281">
        <v>998300</v>
      </c>
      <c r="AP9" s="281">
        <v>154059</v>
      </c>
      <c r="AQ9" s="282">
        <v>273733</v>
      </c>
      <c r="AR9" s="283">
        <v>-43.7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485</v>
      </c>
      <c r="AL10" s="1131"/>
      <c r="AM10" s="1131"/>
      <c r="AN10" s="1132"/>
      <c r="AO10" s="284">
        <v>135264</v>
      </c>
      <c r="AP10" s="284">
        <v>20874</v>
      </c>
      <c r="AQ10" s="285">
        <v>30345</v>
      </c>
      <c r="AR10" s="286">
        <v>-31.2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486</v>
      </c>
      <c r="AL11" s="1131"/>
      <c r="AM11" s="1131"/>
      <c r="AN11" s="1132"/>
      <c r="AO11" s="284" t="s">
        <v>487</v>
      </c>
      <c r="AP11" s="284" t="s">
        <v>487</v>
      </c>
      <c r="AQ11" s="285">
        <v>4149</v>
      </c>
      <c r="AR11" s="286" t="s">
        <v>487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488</v>
      </c>
      <c r="AL12" s="1131"/>
      <c r="AM12" s="1131"/>
      <c r="AN12" s="1132"/>
      <c r="AO12" s="284" t="s">
        <v>487</v>
      </c>
      <c r="AP12" s="284" t="s">
        <v>487</v>
      </c>
      <c r="AQ12" s="285" t="s">
        <v>487</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489</v>
      </c>
      <c r="AL13" s="1131"/>
      <c r="AM13" s="1131"/>
      <c r="AN13" s="1132"/>
      <c r="AO13" s="284">
        <v>22269</v>
      </c>
      <c r="AP13" s="284">
        <v>3437</v>
      </c>
      <c r="AQ13" s="285">
        <v>9494</v>
      </c>
      <c r="AR13" s="286">
        <v>-63.8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490</v>
      </c>
      <c r="AL14" s="1131"/>
      <c r="AM14" s="1131"/>
      <c r="AN14" s="1132"/>
      <c r="AO14" s="284">
        <v>79643</v>
      </c>
      <c r="AP14" s="284">
        <v>12291</v>
      </c>
      <c r="AQ14" s="285">
        <v>5033</v>
      </c>
      <c r="AR14" s="286">
        <v>144.19999999999999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491</v>
      </c>
      <c r="AL15" s="1134"/>
      <c r="AM15" s="1134"/>
      <c r="AN15" s="1135"/>
      <c r="AO15" s="284">
        <v>-68970</v>
      </c>
      <c r="AP15" s="284">
        <v>-10644</v>
      </c>
      <c r="AQ15" s="285">
        <v>-17000</v>
      </c>
      <c r="AR15" s="286">
        <v>-37.4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178</v>
      </c>
      <c r="AL16" s="1134"/>
      <c r="AM16" s="1134"/>
      <c r="AN16" s="1135"/>
      <c r="AO16" s="284">
        <v>1166506</v>
      </c>
      <c r="AP16" s="284">
        <v>180016</v>
      </c>
      <c r="AQ16" s="285">
        <v>305754</v>
      </c>
      <c r="AR16" s="286">
        <v>-41.1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496</v>
      </c>
      <c r="AL21" s="1137"/>
      <c r="AM21" s="1137"/>
      <c r="AN21" s="1138"/>
      <c r="AO21" s="297">
        <v>14.97</v>
      </c>
      <c r="AP21" s="298">
        <v>26.54</v>
      </c>
      <c r="AQ21" s="299">
        <v>-11.57</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497</v>
      </c>
      <c r="AL22" s="1137"/>
      <c r="AM22" s="1137"/>
      <c r="AN22" s="1138"/>
      <c r="AO22" s="302">
        <v>97.1</v>
      </c>
      <c r="AP22" s="303">
        <v>93.9</v>
      </c>
      <c r="AQ22" s="304">
        <v>3.2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501</v>
      </c>
      <c r="AL32" s="1121"/>
      <c r="AM32" s="1121"/>
      <c r="AN32" s="1122"/>
      <c r="AO32" s="312">
        <v>92494</v>
      </c>
      <c r="AP32" s="312">
        <v>14274</v>
      </c>
      <c r="AQ32" s="313">
        <v>170830</v>
      </c>
      <c r="AR32" s="314">
        <v>-91.6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502</v>
      </c>
      <c r="AL33" s="1121"/>
      <c r="AM33" s="1121"/>
      <c r="AN33" s="1122"/>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503</v>
      </c>
      <c r="AL34" s="1121"/>
      <c r="AM34" s="1121"/>
      <c r="AN34" s="1122"/>
      <c r="AO34" s="312" t="s">
        <v>487</v>
      </c>
      <c r="AP34" s="312" t="s">
        <v>487</v>
      </c>
      <c r="AQ34" s="313" t="s">
        <v>487</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504</v>
      </c>
      <c r="AL35" s="1121"/>
      <c r="AM35" s="1121"/>
      <c r="AN35" s="1122"/>
      <c r="AO35" s="312">
        <v>149881</v>
      </c>
      <c r="AP35" s="312">
        <v>23130</v>
      </c>
      <c r="AQ35" s="313">
        <v>32606</v>
      </c>
      <c r="AR35" s="314">
        <v>-29.1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505</v>
      </c>
      <c r="AL36" s="1121"/>
      <c r="AM36" s="1121"/>
      <c r="AN36" s="1122"/>
      <c r="AO36" s="312">
        <v>39139</v>
      </c>
      <c r="AP36" s="312">
        <v>6040</v>
      </c>
      <c r="AQ36" s="313">
        <v>4875</v>
      </c>
      <c r="AR36" s="314">
        <v>23.9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506</v>
      </c>
      <c r="AL37" s="1121"/>
      <c r="AM37" s="1121"/>
      <c r="AN37" s="1122"/>
      <c r="AO37" s="312" t="s">
        <v>487</v>
      </c>
      <c r="AP37" s="312" t="s">
        <v>487</v>
      </c>
      <c r="AQ37" s="313">
        <v>993</v>
      </c>
      <c r="AR37" s="314" t="s">
        <v>487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507</v>
      </c>
      <c r="AL38" s="1124"/>
      <c r="AM38" s="1124"/>
      <c r="AN38" s="1125"/>
      <c r="AO38" s="315" t="s">
        <v>487</v>
      </c>
      <c r="AP38" s="315" t="s">
        <v>487</v>
      </c>
      <c r="AQ38" s="316">
        <v>50</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508</v>
      </c>
      <c r="AL39" s="1124"/>
      <c r="AM39" s="1124"/>
      <c r="AN39" s="1125"/>
      <c r="AO39" s="312">
        <v>-229</v>
      </c>
      <c r="AP39" s="312">
        <v>-35</v>
      </c>
      <c r="AQ39" s="313">
        <v>-6626</v>
      </c>
      <c r="AR39" s="314">
        <v>-99.5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509</v>
      </c>
      <c r="AL40" s="1121"/>
      <c r="AM40" s="1121"/>
      <c r="AN40" s="1122"/>
      <c r="AO40" s="312">
        <v>-350526</v>
      </c>
      <c r="AP40" s="312">
        <v>-54094</v>
      </c>
      <c r="AQ40" s="313">
        <v>-145454</v>
      </c>
      <c r="AR40" s="314">
        <v>-62.8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288</v>
      </c>
      <c r="AL41" s="1127"/>
      <c r="AM41" s="1127"/>
      <c r="AN41" s="1128"/>
      <c r="AO41" s="312">
        <v>-69241</v>
      </c>
      <c r="AP41" s="312">
        <v>-10685</v>
      </c>
      <c r="AQ41" s="313">
        <v>57274</v>
      </c>
      <c r="AR41" s="314">
        <v>-118.7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479</v>
      </c>
      <c r="AN49" s="1115" t="s">
        <v>512</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4325590</v>
      </c>
      <c r="AN51" s="334">
        <v>631934</v>
      </c>
      <c r="AO51" s="335">
        <v>-51.2</v>
      </c>
      <c r="AP51" s="336">
        <v>264232</v>
      </c>
      <c r="AQ51" s="337">
        <v>15.8</v>
      </c>
      <c r="AR51" s="338">
        <v>-67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724876</v>
      </c>
      <c r="AN52" s="342">
        <v>105899</v>
      </c>
      <c r="AO52" s="343">
        <v>-68</v>
      </c>
      <c r="AP52" s="344">
        <v>133959</v>
      </c>
      <c r="AQ52" s="345">
        <v>13.9</v>
      </c>
      <c r="AR52" s="346">
        <v>-81.900000000000006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3692488</v>
      </c>
      <c r="AN53" s="334">
        <v>545661</v>
      </c>
      <c r="AO53" s="335">
        <v>-13.7</v>
      </c>
      <c r="AP53" s="336">
        <v>263613</v>
      </c>
      <c r="AQ53" s="337">
        <v>-0.2</v>
      </c>
      <c r="AR53" s="338">
        <v>-13.5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353051</v>
      </c>
      <c r="AN54" s="342">
        <v>52172</v>
      </c>
      <c r="AO54" s="343">
        <v>-50.7</v>
      </c>
      <c r="AP54" s="344">
        <v>128823</v>
      </c>
      <c r="AQ54" s="345">
        <v>-3.8</v>
      </c>
      <c r="AR54" s="346">
        <v>-46.9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2920566</v>
      </c>
      <c r="AN55" s="334">
        <v>437080</v>
      </c>
      <c r="AO55" s="335">
        <v>-19.899999999999999</v>
      </c>
      <c r="AP55" s="336">
        <v>362690</v>
      </c>
      <c r="AQ55" s="337">
        <v>37.6</v>
      </c>
      <c r="AR55" s="338">
        <v>-57.5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555148</v>
      </c>
      <c r="AN56" s="342">
        <v>83081</v>
      </c>
      <c r="AO56" s="343">
        <v>59.2</v>
      </c>
      <c r="AP56" s="344">
        <v>172580</v>
      </c>
      <c r="AQ56" s="345">
        <v>34</v>
      </c>
      <c r="AR56" s="346">
        <v>25.2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1955858</v>
      </c>
      <c r="AN57" s="334">
        <v>294202</v>
      </c>
      <c r="AO57" s="335">
        <v>-32.700000000000003</v>
      </c>
      <c r="AP57" s="336">
        <v>296093</v>
      </c>
      <c r="AQ57" s="337">
        <v>-18.399999999999999</v>
      </c>
      <c r="AR57" s="338">
        <v>-14.3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296383</v>
      </c>
      <c r="AN58" s="342">
        <v>44582</v>
      </c>
      <c r="AO58" s="343">
        <v>-46.3</v>
      </c>
      <c r="AP58" s="344">
        <v>140545</v>
      </c>
      <c r="AQ58" s="345">
        <v>-18.600000000000001</v>
      </c>
      <c r="AR58" s="346">
        <v>-27.7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2260266</v>
      </c>
      <c r="AN59" s="334">
        <v>348806</v>
      </c>
      <c r="AO59" s="335">
        <v>18.600000000000001</v>
      </c>
      <c r="AP59" s="336">
        <v>308655</v>
      </c>
      <c r="AQ59" s="337">
        <v>4.2</v>
      </c>
      <c r="AR59" s="338">
        <v>14.4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639070</v>
      </c>
      <c r="AN60" s="342">
        <v>98622</v>
      </c>
      <c r="AO60" s="343">
        <v>121.2</v>
      </c>
      <c r="AP60" s="344">
        <v>169887</v>
      </c>
      <c r="AQ60" s="345">
        <v>20.9</v>
      </c>
      <c r="AR60" s="346">
        <v>100.3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3030954</v>
      </c>
      <c r="AN61" s="349">
        <v>451537</v>
      </c>
      <c r="AO61" s="350">
        <v>-19.8</v>
      </c>
      <c r="AP61" s="351">
        <v>299057</v>
      </c>
      <c r="AQ61" s="352">
        <v>7.8</v>
      </c>
      <c r="AR61" s="338">
        <v>-27.6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513706</v>
      </c>
      <c r="AN62" s="342">
        <v>76871</v>
      </c>
      <c r="AO62" s="343">
        <v>3.1</v>
      </c>
      <c r="AP62" s="344">
        <v>149159</v>
      </c>
      <c r="AQ62" s="345">
        <v>9.3000000000000007</v>
      </c>
      <c r="AR62" s="346">
        <v>-6.2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fUkwqeuf2wzE7HT00KARnrQLsGCR4hWQJWMKHKP+AeR81jVVblDtEvBOZ9t2DcnqS3IDxb2tYPsXLjONMg6+NQ==" saltValue="ObpruItDBXHikLovOmeRT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1" spans="125:125" ht="13.5" hidden="1" customHeight="1" x14ac:dyDescent="0.15">
      <c r="DU121" s="259"/>
    </row>
  </sheetData>
  <sheetProtection algorithmName="SHA-512" hashValue="F5nw0ZexIBwvzJRBDBnc9VdNbXth3skxMxp7XW4HhTKZF5dk6h92dWmqsb2bag+4bIZc7HCXJzP5/A2yUzaIzw==" saltValue="tiP6YAn2vDyqDRVqCebdS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7Gm6U207CIZMcsEE0rj1fPerx/0naTTUibIV72d4JpZk6vwW1xUuJ8bmxYX8EOs7kLFUkHukUVordC7u1/ItHw==" saltValue="o/IZDqTvpVXQP/bG4cCuK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177.59</v>
      </c>
      <c r="G47" s="12">
        <v>148.12</v>
      </c>
      <c r="H47" s="12">
        <v>151.88999999999999</v>
      </c>
      <c r="I47" s="12">
        <v>167.21</v>
      </c>
      <c r="J47" s="13">
        <v>171.13</v>
      </c>
    </row>
    <row r="48" spans="2:10" ht="57.75" customHeight="1" x14ac:dyDescent="0.15">
      <c r="B48" s="14"/>
      <c r="C48" s="1141" t="s">
        <v>4</v>
      </c>
      <c r="D48" s="1141"/>
      <c r="E48" s="1142"/>
      <c r="F48" s="15">
        <v>9.73</v>
      </c>
      <c r="G48" s="16">
        <v>29.31</v>
      </c>
      <c r="H48" s="16">
        <v>22.01</v>
      </c>
      <c r="I48" s="16">
        <v>13.04</v>
      </c>
      <c r="J48" s="17">
        <v>12.88</v>
      </c>
    </row>
    <row r="49" spans="2:10" ht="57.75" customHeight="1" thickBot="1" x14ac:dyDescent="0.2">
      <c r="B49" s="18"/>
      <c r="C49" s="1143" t="s">
        <v>5</v>
      </c>
      <c r="D49" s="1143"/>
      <c r="E49" s="1144"/>
      <c r="F49" s="19" t="s">
        <v>531</v>
      </c>
      <c r="G49" s="20" t="s">
        <v>532</v>
      </c>
      <c r="H49" s="20" t="s">
        <v>533</v>
      </c>
      <c r="I49" s="20" t="s">
        <v>534</v>
      </c>
      <c r="J49" s="21">
        <v>0.44</v>
      </c>
    </row>
    <row r="50" spans="2:10" x14ac:dyDescent="0.15"/>
  </sheetData>
  <sheetProtection algorithmName="SHA-512" hashValue="rsP4w2ezYZegPwMWstUd6apH/j5orhLJ9MWC/hAsKowVzngVK69DhOG/iJDtw2MGOwlHpTT191HPR2IPatuUIA==" saltValue="Fh0h7DpmlwT+VA3qJu2lS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渡辺伶馬</cp:lastModifiedBy>
  <cp:lastPrinted>2025-03-12T05:57:36Z</cp:lastPrinted>
  <dcterms:created xsi:type="dcterms:W3CDTF">2025-02-19T01:04:02Z</dcterms:created>
  <dcterms:modified xsi:type="dcterms:W3CDTF">2025-08-26T23:48:17Z</dcterms:modified>
  <cp:category/>
</cp:coreProperties>
</file>