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as-svr01\01-総務課\財政フォルダ\財務書類作成関係\令和7年度\県照会関係\R07.08.20、【分析欄記載依頼（95〆）】令和５年度財政状況資料集の作成について（2回目・地方公会計関係）\02 回答\"/>
    </mc:Choice>
  </mc:AlternateContent>
  <xr:revisionPtr revIDLastSave="0" documentId="13_ncr:1_{36EB014B-D196-475A-A276-E70B56669ED5}" xr6:coauthVersionLast="47" xr6:coauthVersionMax="47" xr10:uidLastSave="{00000000-0000-0000-0000-000000000000}"/>
  <bookViews>
    <workbookView xWindow="-120" yWindow="-120" windowWidth="20730" windowHeight="11040" firstSheet="14"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BW34" i="10"/>
  <c r="BW35" i="10" s="1"/>
  <c r="BW36" i="10" s="1"/>
  <c r="BW37" i="10" s="1"/>
  <c r="BW38" i="10" s="1"/>
  <c r="BW39" i="10" s="1"/>
  <c r="BW40" i="10" s="1"/>
  <c r="BW41" i="10" s="1"/>
  <c r="BW42" i="10" s="1"/>
  <c r="BW43" i="10" s="1"/>
  <c r="C34" i="10"/>
  <c r="CO34" i="10" l="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<sst xmlns="http://schemas.openxmlformats.org/spreadsheetml/2006/main" count="1103" uniqueCount="574">
  <si>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</si>
  <si>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</si>
  <si>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</si>
  <si>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</si>
  <si>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</si>
  <si>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</si>
  <si>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</si>
  <si>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</si>
  <si>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</si>
  <si>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</si>
  <si>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</si>
  <si>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</si>
  <si>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</si>
  <si>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</si>
  <si>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</si>
  <si>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</si>
  <si>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</si>
  <si>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</si>
  <si>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</si>
  <si>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</si>
  <si>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</si>
  <si>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</si>
  <si>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</si>
  <si>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</si>
  <si>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</si>
  <si>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</si>
  <si>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</si>
  <si>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</si>
  <si>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</si>
  <si>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</si>
  <si>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</si>
  <si>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</si>
  <si>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</si>
  <si>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</si>
  <si>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</si>
  <si>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</si>
  <si>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</si>
  <si>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</si>
  <si>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</si>
  <si>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</si>
  <si>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</si>
  <si>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</si>
  <si>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</si>
  <si>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</si>
  <si>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</si>
  <si>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</si>
  <si>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</si>
  <si>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</si>
  <si>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</si>
  <si>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</si>
  <si>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</si>
  <si>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</si>
  <si>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</si>
  <si>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</si>
  <si>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</si>
  <si>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</si>
  <si>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</si>
  <si>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</si>
  <si>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</si>
  <si>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</si>
  <si>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</si>
  <si>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</si>
  <si>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</si>
  <si>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</si>
  <si>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</si>
  <si>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</si>
  <si>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</si>
  <si>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</si>
  <si>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</si>
  <si>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</si>
  <si>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</si>
  <si>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</si>
  <si>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</si>
  <si>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</si>
  <si>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</si>
  <si>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</si>
  <si>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</si>
  <si>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</si>
  <si>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</si>
  <si>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</si>
  <si>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</si>
  <si>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</si>
  <si>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</si>
  <si>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</si>
  <si>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</si>
  <si>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</si>
  <si>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</si>
  <si>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</si>
  <si>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</si>
  <si>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</si>
  <si>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</si>
  <si>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</si>
  <si>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</si>
  <si>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</si>
  <si>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</si>
  <si>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</si>
  <si>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</si>
  <si>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</si>
  <si>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</si>
  <si>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</si>
  <si>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</si>
  <si>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</si>
  <si>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</si>
  <si>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</si>
  <si>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</si>
  <si>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</si>
  <si>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</si>
  <si>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</si>
  <si>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</si>
  <si>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</si>
  <si>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</si>
  <si>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</si>
  <si>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</si>
  <si>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</si>
  <si>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</si>
  <si>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</si>
  <si>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</si>
  <si>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</si>
  <si>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</si>
  <si>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</si>
  <si>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</si>
  <si>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</si>
  <si>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</si>
  <si>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</si>
  <si>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</si>
  <si>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</si>
  <si>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</si>
  <si>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</si>
  <si>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</si>
  <si>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</si>
  <si>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</si>
  <si>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</si>
  <si>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</si>
  <si>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</si>
  <si>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</si>
  <si>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</si>
  <si>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</si>
  <si>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</si>
  <si>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</si>
  <si>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</si>
  <si>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</si>
  <si>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</si>
  <si>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</si>
  <si>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</si>
  <si>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</si>
  <si>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</si>
  <si>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</si>
  <si>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</si>
  <si>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</si>
  <si>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</si>
  <si>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</si>
  <si>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</si>
  <si>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</si>
  <si>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</si>
  <si>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</si>
  <si>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</si>
  <si>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</si>
  <si>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</si>
  <si>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</si>
  <si>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</si>
  <si>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</si>
  <si>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</si>
  <si>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</si>
  <si>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</si>
  <si>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</si>
  <si>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</si>
  <si>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</si>
  <si>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</si>
  <si>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</si>
  <si>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</si>
  <si>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</si>
  <si>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</si>
  <si>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</si>
  <si>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</si>
  <si>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</si>
  <si>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</si>
  <si>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</si>
  <si>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</si>
  <si>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</si>
  <si>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</si>
  <si>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</si>
  <si>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</si>
  <si>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</si>
  <si>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</si>
  <si>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</si>
  <si>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</si>
  <si>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</si>
  <si>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</si>
  <si>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</si>
  <si>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</si>
  <si>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</si>
  <si>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</si>
  <si>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</si>
  <si>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</si>
  <si>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</si>
  <si>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</si>
  <si>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</si>
  <si>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</si>
  <si>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</si>
  <si>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</si>
  <si>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</si>
  <si>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</si>
  <si>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</si>
  <si>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</si>
  <si>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</si>
  <si>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福島県浅川町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</si>
  <si>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</si>
  <si>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</si>
  <si>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</si>
  <si>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</si>
  <si>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</si>
  <si>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</si>
  <si>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</si>
  <si>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</si>
  <si>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</si>
  <si>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</si>
  <si>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</si>
  <si>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</si>
  <si>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</si>
  <si>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</si>
  <si>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</si>
  <si>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</si>
  <si>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</si>
  <si>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</si>
  <si>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</si>
  <si>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</si>
  <si>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</si>
  <si>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</si>
  <si>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</si>
  <si>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</si>
  <si>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</si>
  <si>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</si>
  <si>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</si>
  <si>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</si>
  <si>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</si>
  <si>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</si>
  <si>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</si>
  <si>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</si>
  <si>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</si>
  <si>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</si>
  <si>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</si>
  <si>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</si>
  <si>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</si>
  <si>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</si>
  <si>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</si>
  <si>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</si>
  <si>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</si>
  <si>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</si>
  <si>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</si>
  <si>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</si>
  <si>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</si>
  <si>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</si>
  <si>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</si>
  <si>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</si>
  <si>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</si>
  <si>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</si>
  <si>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</si>
  <si>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</si>
  <si>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</si>
  <si>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</si>
  <si>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</si>
  <si>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</si>
  <si>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</si>
  <si>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</si>
  <si>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</si>
  <si>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</si>
  <si>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</si>
  <si>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</si>
  <si>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</si>
  <si>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</si>
  <si>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</si>
  <si>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</si>
  <si>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</si>
  <si>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</si>
  <si>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</si>
  <si>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</si>
  <si>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</si>
  <si>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</si>
  <si>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</si>
  <si>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</si>
  <si>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</si>
  <si>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</si>
  <si>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</si>
  <si>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</si>
  <si>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</si>
  <si>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</si>
  <si>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</si>
  <si>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</si>
  <si>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</si>
  <si>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</si>
  <si>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</si>
  <si>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</si>
  <si>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</si>
  <si>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</si>
  <si>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</si>
  <si>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</si>
  <si>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</si>
  <si>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</si>
  <si>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</si>
  <si>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</si>
  <si>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</si>
  <si>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</si>
  <si>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</si>
  <si>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</si>
  <si>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</si>
  <si>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</si>
  <si>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</si>
  <si>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</si>
  <si>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</si>
  <si>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</si>
  <si>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</si>
  <si>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</si>
  <si>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</si>
  <si>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</si>
  <si>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</si>
  <si>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</si>
  <si>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</si>
  <si>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</si>
  <si>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</si>
  <si>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</si>
  <si>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</si>
  <si>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</si>
  <si>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</si>
  <si>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</si>
  <si>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</si>
  <si>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</si>
  <si>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</si>
  <si>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</si>
  <si>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</si>
  <si>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</si>
  <si>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</si>
  <si>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</si>
  <si>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</si>
  <si>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</si>
  <si>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</si>
  <si>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</si>
  <si>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</si>
  <si>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</si>
  <si>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</si>
  <si>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</si>
  <si>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</si>
  <si>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</si>
  <si>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</si>
  <si>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</si>
  <si>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</si>
  <si>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</si>
  <si>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</si>
  <si>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</si>
  <si>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</si>
  <si>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</si>
  <si>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</si>
  <si>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</si>
  <si>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</si>
  <si>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</si>
  <si>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</si>
  <si>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</si>
  <si>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福島県浅川町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</si>
  <si>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</si>
  <si>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</si>
  <si>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</si>
  <si>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</si>
  <si>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</si>
  <si>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</si>
  <si>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</si>
  <si>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</si>
  <si>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</si>
  <si>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</si>
  <si>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</si>
  <si>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</si>
  <si>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</si>
  <si>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</si>
  <si>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</si>
  <si>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</si>
  <si>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</si>
  <si>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</si>
  <si>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</si>
  <si>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</si>
  <si>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花火の里ニュータウン汚水処理事業特別会計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</si>
  <si>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</si>
  <si>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</si>
  <si>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</si>
  <si>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</si>
  <si>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</si>
  <si>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</si>
  <si>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</si>
  <si>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</si>
  <si>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</si>
  <si>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</si>
  <si>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</si>
  <si>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</si>
  <si>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</si>
  <si>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</si>
  <si>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</si>
  <si>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</si>
  <si>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</si>
  <si>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</si>
  <si>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</si>
  <si>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</si>
  <si>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</si>
  <si>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</si>
  <si>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</si>
  <si>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</si>
  <si>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</si>
  <si>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</si>
  <si>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</si>
  <si>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</si>
  <si>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</si>
  <si>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</si>
  <si>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</si>
  <si>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</si>
  <si>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</si>
  <si>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</si>
  <si>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</si>
  <si>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</si>
  <si>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</si>
  <si>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</si>
  <si>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</si>
  <si>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</si>
  <si>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</si>
  <si>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</si>
  <si>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</si>
  <si>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</si>
  <si>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</si>
  <si>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</si>
  <si>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</si>
  <si>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</si>
  <si>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</si>
  <si>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</si>
  <si>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</si>
  <si>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</si>
  <si>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</si>
  <si>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</si>
  <si>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</si>
  <si>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</si>
  <si>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</si>
  <si>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</si>
  <si>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</si>
  <si>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</si>
  <si>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</si>
  <si>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</si>
  <si>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</si>
  <si>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</si>
  <si>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</si>
  <si>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</si>
  <si>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</si>
  <si>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</si>
  <si>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</si>
  <si>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</si>
  <si>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</si>
  <si>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</si>
  <si>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</si>
  <si>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</si>
  <si>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</si>
  <si>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</si>
  <si>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</si>
  <si>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</si>
  <si>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</si>
  <si>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</si>
  <si>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</si>
  <si>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</si>
  <si>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</si>
  <si>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</si>
  <si>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</si>
  <si>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</si>
  <si>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</si>
  <si>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</si>
  <si>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</si>
  <si>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</si>
  <si>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</si>
  <si>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</si>
  <si>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</si>
  <si>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</si>
  <si>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</si>
  <si>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</si>
  <si>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</si>
  <si>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</si>
  <si>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</si>
  <si>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</si>
  <si>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</si>
  <si>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</si>
  <si>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</si>
  <si>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</si>
  <si>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</si>
  <si>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</si>
  <si>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</si>
  <si>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</si>
  <si>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</si>
  <si>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</si>
  <si>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</si>
  <si>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</si>
  <si>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</si>
  <si>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</si>
  <si>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</si>
  <si>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</si>
  <si>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</si>
  <si>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</si>
  <si>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</si>
  <si>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</si>
  <si>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</si>
  <si>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</si>
  <si>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</si>
  <si>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</si>
  <si>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</si>
  <si>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</si>
  <si>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</si>
  <si>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</si>
  <si>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</si>
  <si>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</si>
  <si>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</si>
  <si>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</si>
  <si>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</si>
  <si>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</si>
  <si>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</si>
  <si>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</si>
  <si>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</si>
  <si>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</si>
  <si>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</si>
  <si>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</si>
  <si>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</si>
  <si>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</si>
  <si>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</si>
  <si>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</si>
  <si>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</si>
  <si>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</si>
  <si>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</si>
  <si>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</si>
  <si>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</si>
  <si>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</si>
  <si>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</si>
  <si>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</si>
  <si>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</si>
  <si>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</si>
  <si>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</si>
  <si>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</si>
  <si>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</si>
  <si>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14.60</t>
  </si>
  <si>
    <t>▲ 7.21</t>
  </si>
  <si>
    <t>上水道事業会計</t>
  </si>
  <si>
    <t>一般会計</t>
  </si>
  <si>
    <t>宅地造成事業特別会計</t>
  </si>
  <si>
    <t>公共下水道事業特別会計</t>
  </si>
  <si>
    <t>花火の里ニュータウン汚水処理事業特別会計</t>
  </si>
  <si>
    <t>介護保険特別会計</t>
  </si>
  <si>
    <t>国民健康保険特別会計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</si>
  <si>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</si>
  <si>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</si>
  <si>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</si>
  <si>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</si>
  <si>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</si>
  <si>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</si>
  <si>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</si>
  <si>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</si>
  <si>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一般財団法人吉田富三顕彰会</t>
    <rPh sb="0" eb="6">
      <t>イッパンザイダンホウジン</t>
    </rPh>
    <rPh sb="6" eb="13">
      <t>ヨシダトミゾウケンショウカイ</t>
    </rPh>
    <phoneticPr fontId="2"/>
  </si>
  <si>
    <t>-</t>
    <phoneticPr fontId="2"/>
  </si>
  <si>
    <t>福島県後期高齢者医療広域連合一般会計</t>
    <phoneticPr fontId="2"/>
  </si>
  <si>
    <t>福島県後期高齢者医療広域連合後期高齢者医療特別会計</t>
    <phoneticPr fontId="2"/>
  </si>
  <si>
    <t>須賀川地方広域消防組合　一般会計</t>
    <phoneticPr fontId="2"/>
  </si>
  <si>
    <t>福島県市町村総合事務組合消防賞じゅつ金特別会計</t>
  </si>
  <si>
    <t>福島県市町村総合事務組合非常勤職員公務災害補償特別会計</t>
  </si>
  <si>
    <t>福島県市町村総合事務組合一般会計</t>
    <rPh sb="0" eb="3">
      <t>フクシマケン</t>
    </rPh>
    <rPh sb="3" eb="6">
      <t>シチョウソン</t>
    </rPh>
    <rPh sb="6" eb="8">
      <t>ソウゴウ</t>
    </rPh>
    <rPh sb="8" eb="12">
      <t>ジムクミアイ</t>
    </rPh>
    <rPh sb="12" eb="16">
      <t>イッパンカイケイ</t>
    </rPh>
    <phoneticPr fontId="2"/>
  </si>
  <si>
    <t>福島県市町村総合事務組合消防補償等特別会計</t>
    <rPh sb="0" eb="3">
      <t>フクシマケン</t>
    </rPh>
    <rPh sb="3" eb="6">
      <t>シチョウソン</t>
    </rPh>
    <rPh sb="6" eb="12">
      <t>ソウゴウジムクミアイ</t>
    </rPh>
    <rPh sb="12" eb="14">
      <t>ショウボウ</t>
    </rPh>
    <rPh sb="14" eb="16">
      <t>ホショウ</t>
    </rPh>
    <rPh sb="16" eb="17">
      <t>トウ</t>
    </rPh>
    <rPh sb="17" eb="21">
      <t>トクベツカイケイ</t>
    </rPh>
    <phoneticPr fontId="2"/>
  </si>
  <si>
    <t>福島県市町村総合事務組合自治会館管理特別会計</t>
    <phoneticPr fontId="2"/>
  </si>
  <si>
    <t>石川地方生活環境施設組合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</si>
  <si>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</si>
  <si>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</si>
  <si>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</si>
  <si>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</si>
  <si>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</si>
  <si>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</si>
  <si>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</si>
  <si>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</si>
  <si>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</si>
  <si>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5年度は、中学校建設事業等に係る地方債の増加があり、将来負担額も増加となったが、中学校建設事業へ向けて一定程度の基金を確保していたことから、充当可能基金も減少したが、将来負担比率が「ー」となった。令和6年度も中学校建設事業が継続して行われ、多額の地方債の借入による将来負担額の増加及び中学校建設事業に係る基金の取崩による充当可能基金の減少が想定されるため、将来負担比率については、増加することが見込まれる。一方で、中学校建設事業が終了することから、有形固定資産減価償却率については、減少すると見込まれる。</t>
    <rPh sb="1" eb="3">
      <t>レイワ</t>
    </rPh>
    <rPh sb="4" eb="6">
      <t>ネンド</t>
    </rPh>
    <rPh sb="8" eb="15">
      <t>チュウガッコウケンセツジギョウ</t>
    </rPh>
    <rPh sb="15" eb="16">
      <t>トウ</t>
    </rPh>
    <rPh sb="17" eb="18">
      <t>カカ</t>
    </rPh>
    <rPh sb="19" eb="22">
      <t>チホウサイ</t>
    </rPh>
    <rPh sb="23" eb="25">
      <t>ゾウカ</t>
    </rPh>
    <rPh sb="29" eb="34">
      <t>ショウライフタンガク</t>
    </rPh>
    <rPh sb="35" eb="37">
      <t>ゾウカ</t>
    </rPh>
    <rPh sb="43" eb="50">
      <t>チュウガッコウケンセツジギョウ</t>
    </rPh>
    <rPh sb="51" eb="52">
      <t>ム</t>
    </rPh>
    <rPh sb="54" eb="58">
      <t>イッテイテイド</t>
    </rPh>
    <rPh sb="59" eb="61">
      <t>キキン</t>
    </rPh>
    <rPh sb="62" eb="64">
      <t>カクホ</t>
    </rPh>
    <rPh sb="73" eb="79">
      <t>ジュウトウカノウキキン</t>
    </rPh>
    <rPh sb="80" eb="82">
      <t>ゲンショウ</t>
    </rPh>
    <rPh sb="86" eb="92">
      <t>ショウライフタンヒリツ</t>
    </rPh>
    <rPh sb="101" eb="103">
      <t>レイワ</t>
    </rPh>
    <rPh sb="104" eb="106">
      <t>ネンド</t>
    </rPh>
    <rPh sb="107" eb="114">
      <t>チュウガッコウケンセツジギョウ</t>
    </rPh>
    <rPh sb="115" eb="117">
      <t>ケイゾク</t>
    </rPh>
    <rPh sb="119" eb="120">
      <t>オコナ</t>
    </rPh>
    <rPh sb="123" eb="125">
      <t>タガク</t>
    </rPh>
    <rPh sb="126" eb="129">
      <t>チホウサイ</t>
    </rPh>
    <rPh sb="130" eb="132">
      <t>カリイレ</t>
    </rPh>
    <rPh sb="135" eb="140">
      <t>ショウライフタンガク</t>
    </rPh>
    <rPh sb="141" eb="143">
      <t>ゾウカ</t>
    </rPh>
    <rPh sb="143" eb="144">
      <t>オヨ</t>
    </rPh>
    <rPh sb="145" eb="152">
      <t>チュウガッコウケンセツジギョウ</t>
    </rPh>
    <rPh sb="153" eb="154">
      <t>カカ</t>
    </rPh>
    <rPh sb="155" eb="157">
      <t>キキン</t>
    </rPh>
    <rPh sb="158" eb="160">
      <t>トリクズシ</t>
    </rPh>
    <rPh sb="163" eb="169">
      <t>ジュウトウカノウキキン</t>
    </rPh>
    <rPh sb="170" eb="172">
      <t>ゲンショウ</t>
    </rPh>
    <rPh sb="173" eb="175">
      <t>ソウテイ</t>
    </rPh>
    <rPh sb="181" eb="187">
      <t>ショウライフタンヒリツ</t>
    </rPh>
    <rPh sb="193" eb="195">
      <t>ゾウカ</t>
    </rPh>
    <rPh sb="200" eb="202">
      <t>ミコ</t>
    </rPh>
    <rPh sb="206" eb="208">
      <t>イッポウ</t>
    </rPh>
    <rPh sb="210" eb="217">
      <t>チュウガッコウケンセツジギョウ</t>
    </rPh>
    <rPh sb="218" eb="220">
      <t>シュウリョウ</t>
    </rPh>
    <rPh sb="227" eb="238">
      <t>ユウケイコテイシサンゲンカショウキャクリツ</t>
    </rPh>
    <rPh sb="244" eb="246">
      <t>ゲンショウ</t>
    </rPh>
    <rPh sb="249" eb="251">
      <t>ミコ</t>
    </rPh>
    <phoneticPr fontId="5"/>
  </si>
  <si>
    <t>　実質公債費比率の分子となる額が、平成14年度臨時財政対策債ほか8件の償還終了により減となったが、公共施設等最適化事業債ほか10件の元金償還開始により元利償還金の額が増加したこと及び一部事務組合の起こした地方債に充てたと認められる負担金の増により、実質公債費比率が0.9%の増となった。令和5年度より中学校建設事業に係る多額の借入を行っており、今後、元金の償還が開始すると実質公債費率もますます増加すると見込まれるため、「浅川町第5次振興計画」のもと、地域の住民ニーズに的確に対応した事業の選択と、起債に大きく頼ることのない身の丈にあった財政運営に努めていく。</t>
    <rPh sb="75" eb="80">
      <t>ガンリショウカンキン</t>
    </rPh>
    <rPh sb="81" eb="82">
      <t>ガク</t>
    </rPh>
    <rPh sb="83" eb="85">
      <t>ゾウカ</t>
    </rPh>
    <rPh sb="89" eb="90">
      <t>オヨ</t>
    </rPh>
    <rPh sb="91" eb="97">
      <t>イチブジムクミアイ</t>
    </rPh>
    <rPh sb="98" eb="99">
      <t>オ</t>
    </rPh>
    <rPh sb="102" eb="105">
      <t>チホウサイ</t>
    </rPh>
    <rPh sb="106" eb="107">
      <t>ア</t>
    </rPh>
    <rPh sb="110" eb="111">
      <t>ミト</t>
    </rPh>
    <rPh sb="115" eb="118">
      <t>フタンキン</t>
    </rPh>
    <rPh sb="124" eb="129">
      <t>ジッシツコウサイヒ</t>
    </rPh>
    <rPh sb="129" eb="131">
      <t>ヒリツ</t>
    </rPh>
    <rPh sb="143" eb="145">
      <t>レイワ</t>
    </rPh>
    <rPh sb="146" eb="148">
      <t>ネンド</t>
    </rPh>
    <rPh sb="150" eb="157">
      <t>チュウガッコウケンセツジギョウ</t>
    </rPh>
    <rPh sb="158" eb="159">
      <t>カカ</t>
    </rPh>
    <rPh sb="160" eb="162">
      <t>タガク</t>
    </rPh>
    <rPh sb="163" eb="165">
      <t>カリイレ</t>
    </rPh>
    <rPh sb="166" eb="167">
      <t>オコナ</t>
    </rPh>
    <rPh sb="172" eb="174">
      <t>コンゴ</t>
    </rPh>
    <rPh sb="175" eb="177">
      <t>ガンキン</t>
    </rPh>
    <rPh sb="178" eb="180">
      <t>ショウカン</t>
    </rPh>
    <rPh sb="181" eb="183">
      <t>カイシ</t>
    </rPh>
    <rPh sb="186" eb="192">
      <t>ジッシツコウサイヒリツ</t>
    </rPh>
    <rPh sb="197" eb="199">
      <t>ゾウカ</t>
    </rPh>
    <rPh sb="202" eb="204">
      <t>ミコ</t>
    </rPh>
    <rPh sb="211" eb="214">
      <t>アサカワマチ</t>
    </rPh>
    <rPh sb="214" eb="215">
      <t>ダイ</t>
    </rPh>
    <rPh sb="216" eb="217">
      <t>ジ</t>
    </rPh>
    <rPh sb="217" eb="221">
      <t>シンコウケイカク</t>
    </rPh>
    <rPh sb="226" eb="228">
      <t>チイキ</t>
    </rPh>
    <rPh sb="229" eb="231">
      <t>ジュウミン</t>
    </rPh>
    <rPh sb="235" eb="237">
      <t>テキカク</t>
    </rPh>
    <rPh sb="238" eb="240">
      <t>タイオウ</t>
    </rPh>
    <rPh sb="242" eb="244">
      <t>ジギョウ</t>
    </rPh>
    <rPh sb="245" eb="247">
      <t>センタク</t>
    </rPh>
    <rPh sb="249" eb="251">
      <t>キサイ</t>
    </rPh>
    <rPh sb="252" eb="253">
      <t>オオ</t>
    </rPh>
    <rPh sb="255" eb="256">
      <t>タヨ</t>
    </rPh>
    <rPh sb="262" eb="263">
      <t>ミ</t>
    </rPh>
    <rPh sb="264" eb="265">
      <t>タケ</t>
    </rPh>
    <rPh sb="269" eb="273">
      <t>ザイセイウンエイ</t>
    </rPh>
    <rPh sb="274" eb="27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</si>
</sst>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wrapText="1"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7F7111A-4BC1-41C2-B020-00EF0F62F5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D140-48D8-8141-C5DF032603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63230</c:v>
                </c:pt>
                <c:pt idx="1">
                  <c:v>73600</c:v>
                </c:pt>
                <c:pt idx="2">
                  <c:v>60286</c:v>
                </c:pt>
                <c:pt idx="3">
                  <c:v>113297</c:v>
                </c:pt>
                <c:pt idx="4">
                  <c:v>173199</c:v>
                </c:pt>
              </c:numCache>
            </c:numRef>
          </c:val>
          <c:smooth val="0"/>
          <c:extLst>
            <c:ext xmlns:c16="http://schemas.microsoft.com/office/drawing/2014/chart" uri="{C3380CC4-5D6E-409C-BE32-E72D297353CC}">
              <c16:uniqueId val="{00000001-D140-48D8-8141-C5DF032603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6.24</c:v>
                </c:pt>
                <c:pt idx="1">
                  <c:v>11.3</c:v>
                </c:pt>
                <c:pt idx="2">
                  <c:v>6.87</c:v>
                </c:pt>
                <c:pt idx="3">
                  <c:v>5.9</c:v>
                </c:pt>
                <c:pt idx="4">
                  <c:v>6.8</c:v>
                </c:pt>
              </c:numCache>
            </c:numRef>
          </c:val>
          <c:extLst>
            <c:ext xmlns:c16="http://schemas.microsoft.com/office/drawing/2014/chart" uri="{C3380CC4-5D6E-409C-BE32-E72D297353CC}">
              <c16:uniqueId val="{00000000-5C26-4B4D-A76A-DC78ABE5A3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27.17</c:v>
                </c:pt>
                <c:pt idx="1">
                  <c:v>33.909999999999997</c:v>
                </c:pt>
                <c:pt idx="2">
                  <c:v>39.450000000000003</c:v>
                </c:pt>
                <c:pt idx="3">
                  <c:v>43.69</c:v>
                </c:pt>
                <c:pt idx="4">
                  <c:v>35.39</c:v>
                </c:pt>
              </c:numCache>
            </c:numRef>
          </c:val>
          <c:extLst>
            <c:ext xmlns:c16="http://schemas.microsoft.com/office/drawing/2014/chart" uri="{C3380CC4-5D6E-409C-BE32-E72D297353CC}">
              <c16:uniqueId val="{00000001-5C26-4B4D-A76A-DC78ABE5A3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-14.6</c:v>
                </c:pt>
                <c:pt idx="1">
                  <c:v>13.67</c:v>
                </c:pt>
                <c:pt idx="2">
                  <c:v>4.47</c:v>
                </c:pt>
                <c:pt idx="3">
                  <c:v>2.61</c:v>
                </c:pt>
                <c:pt idx="4">
                  <c:v>-7.21</c:v>
                </c:pt>
              </c:numCache>
            </c:numRef>
          </c:val>
          <c:smooth val="0"/>
          <c:extLst>
            <c:ext xmlns:c16="http://schemas.microsoft.com/office/drawing/2014/chart" uri="{C3380CC4-5D6E-409C-BE32-E72D297353CC}">
              <c16:uniqueId val="{00000002-5C26-4B4D-A76A-DC78ABE5A3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0-68DF-4495-8EB0-3A05E32442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DF-4495-8EB0-3A05E32442A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c:v>
                </c:pt>
                <c:pt idx="8">
                  <c:v>#N/A</c:v>
                </c:pt>
                <c:pt idx="9">
                  <c:v>0.06</c:v>
                </c:pt>
              </c:numCache>
            </c:numRef>
          </c:val>
          <c:extLst>
            <c:ext xmlns:c16="http://schemas.microsoft.com/office/drawing/2014/chart" uri="{C3380CC4-5D6E-409C-BE32-E72D297353CC}">
              <c16:uniqueId val="{00000002-68DF-4495-8EB0-3A05E32442A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0.35</c:v>
                </c:pt>
                <c:pt idx="2">
                  <c:v>#N/A</c:v>
                </c:pt>
                <c:pt idx="3">
                  <c:v>0.75</c:v>
                </c:pt>
                <c:pt idx="4">
                  <c:v>#N/A</c:v>
                </c:pt>
                <c:pt idx="5">
                  <c:v>0.42</c:v>
                </c:pt>
                <c:pt idx="6">
                  <c:v>#N/A</c:v>
                </c:pt>
                <c:pt idx="7">
                  <c:v>0.3</c:v>
                </c:pt>
                <c:pt idx="8">
                  <c:v>#N/A</c:v>
                </c:pt>
                <c:pt idx="9">
                  <c:v>0.22</c:v>
                </c:pt>
              </c:numCache>
            </c:numRef>
          </c:val>
          <c:extLst>
            <c:ext xmlns:c16="http://schemas.microsoft.com/office/drawing/2014/chart" uri="{C3380CC4-5D6E-409C-BE32-E72D297353CC}">
              <c16:uniqueId val="{00000003-68DF-4495-8EB0-3A05E32442A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1.41</c:v>
                </c:pt>
                <c:pt idx="2">
                  <c:v>#N/A</c:v>
                </c:pt>
                <c:pt idx="3">
                  <c:v>2.4300000000000002</c:v>
                </c:pt>
                <c:pt idx="4">
                  <c:v>#N/A</c:v>
                </c:pt>
                <c:pt idx="5">
                  <c:v>1.64</c:v>
                </c:pt>
                <c:pt idx="6">
                  <c:v>#N/A</c:v>
                </c:pt>
                <c:pt idx="7">
                  <c:v>2.46</c:v>
                </c:pt>
                <c:pt idx="8">
                  <c:v>#N/A</c:v>
                </c:pt>
                <c:pt idx="9">
                  <c:v>0.75</c:v>
                </c:pt>
              </c:numCache>
            </c:numRef>
          </c:val>
          <c:extLst>
            <c:ext xmlns:c16="http://schemas.microsoft.com/office/drawing/2014/chart" uri="{C3380CC4-5D6E-409C-BE32-E72D297353CC}">
              <c16:uniqueId val="{00000004-68DF-4495-8EB0-3A05E32442A2}"/>
            </c:ext>
          </c:extLst>
        </c:ser>
        <c:ser>
          <c:idx val="5"/>
          <c:order val="5"/>
          <c:tx>
            <c:strRef>
              <c:f>データシート!$A$32</c:f>
              <c:strCache>
                <c:ptCount val="1"/>
                <c:pt idx="0">
                  <c:v>花火の里ニュータウン汚水処理事業特別会計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7.0000000000000007E-2</c:v>
                </c:pt>
                <c:pt idx="4">
                  <c:v>#N/A</c:v>
                </c:pt>
                <c:pt idx="5">
                  <c:v>0.09</c:v>
                </c:pt>
                <c:pt idx="6">
                  <c:v>#N/A</c:v>
                </c:pt>
                <c:pt idx="7">
                  <c:v>0.13</c:v>
                </c:pt>
                <c:pt idx="8">
                  <c:v>#N/A</c:v>
                </c:pt>
                <c:pt idx="9">
                  <c:v>0.79</c:v>
                </c:pt>
              </c:numCache>
            </c:numRef>
          </c:val>
          <c:extLst>
            <c:ext xmlns:c16="http://schemas.microsoft.com/office/drawing/2014/chart" uri="{C3380CC4-5D6E-409C-BE32-E72D297353CC}">
              <c16:uniqueId val="{00000005-68DF-4495-8EB0-3A05E32442A2}"/>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c:v>
                </c:pt>
                <c:pt idx="2">
                  <c:v>#N/A</c:v>
                </c:pt>
                <c:pt idx="3">
                  <c:v>0.42</c:v>
                </c:pt>
                <c:pt idx="4">
                  <c:v>#N/A</c:v>
                </c:pt>
                <c:pt idx="5">
                  <c:v>0.64</c:v>
                </c:pt>
                <c:pt idx="6">
                  <c:v>#N/A</c:v>
                </c:pt>
                <c:pt idx="7">
                  <c:v>1.47</c:v>
                </c:pt>
                <c:pt idx="8">
                  <c:v>#N/A</c:v>
                </c:pt>
                <c:pt idx="9">
                  <c:v>4.34</c:v>
                </c:pt>
              </c:numCache>
            </c:numRef>
          </c:val>
          <c:extLst>
            <c:ext xmlns:c16="http://schemas.microsoft.com/office/drawing/2014/chart" uri="{C3380CC4-5D6E-409C-BE32-E72D297353CC}">
              <c16:uniqueId val="{00000006-68DF-4495-8EB0-3A05E32442A2}"/>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6.29</c:v>
                </c:pt>
                <c:pt idx="2">
                  <c:v>#N/A</c:v>
                </c:pt>
                <c:pt idx="3">
                  <c:v>5.99</c:v>
                </c:pt>
                <c:pt idx="4">
                  <c:v>#N/A</c:v>
                </c:pt>
                <c:pt idx="5">
                  <c:v>5.55</c:v>
                </c:pt>
                <c:pt idx="6">
                  <c:v>#N/A</c:v>
                </c:pt>
                <c:pt idx="7">
                  <c:v>5.63</c:v>
                </c:pt>
                <c:pt idx="8">
                  <c:v>#N/A</c:v>
                </c:pt>
                <c:pt idx="9">
                  <c:v>5.58</c:v>
                </c:pt>
              </c:numCache>
            </c:numRef>
          </c:val>
          <c:extLst>
            <c:ext xmlns:c16="http://schemas.microsoft.com/office/drawing/2014/chart" uri="{C3380CC4-5D6E-409C-BE32-E72D297353CC}">
              <c16:uniqueId val="{00000007-68DF-4495-8EB0-3A05E32442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6.23</c:v>
                </c:pt>
                <c:pt idx="2">
                  <c:v>#N/A</c:v>
                </c:pt>
                <c:pt idx="3">
                  <c:v>11.22</c:v>
                </c:pt>
                <c:pt idx="4">
                  <c:v>#N/A</c:v>
                </c:pt>
                <c:pt idx="5">
                  <c:v>6.77</c:v>
                </c:pt>
                <c:pt idx="6">
                  <c:v>#N/A</c:v>
                </c:pt>
                <c:pt idx="7">
                  <c:v>5.8</c:v>
                </c:pt>
                <c:pt idx="8">
                  <c:v>#N/A</c:v>
                </c:pt>
                <c:pt idx="9">
                  <c:v>6</c:v>
                </c:pt>
              </c:numCache>
            </c:numRef>
          </c:val>
          <c:extLst>
            <c:ext xmlns:c16="http://schemas.microsoft.com/office/drawing/2014/chart" uri="{C3380CC4-5D6E-409C-BE32-E72D297353CC}">
              <c16:uniqueId val="{00000008-68DF-4495-8EB0-3A05E32442A2}"/>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11.37</c:v>
                </c:pt>
                <c:pt idx="2">
                  <c:v>#N/A</c:v>
                </c:pt>
                <c:pt idx="3">
                  <c:v>10.55</c:v>
                </c:pt>
                <c:pt idx="4">
                  <c:v>#N/A</c:v>
                </c:pt>
                <c:pt idx="5">
                  <c:v>10.35</c:v>
                </c:pt>
                <c:pt idx="6">
                  <c:v>#N/A</c:v>
                </c:pt>
                <c:pt idx="7">
                  <c:v>10.78</c:v>
                </c:pt>
                <c:pt idx="8">
                  <c:v>#N/A</c:v>
                </c:pt>
                <c:pt idx="9">
                  <c:v>9.89</c:v>
                </c:pt>
              </c:numCache>
            </c:numRef>
          </c:val>
          <c:extLst>
            <c:ext xmlns:c16="http://schemas.microsoft.com/office/drawing/2014/chart" uri="{C3380CC4-5D6E-409C-BE32-E72D297353CC}">
              <c16:uniqueId val="{00000009-68DF-4495-8EB0-3A05E32442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236</c:v>
                </c:pt>
                <c:pt idx="5">
                  <c:v>247</c:v>
                </c:pt>
                <c:pt idx="8">
                  <c:v>243</c:v>
                </c:pt>
                <c:pt idx="11">
                  <c:v>246</c:v>
                </c:pt>
                <c:pt idx="14">
                  <c:v>237</c:v>
                </c:pt>
              </c:numCache>
            </c:numRef>
          </c:val>
          <c:extLst>
            <c:ext xmlns:c16="http://schemas.microsoft.com/office/drawing/2014/chart" uri="{C3380CC4-5D6E-409C-BE32-E72D297353CC}">
              <c16:uniqueId val="{00000000-F732-46AD-8FD6-2F3DF14B8E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32-46AD-8FD6-2F3DF14B8E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5</c:v>
                </c:pt>
                <c:pt idx="6">
                  <c:v>4</c:v>
                </c:pt>
                <c:pt idx="9">
                  <c:v>4</c:v>
                </c:pt>
                <c:pt idx="12">
                  <c:v>4</c:v>
                </c:pt>
              </c:numCache>
            </c:numRef>
          </c:val>
          <c:extLst>
            <c:ext xmlns:c16="http://schemas.microsoft.com/office/drawing/2014/chart" uri="{C3380CC4-5D6E-409C-BE32-E72D297353CC}">
              <c16:uniqueId val="{00000002-F732-46AD-8FD6-2F3DF14B8E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3</c:v>
                </c:pt>
                <c:pt idx="6">
                  <c:v>4</c:v>
                </c:pt>
                <c:pt idx="9">
                  <c:v>10</c:v>
                </c:pt>
                <c:pt idx="12">
                  <c:v>11</c:v>
                </c:pt>
              </c:numCache>
            </c:numRef>
          </c:val>
          <c:extLst>
            <c:ext xmlns:c16="http://schemas.microsoft.com/office/drawing/2014/chart" uri="{C3380CC4-5D6E-409C-BE32-E72D297353CC}">
              <c16:uniqueId val="{00000003-F732-46AD-8FD6-2F3DF14B8E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101</c:v>
                </c:pt>
                <c:pt idx="3">
                  <c:v>103</c:v>
                </c:pt>
                <c:pt idx="6">
                  <c:v>100</c:v>
                </c:pt>
                <c:pt idx="9">
                  <c:v>108</c:v>
                </c:pt>
                <c:pt idx="12">
                  <c:v>101</c:v>
                </c:pt>
              </c:numCache>
            </c:numRef>
          </c:val>
          <c:extLst>
            <c:ext xmlns:c16="http://schemas.microsoft.com/office/drawing/2014/chart" uri="{C3380CC4-5D6E-409C-BE32-E72D297353CC}">
              <c16:uniqueId val="{00000004-F732-46AD-8FD6-2F3DF14B8E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32-46AD-8FD6-2F3DF14B8E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32-46AD-8FD6-2F3DF14B8E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233</c:v>
                </c:pt>
                <c:pt idx="3">
                  <c:v>232</c:v>
                </c:pt>
                <c:pt idx="6">
                  <c:v>244</c:v>
                </c:pt>
                <c:pt idx="9">
                  <c:v>279</c:v>
                </c:pt>
                <c:pt idx="12">
                  <c:v>287</c:v>
                </c:pt>
              </c:numCache>
            </c:numRef>
          </c:val>
          <c:extLst>
            <c:ext xmlns:c16="http://schemas.microsoft.com/office/drawing/2014/chart" uri="{C3380CC4-5D6E-409C-BE32-E72D297353CC}">
              <c16:uniqueId val="{00000007-F732-46AD-8FD6-2F3DF14B8E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c:v>
                </c:pt>
                <c:pt idx="2">
                  <c:v>#N/A</c:v>
                </c:pt>
                <c:pt idx="3">
                  <c:v>#N/A</c:v>
                </c:pt>
                <c:pt idx="4">
                  <c:v>96</c:v>
                </c:pt>
                <c:pt idx="5">
                  <c:v>#N/A</c:v>
                </c:pt>
                <c:pt idx="6">
                  <c:v>#N/A</c:v>
                </c:pt>
                <c:pt idx="7">
                  <c:v>109</c:v>
                </c:pt>
                <c:pt idx="8">
                  <c:v>#N/A</c:v>
                </c:pt>
                <c:pt idx="9">
                  <c:v>#N/A</c:v>
                </c:pt>
                <c:pt idx="10">
                  <c:v>155</c:v>
                </c:pt>
                <c:pt idx="11">
                  <c:v>#N/A</c:v>
                </c:pt>
                <c:pt idx="12">
                  <c:v>#N/A</c:v>
                </c:pt>
                <c:pt idx="13">
                  <c:v>166</c:v>
                </c:pt>
                <c:pt idx="14">
                  <c:v>#N/A</c:v>
                </c:pt>
              </c:numCache>
            </c:numRef>
          </c:val>
          <c:smooth val="0"/>
          <c:extLst>
            <c:ext xmlns:c16="http://schemas.microsoft.com/office/drawing/2014/chart" uri="{C3380CC4-5D6E-409C-BE32-E72D297353CC}">
              <c16:uniqueId val="{00000008-F732-46AD-8FD6-2F3DF14B8E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2994</c:v>
                </c:pt>
                <c:pt idx="5">
                  <c:v>3034</c:v>
                </c:pt>
                <c:pt idx="8">
                  <c:v>2952</c:v>
                </c:pt>
                <c:pt idx="11">
                  <c:v>2908</c:v>
                </c:pt>
                <c:pt idx="14">
                  <c:v>2980</c:v>
                </c:pt>
              </c:numCache>
            </c:numRef>
          </c:val>
          <c:extLst>
            <c:ext xmlns:c16="http://schemas.microsoft.com/office/drawing/2014/chart" uri="{C3380CC4-5D6E-409C-BE32-E72D297353CC}">
              <c16:uniqueId val="{00000000-D989-4668-A165-C9EDE5F51B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989-4668-A165-C9EDE5F51B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1909</c:v>
                </c:pt>
                <c:pt idx="5">
                  <c:v>2108</c:v>
                </c:pt>
                <c:pt idx="8">
                  <c:v>2527</c:v>
                </c:pt>
                <c:pt idx="11">
                  <c:v>2735</c:v>
                </c:pt>
                <c:pt idx="14">
                  <c:v>2563</c:v>
                </c:pt>
              </c:numCache>
            </c:numRef>
          </c:val>
          <c:extLst>
            <c:ext xmlns:c16="http://schemas.microsoft.com/office/drawing/2014/chart" uri="{C3380CC4-5D6E-409C-BE32-E72D297353CC}">
              <c16:uniqueId val="{00000002-D989-4668-A165-C9EDE5F51B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89-4668-A165-C9EDE5F51B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89-4668-A165-C9EDE5F51B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89-4668-A165-C9EDE5F51B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414</c:v>
                </c:pt>
                <c:pt idx="3">
                  <c:v>377</c:v>
                </c:pt>
                <c:pt idx="6">
                  <c:v>349</c:v>
                </c:pt>
                <c:pt idx="9">
                  <c:v>335</c:v>
                </c:pt>
                <c:pt idx="12">
                  <c:v>315</c:v>
                </c:pt>
              </c:numCache>
            </c:numRef>
          </c:val>
          <c:extLst>
            <c:ext xmlns:c16="http://schemas.microsoft.com/office/drawing/2014/chart" uri="{C3380CC4-5D6E-409C-BE32-E72D297353CC}">
              <c16:uniqueId val="{00000006-D989-4668-A165-C9EDE5F51B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118</c:v>
                </c:pt>
                <c:pt idx="3">
                  <c:v>202</c:v>
                </c:pt>
                <c:pt idx="6">
                  <c:v>198</c:v>
                </c:pt>
                <c:pt idx="9">
                  <c:v>204</c:v>
                </c:pt>
                <c:pt idx="12">
                  <c:v>202</c:v>
                </c:pt>
              </c:numCache>
            </c:numRef>
          </c:val>
          <c:extLst>
            <c:ext xmlns:c16="http://schemas.microsoft.com/office/drawing/2014/chart" uri="{C3380CC4-5D6E-409C-BE32-E72D297353CC}">
              <c16:uniqueId val="{00000007-D989-4668-A165-C9EDE5F51B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1546</c:v>
                </c:pt>
                <c:pt idx="3">
                  <c:v>1541</c:v>
                </c:pt>
                <c:pt idx="6">
                  <c:v>1572</c:v>
                </c:pt>
                <c:pt idx="9">
                  <c:v>1594</c:v>
                </c:pt>
                <c:pt idx="12">
                  <c:v>1603</c:v>
                </c:pt>
              </c:numCache>
            </c:numRef>
          </c:val>
          <c:extLst>
            <c:ext xmlns:c16="http://schemas.microsoft.com/office/drawing/2014/chart" uri="{C3380CC4-5D6E-409C-BE32-E72D297353CC}">
              <c16:uniqueId val="{00000008-D989-4668-A165-C9EDE5F51B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11</c:v>
                </c:pt>
                <c:pt idx="6">
                  <c:v>7</c:v>
                </c:pt>
                <c:pt idx="9">
                  <c:v>4</c:v>
                </c:pt>
                <c:pt idx="12">
                  <c:v>0</c:v>
                </c:pt>
              </c:numCache>
            </c:numRef>
          </c:val>
          <c:extLst>
            <c:ext xmlns:c16="http://schemas.microsoft.com/office/drawing/2014/chart" uri="{C3380CC4-5D6E-409C-BE32-E72D297353CC}">
              <c16:uniqueId val="{00000009-D989-4668-A165-C9EDE5F51B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3181</c:v>
                </c:pt>
                <c:pt idx="3">
                  <c:v>3228</c:v>
                </c:pt>
                <c:pt idx="6">
                  <c:v>3131</c:v>
                </c:pt>
                <c:pt idx="9">
                  <c:v>3209</c:v>
                </c:pt>
                <c:pt idx="12">
                  <c:v>3345</c:v>
                </c:pt>
              </c:numCache>
            </c:numRef>
          </c:val>
          <c:extLst>
            <c:ext xmlns:c16="http://schemas.microsoft.com/office/drawing/2014/chart" uri="{C3380CC4-5D6E-409C-BE32-E72D297353CC}">
              <c16:uniqueId val="{0000000A-D989-4668-A165-C9EDE5F51B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371</c:v>
                </c:pt>
                <c:pt idx="2">
                  <c:v>#N/A</c:v>
                </c:pt>
                <c:pt idx="3">
                  <c:v>#N/A</c:v>
                </c:pt>
                <c:pt idx="4">
                  <c:v>216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89-4668-A165-C9EDE5F51B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980</c:v>
                </c:pt>
                <c:pt idx="1">
                  <c:v>1070</c:v>
                </c:pt>
                <c:pt idx="2">
                  <c:v>870</c:v>
                </c:pt>
              </c:numCache>
            </c:numRef>
          </c:val>
          <c:extLst>
            <c:ext xmlns:c16="http://schemas.microsoft.com/office/drawing/2014/chart" uri="{C3380CC4-5D6E-409C-BE32-E72D297353CC}">
              <c16:uniqueId val="{00000000-0679-4F56-BBF3-EBAC977886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0679-4F56-BBF3-EBAC977886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1019</c:v>
                </c:pt>
                <c:pt idx="1">
                  <c:v>1129</c:v>
                </c:pt>
                <c:pt idx="2">
                  <c:v>1237</c:v>
                </c:pt>
              </c:numCache>
            </c:numRef>
          </c:val>
          <c:extLst>
            <c:ext xmlns:c16="http://schemas.microsoft.com/office/drawing/2014/chart" uri="{C3380CC4-5D6E-409C-BE32-E72D297353CC}">
              <c16:uniqueId val="{00000002-0679-4F56-BBF3-EBAC977886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{528C8EBC-ED8E-46A0-BA90-90F19472E347}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307-4503-8A43-3370D39764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{B79F0607-06C1-4DBC-BFF1-0DF4F3428E7D}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07-4503-8A43-3370D39764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{0D844895-2EEA-46AA-AC73-54B0EFADFE21}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07-4503-8A43-3370D39764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{A3FD7D43-A763-4BDC-BDDF-7EC2B7AB4B04}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07-4503-8A43-3370D39764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{A91DA315-3655-4C4C-89FC-4807977273D2}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07-4503-8A43-3370D397649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{C47E9A58-2388-416C-AC3E-08E7D57E6A98}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307-4503-8A43-3370D397649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{84C133ED-E6AB-4C8F-8B4F-CB6134505683}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307-4503-8A43-3370D397649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{2AA8848F-02B3-4564-926A-9F1655F45635}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307-4503-8A43-3370D397649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{B2DE0440-C425-4FA1-B294-CD79EAD418B2}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307-4503-8A43-3370D39764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66.599999999999994</c:v>
                </c:pt>
                <c:pt idx="16">
                  <c:v>68.599999999999994</c:v>
                </c:pt>
                <c:pt idx="24">
                  <c:v>69</c:v>
                </c:pt>
                <c:pt idx="32">
                  <c:v>70.400000000000006</c:v>
                </c:pt>
              </c:numCache>
            </c:numRef>
          </c:xVal>
          <c:yVal>
            <c:numRef>
              <c:f>公会計指標分析・財政指標組合せ分析表!$BP$51:$DC$51</c:f>
              <c:numCache>
                <c:formatCode>#,##0.0;"▲ "#,##0.0</c:formatCode>
                <c:ptCount val="40"/>
                <c:pt idx="0">
                  <c:v>19.100000000000001</c:v>
                </c:pt>
                <c:pt idx="8">
                  <c:v>10.5</c:v>
                </c:pt>
              </c:numCache>
            </c:numRef>
          </c:yVal>
          <c:smooth val="0"/>
          <c:extLst>
            <c:ext xmlns:c16="http://schemas.microsoft.com/office/drawing/2014/chart" uri="{C3380CC4-5D6E-409C-BE32-E72D297353CC}">
              <c16:uniqueId val="{00000009-B307-4503-8A43-3370D39764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{E9D6D158-8BC7-4571-80D6-FDF2230419DC}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307-4503-8A43-3370D39764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{BB8E8FE1-E2B3-47B6-95C1-92BB00CDC2E4}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07-4503-8A43-3370D39764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{56BB7828-EA59-4257-BE70-CC84E9D1ABBB}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07-4503-8A43-3370D39764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{940C6992-2EEA-4461-9AD0-3678B60B7D11}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07-4503-8A43-3370D39764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{09E0D0D4-BEBE-4ECF-A813-AA41DBAD405D}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07-4503-8A43-3370D397649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{F0008312-5B6C-4080-91A1-377791E3BF5A}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307-4503-8A43-3370D397649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{E2ADE036-AFF7-4314-9BE5-C6BA2BA6B39D}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307-4503-8A43-3370D3976495}"/>
                </c:ext>
              </c:extLst>
            </c:dLbl>
            <c:dLbl>
              <c:idx val="24"/>
              <c:layout>
                <c:manualLayout>
                  <c:x val="-3.8390681010890965E-2"/>
                  <c:y val="-4.51143150563520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{6A943C71-BFE2-4C59-A92A-E5D0C204D458}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307-4503-8A43-3370D3976495}"/>
                </c:ext>
              </c:extLst>
            </c:dLbl>
            <c:dLbl>
              <c:idx val="32"/>
              <c:layout>
                <c:manualLayout>
                  <c:x val="-2.5640820289577388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{B8C05C53-FBB7-4C59-A289-0E139696EB51}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307-4503-8A43-3370D39764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07-4503-8A43-3370D3976495}"/>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{F4F2B4CD-430C-44F7-B8E6-95C149884460}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5F3-4E00-B7E2-FDDF61C64F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{87CC66A1-E36B-4A75-B908-07B2C5016407}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F3-4E00-B7E2-FDDF61C64F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{D5837722-08F5-4B59-A008-2039A2963C7C}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F3-4E00-B7E2-FDDF61C64F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{4BCAF8CE-521A-4D3E-B0CB-700B87BF7E77}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F3-4E00-B7E2-FDDF61C64F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{0891563A-4A29-49FA-96EA-8CD87345DB83}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F3-4E00-B7E2-FDDF61C64F4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{1FE609A8-6251-48B6-BA18-70E35CE8782E}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5F3-4E00-B7E2-FDDF61C64F4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{788A0550-5D70-4D10-A0DB-4D26DE1E0179}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5F3-4E00-B7E2-FDDF61C64F4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{994E6FFF-F8AB-404E-BC90-F0F52043FCC7}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5F3-4E00-B7E2-FDDF61C64F4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{736BB921-D808-4E9A-AF77-50E5C6E06F36}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5F3-4E00-B7E2-FDDF61C64F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5.4</c:v>
                </c:pt>
                <c:pt idx="16">
                  <c:v>5</c:v>
                </c:pt>
                <c:pt idx="24">
                  <c:v>5.5</c:v>
                </c:pt>
                <c:pt idx="32">
                  <c:v>6.4</c:v>
                </c:pt>
              </c:numCache>
            </c:numRef>
          </c:xVal>
          <c:yVal>
            <c:numRef>
              <c:f>公会計指標分析・財政指標組合せ分析表!$BP$73:$DC$73</c:f>
              <c:numCache>
                <c:formatCode>#,##0.0;"▲ "#,##0.0</c:formatCode>
                <c:ptCount val="40"/>
                <c:pt idx="0">
                  <c:v>19.100000000000001</c:v>
                </c:pt>
                <c:pt idx="8">
                  <c:v>10.5</c:v>
                </c:pt>
              </c:numCache>
            </c:numRef>
          </c:yVal>
          <c:smooth val="0"/>
          <c:extLst>
            <c:ext xmlns:c16="http://schemas.microsoft.com/office/drawing/2014/chart" uri="{C3380CC4-5D6E-409C-BE32-E72D297353CC}">
              <c16:uniqueId val="{00000009-05F3-4E00-B7E2-FDDF61C64F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{808709E7-788F-4EA5-90BB-2FFE91BA8508}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5F3-4E00-B7E2-FDDF61C64F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{E8B7DF55-641E-45B1-88A8-8A7243AB184A}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F3-4E00-B7E2-FDDF61C64F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{F0EF72E1-D1B7-4E9A-964D-4FB811CBC941}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F3-4E00-B7E2-FDDF61C64F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{5D2724F3-A7CE-4DC4-A2B1-5E1E059A9ACF}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F3-4E00-B7E2-FDDF61C64F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{5428159E-EC0E-4DA1-9B8F-A0B9189124ED}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F3-4E00-B7E2-FDDF61C64F43}"/>
                </c:ext>
              </c:extLst>
            </c:dLbl>
            <c:dLbl>
              <c:idx val="8"/>
              <c:layout>
                <c:manualLayout>
                  <c:x val="-4.49050573659012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{BE6D32DC-C75D-4081-8832-7672B35F9AA9}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5F3-4E00-B7E2-FDDF61C64F43}"/>
                </c:ext>
              </c:extLst>
            </c:dLbl>
            <c:dLbl>
              <c:idx val="16"/>
              <c:layout>
                <c:manualLayout>
                  <c:x val="-1.823562808425005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{9AEA433A-11DF-42FD-8574-124F9D54A299}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5F3-4E00-B7E2-FDDF61C64F43}"/>
                </c:ext>
              </c:extLst>
            </c:dLbl>
            <c:dLbl>
              <c:idx val="24"/>
              <c:layout>
                <c:manualLayout>
                  <c:x val="-2.8829840147400764E-2"/>
                  <c:y val="-4.34959213155358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{E2799B2F-A2E0-4177-9138-C42CAA5DC964}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5F3-4E00-B7E2-FDDF61C64F43}"/>
                </c:ext>
              </c:extLst>
            </c:dLbl>
            <c:dLbl>
              <c:idx val="32"/>
              <c:layout>
                <c:manualLayout>
                  <c:x val="-3.431084530275043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{97BB16FC-CB75-49E4-8F55-A49419A77275}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5F3-4E00-B7E2-FDDF61C64F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5F3-4E00-B7E2-FDDF61C64F43}"/>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分子となる元利償還金の額が、</a:t>
          </a:r>
          <a:r>
            <a:rPr kumimoji="1" lang="en-US" altLang="ja-JP" sz="1100">
              <a:solidFill>
                <a:schemeClr val="dk1"/>
              </a:solidFill>
              <a:effectLst/>
              <a:latin typeface="+mn-lt"/>
              <a:ea typeface="+mn-ea"/>
              <a:cs typeface="+mn-cs"/>
            </a:rPr>
            <a:t>H14</a:t>
          </a:r>
          <a:r>
            <a:rPr kumimoji="1" lang="ja-JP" altLang="ja-JP" sz="1100">
              <a:solidFill>
                <a:schemeClr val="dk1"/>
              </a:solidFill>
              <a:effectLst/>
              <a:latin typeface="+mn-lt"/>
              <a:ea typeface="+mn-ea"/>
              <a:cs typeface="+mn-cs"/>
            </a:rPr>
            <a:t>年度臨時財政対策債等の償還終了により</a:t>
          </a:r>
          <a:r>
            <a:rPr kumimoji="1" lang="en-US" altLang="ja-JP" sz="1100">
              <a:solidFill>
                <a:schemeClr val="dk1"/>
              </a:solidFill>
              <a:effectLst/>
              <a:latin typeface="+mn-lt"/>
              <a:ea typeface="+mn-ea"/>
              <a:cs typeface="+mn-cs"/>
            </a:rPr>
            <a:t>25,000</a:t>
          </a:r>
          <a:r>
            <a:rPr kumimoji="1" lang="ja-JP" altLang="ja-JP" sz="1100">
              <a:solidFill>
                <a:schemeClr val="dk1"/>
              </a:solidFill>
              <a:effectLst/>
              <a:latin typeface="+mn-lt"/>
              <a:ea typeface="+mn-ea"/>
              <a:cs typeface="+mn-cs"/>
            </a:rPr>
            <a:t>千円程度減となっていたが、令和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年度からこども園建設事業に係る公共施設最適化事業債の元金償還が開始、令和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年度においても当該事業の繰越分に係る元金償還が開始したことから元金償還額が</a:t>
          </a:r>
          <a:r>
            <a:rPr kumimoji="1" lang="en-US" altLang="ja-JP" sz="1100">
              <a:solidFill>
                <a:schemeClr val="dk1"/>
              </a:solidFill>
              <a:effectLst/>
              <a:latin typeface="+mn-lt"/>
              <a:ea typeface="+mn-ea"/>
              <a:cs typeface="+mn-cs"/>
            </a:rPr>
            <a:t>31,000</a:t>
          </a:r>
          <a:r>
            <a:rPr kumimoji="1" lang="ja-JP" altLang="ja-JP" sz="1100">
              <a:solidFill>
                <a:schemeClr val="dk1"/>
              </a:solidFill>
              <a:effectLst/>
              <a:latin typeface="+mn-lt"/>
              <a:ea typeface="+mn-ea"/>
              <a:cs typeface="+mn-cs"/>
            </a:rPr>
            <a:t>千円程度増となった。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また、公営企業債の元利償還金に対する繰入金については、公共下水道事業の元金償還金が減少したため減となっている。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今後も地域に対応した事業の選択と、起債に大きく依存しない財政運営に努める。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将来負担額の約</a:t>
          </a:r>
          <a:r>
            <a:rPr lang="en-US" altLang="ja-JP" sz="1100">
              <a:solidFill>
                <a:schemeClr val="dk1"/>
              </a:solidFill>
              <a:effectLst/>
              <a:latin typeface="+mn-lt"/>
              <a:ea typeface="+mn-ea"/>
              <a:cs typeface="+mn-cs"/>
            </a:rPr>
            <a:t>61.2</a:t>
          </a:r>
          <a:r>
            <a:rPr lang="ja-JP" altLang="ja-JP" sz="1100">
              <a:solidFill>
                <a:schemeClr val="dk1"/>
              </a:solidFill>
              <a:effectLst/>
              <a:latin typeface="+mn-lt"/>
              <a:ea typeface="+mn-ea"/>
              <a:cs typeface="+mn-cs"/>
            </a:rPr>
            <a:t>％を占める地方債現在高が学校教育施設等整備事業債・福島県市町村振興基金等の借入により増額となっている。</a:t>
          </a:r>
          <a:endParaRPr lang="ja-JP" altLang="ja-JP" sz="1100">
            <a:effectLst/>
          </a:endParaRPr>
        </a:p>
        <a:p>
          <a:r>
            <a:rPr lang="ja-JP" altLang="ja-JP" sz="1100">
              <a:solidFill>
                <a:schemeClr val="dk1"/>
              </a:solidFill>
              <a:effectLst/>
              <a:latin typeface="+mn-lt"/>
              <a:ea typeface="+mn-ea"/>
              <a:cs typeface="+mn-cs"/>
            </a:rPr>
            <a:t>　その中でも約</a:t>
          </a:r>
          <a:r>
            <a:rPr lang="en-US" altLang="ja-JP" sz="1100">
              <a:solidFill>
                <a:schemeClr val="dk1"/>
              </a:solidFill>
              <a:effectLst/>
              <a:latin typeface="+mn-lt"/>
              <a:ea typeface="+mn-ea"/>
              <a:cs typeface="+mn-cs"/>
            </a:rPr>
            <a:t>37.0</a:t>
          </a:r>
          <a:r>
            <a:rPr lang="ja-JP" altLang="ja-JP" sz="1100">
              <a:solidFill>
                <a:schemeClr val="dk1"/>
              </a:solidFill>
              <a:effectLst/>
              <a:latin typeface="+mn-lt"/>
              <a:ea typeface="+mn-ea"/>
              <a:cs typeface="+mn-cs"/>
            </a:rPr>
            <a:t>％を占める臨時財政対策債については毎年借入を行っているが、令和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年度以降減少傾向にあるため、今後の増額は見込まれないと予測される。</a:t>
          </a:r>
          <a:endParaRPr lang="ja-JP" altLang="ja-JP" sz="1100">
            <a:effectLst/>
          </a:endParaRPr>
        </a:p>
        <a:p>
          <a:r>
            <a:rPr lang="ja-JP" altLang="ja-JP" sz="1100">
              <a:solidFill>
                <a:schemeClr val="dk1"/>
              </a:solidFill>
              <a:effectLst/>
              <a:latin typeface="+mn-lt"/>
              <a:ea typeface="+mn-ea"/>
              <a:cs typeface="+mn-cs"/>
            </a:rPr>
            <a:t>　こども園建設に係る公共施設最適化事業債については地方債現在高の約</a:t>
          </a:r>
          <a:r>
            <a:rPr lang="en-US" altLang="ja-JP" sz="1100">
              <a:solidFill>
                <a:schemeClr val="dk1"/>
              </a:solidFill>
              <a:effectLst/>
              <a:latin typeface="+mn-lt"/>
              <a:ea typeface="+mn-ea"/>
              <a:cs typeface="+mn-cs"/>
            </a:rPr>
            <a:t>18.5</a:t>
          </a:r>
          <a:r>
            <a:rPr lang="ja-JP" altLang="ja-JP" sz="1100">
              <a:solidFill>
                <a:schemeClr val="dk1"/>
              </a:solidFill>
              <a:effectLst/>
              <a:latin typeface="+mn-lt"/>
              <a:ea typeface="+mn-ea"/>
              <a:cs typeface="+mn-cs"/>
            </a:rPr>
            <a:t>％を占めており、中学校建設に係る学校教育施設等整備事業債は約</a:t>
          </a:r>
          <a:r>
            <a:rPr lang="en-US" altLang="ja-JP" sz="1100">
              <a:solidFill>
                <a:schemeClr val="dk1"/>
              </a:solidFill>
              <a:effectLst/>
              <a:latin typeface="+mn-lt"/>
              <a:ea typeface="+mn-ea"/>
              <a:cs typeface="+mn-cs"/>
            </a:rPr>
            <a:t>6.6</a:t>
          </a:r>
          <a:r>
            <a:rPr lang="ja-JP" altLang="ja-JP" sz="1100">
              <a:solidFill>
                <a:schemeClr val="dk1"/>
              </a:solidFill>
              <a:effectLst/>
              <a:latin typeface="+mn-lt"/>
              <a:ea typeface="+mn-ea"/>
              <a:cs typeface="+mn-cs"/>
            </a:rPr>
            <a:t>％・市町村振興基金については約</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％を占めており、それぞれ今後約</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年かけて償還する予定である。</a:t>
          </a:r>
          <a:endParaRPr lang="ja-JP" altLang="ja-JP" sz="1100">
            <a:effectLst/>
          </a:endParaRPr>
        </a:p>
        <a:p>
          <a:r>
            <a:rPr lang="ja-JP" altLang="ja-JP" sz="1100">
              <a:solidFill>
                <a:schemeClr val="dk1"/>
              </a:solidFill>
              <a:effectLst/>
              <a:latin typeface="+mn-lt"/>
              <a:ea typeface="+mn-ea"/>
              <a:cs typeface="+mn-cs"/>
            </a:rPr>
            <a:t>　債務負担行為に基づく支出予定額については、ふるどの荘、たまかわ荘に係る償還が終了したことにより支出予定額が</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となった。</a:t>
          </a:r>
          <a:endParaRPr lang="ja-JP" altLang="ja-JP" sz="1100">
            <a:effectLst/>
          </a:endParaRPr>
        </a:p>
        <a:p>
          <a:r>
            <a:rPr lang="ja-JP" altLang="ja-JP" sz="1100">
              <a:solidFill>
                <a:schemeClr val="dk1"/>
              </a:solidFill>
              <a:effectLst/>
              <a:latin typeface="+mn-lt"/>
              <a:ea typeface="+mn-ea"/>
              <a:cs typeface="+mn-cs"/>
            </a:rPr>
            <a:t>　充当可能基金の減については、中学校建設事業に係る各基金の取崩により減少となった。</a:t>
          </a:r>
          <a:endParaRPr lang="ja-JP" altLang="ja-JP" sz="1100">
            <a:effectLst/>
          </a:endParaRPr>
        </a:p>
        <a:p>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基金全体で見た場合、財政調整基金、役場庁舎等建設基金、ふれあい福祉基金が大部分を占めている。その中において予算執行に伴う財源として補填する財政調整基金については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年度に決算の余剰金を積立てたことにより</a:t>
          </a:r>
          <a:r>
            <a:rPr kumimoji="1" lang="en-US" altLang="ja-JP" sz="1300">
              <a:solidFill>
                <a:schemeClr val="dk1"/>
              </a:solidFill>
              <a:effectLst/>
              <a:latin typeface="+mn-lt"/>
              <a:ea typeface="+mn-ea"/>
              <a:cs typeface="+mn-cs"/>
            </a:rPr>
            <a:t>200,000</a:t>
          </a:r>
          <a:r>
            <a:rPr kumimoji="1" lang="ja-JP" altLang="ja-JP" sz="1300">
              <a:solidFill>
                <a:schemeClr val="dk1"/>
              </a:solidFill>
              <a:effectLst/>
              <a:latin typeface="+mn-lt"/>
              <a:ea typeface="+mn-ea"/>
              <a:cs typeface="+mn-cs"/>
            </a:rPr>
            <a:t>千円増の</a:t>
          </a:r>
          <a:r>
            <a:rPr kumimoji="1" lang="en-US" altLang="ja-JP" sz="1300">
              <a:solidFill>
                <a:schemeClr val="dk1"/>
              </a:solidFill>
              <a:effectLst/>
              <a:latin typeface="+mn-lt"/>
              <a:ea typeface="+mn-ea"/>
              <a:cs typeface="+mn-cs"/>
            </a:rPr>
            <a:t>980,000</a:t>
          </a:r>
          <a:r>
            <a:rPr kumimoji="1" lang="ja-JP" altLang="ja-JP" sz="1300">
              <a:solidFill>
                <a:schemeClr val="dk1"/>
              </a:solidFill>
              <a:effectLst/>
              <a:latin typeface="+mn-lt"/>
              <a:ea typeface="+mn-ea"/>
              <a:cs typeface="+mn-cs"/>
            </a:rPr>
            <a:t>千円となった。令和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年度には、近く実施が予定されてる浅川中学校建設事業を見据え、さらに</a:t>
          </a:r>
          <a:r>
            <a:rPr kumimoji="1" lang="en-US" altLang="ja-JP" sz="1300">
              <a:solidFill>
                <a:schemeClr val="dk1"/>
              </a:solidFill>
              <a:effectLst/>
              <a:latin typeface="+mn-lt"/>
              <a:ea typeface="+mn-ea"/>
              <a:cs typeface="+mn-cs"/>
            </a:rPr>
            <a:t>90,000</a:t>
          </a:r>
          <a:r>
            <a:rPr kumimoji="1" lang="ja-JP" altLang="ja-JP" sz="1300">
              <a:solidFill>
                <a:schemeClr val="dk1"/>
              </a:solidFill>
              <a:effectLst/>
              <a:latin typeface="+mn-lt"/>
              <a:ea typeface="+mn-ea"/>
              <a:cs typeface="+mn-cs"/>
            </a:rPr>
            <a:t>千円を決算時の剰余金から積立てて</a:t>
          </a:r>
          <a:r>
            <a:rPr kumimoji="1" lang="en-US" altLang="ja-JP" sz="1300">
              <a:solidFill>
                <a:schemeClr val="dk1"/>
              </a:solidFill>
              <a:effectLst/>
              <a:latin typeface="+mn-lt"/>
              <a:ea typeface="+mn-ea"/>
              <a:cs typeface="+mn-cs"/>
            </a:rPr>
            <a:t>1,070,000</a:t>
          </a:r>
          <a:r>
            <a:rPr kumimoji="1" lang="ja-JP" altLang="ja-JP" sz="1300">
              <a:solidFill>
                <a:schemeClr val="dk1"/>
              </a:solidFill>
              <a:effectLst/>
              <a:latin typeface="+mn-lt"/>
              <a:ea typeface="+mn-ea"/>
              <a:cs typeface="+mn-cs"/>
            </a:rPr>
            <a:t>千円とした。</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年度には、財政需要の不足に充当するため</a:t>
          </a:r>
          <a:r>
            <a:rPr kumimoji="1" lang="en-US" altLang="ja-JP" sz="1300">
              <a:solidFill>
                <a:schemeClr val="dk1"/>
              </a:solidFill>
              <a:effectLst/>
              <a:latin typeface="+mn-lt"/>
              <a:ea typeface="+mn-ea"/>
              <a:cs typeface="+mn-cs"/>
            </a:rPr>
            <a:t>200,000</a:t>
          </a:r>
          <a:r>
            <a:rPr kumimoji="1" lang="ja-JP" altLang="en-US" sz="1300">
              <a:solidFill>
                <a:schemeClr val="dk1"/>
              </a:solidFill>
              <a:effectLst/>
              <a:latin typeface="+mn-lt"/>
              <a:ea typeface="+mn-ea"/>
              <a:cs typeface="+mn-cs"/>
            </a:rPr>
            <a:t>円の取り崩しを行った。</a:t>
          </a:r>
          <a:endParaRPr lang="ja-JP" altLang="ja-JP" sz="1300">
            <a:effectLst/>
          </a:endParaRPr>
        </a:p>
        <a:p>
          <a:r>
            <a:rPr kumimoji="1" lang="ja-JP" altLang="ja-JP" sz="1300">
              <a:solidFill>
                <a:schemeClr val="dk1"/>
              </a:solidFill>
              <a:effectLst/>
              <a:latin typeface="+mn-lt"/>
              <a:ea typeface="+mn-ea"/>
              <a:cs typeface="+mn-cs"/>
            </a:rPr>
            <a:t>　浅川町役場庁舎等建設基金については、昭和</a:t>
          </a:r>
          <a:r>
            <a:rPr kumimoji="1" lang="en-US" altLang="ja-JP" sz="1300">
              <a:solidFill>
                <a:schemeClr val="dk1"/>
              </a:solidFill>
              <a:effectLst/>
              <a:latin typeface="+mn-lt"/>
              <a:ea typeface="+mn-ea"/>
              <a:cs typeface="+mn-cs"/>
            </a:rPr>
            <a:t>34</a:t>
          </a:r>
          <a:r>
            <a:rPr kumimoji="1" lang="ja-JP" altLang="ja-JP" sz="1300">
              <a:solidFill>
                <a:schemeClr val="dk1"/>
              </a:solidFill>
              <a:effectLst/>
              <a:latin typeface="+mn-lt"/>
              <a:ea typeface="+mn-ea"/>
              <a:cs typeface="+mn-cs"/>
            </a:rPr>
            <a:t>年建築で築</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年以上経過した役場庁舎を始め老朽化した施設の建替え等のため積立てを行っていて、令和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年度には</a:t>
          </a:r>
          <a:r>
            <a:rPr kumimoji="1" lang="en-US" altLang="ja-JP" sz="1300">
              <a:solidFill>
                <a:schemeClr val="dk1"/>
              </a:solidFill>
              <a:effectLst/>
              <a:latin typeface="+mn-lt"/>
              <a:ea typeface="+mn-ea"/>
              <a:cs typeface="+mn-cs"/>
            </a:rPr>
            <a:t>100,000</a:t>
          </a:r>
          <a:r>
            <a:rPr kumimoji="1" lang="ja-JP" altLang="ja-JP" sz="1300">
              <a:solidFill>
                <a:schemeClr val="dk1"/>
              </a:solidFill>
              <a:effectLst/>
              <a:latin typeface="+mn-lt"/>
              <a:ea typeface="+mn-ea"/>
              <a:cs typeface="+mn-cs"/>
            </a:rPr>
            <a:t>千円の積立てを行い</a:t>
          </a:r>
          <a:r>
            <a:rPr kumimoji="1" lang="en-US" altLang="ja-JP" sz="1300">
              <a:solidFill>
                <a:schemeClr val="dk1"/>
              </a:solidFill>
              <a:effectLst/>
              <a:latin typeface="+mn-lt"/>
              <a:ea typeface="+mn-ea"/>
              <a:cs typeface="+mn-cs"/>
            </a:rPr>
            <a:t>802,827</a:t>
          </a:r>
          <a:r>
            <a:rPr kumimoji="1" lang="ja-JP" altLang="ja-JP" sz="1300">
              <a:solidFill>
                <a:schemeClr val="dk1"/>
              </a:solidFill>
              <a:effectLst/>
              <a:latin typeface="+mn-lt"/>
              <a:ea typeface="+mn-ea"/>
              <a:cs typeface="+mn-cs"/>
            </a:rPr>
            <a:t>千円とした。</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年度には、浅川中学校建設事業に充当するため</a:t>
          </a:r>
          <a:r>
            <a:rPr kumimoji="1" lang="en-US" altLang="ja-JP" sz="1300">
              <a:solidFill>
                <a:schemeClr val="dk1"/>
              </a:solidFill>
              <a:effectLst/>
              <a:latin typeface="+mn-lt"/>
              <a:ea typeface="+mn-ea"/>
              <a:cs typeface="+mn-cs"/>
            </a:rPr>
            <a:t>120,000</a:t>
          </a:r>
          <a:r>
            <a:rPr kumimoji="1" lang="ja-JP" altLang="en-US" sz="1300">
              <a:solidFill>
                <a:schemeClr val="dk1"/>
              </a:solidFill>
              <a:effectLst/>
              <a:latin typeface="+mn-lt"/>
              <a:ea typeface="+mn-ea"/>
              <a:cs typeface="+mn-cs"/>
            </a:rPr>
            <a:t>円の取り崩しを行ったが、多数の公共施設が老朽化等による建て替えを進める必要があるため、決算時の余剰金等から</a:t>
          </a:r>
          <a:r>
            <a:rPr kumimoji="1" lang="en-US" altLang="ja-JP" sz="1300">
              <a:solidFill>
                <a:schemeClr val="dk1"/>
              </a:solidFill>
              <a:effectLst/>
              <a:latin typeface="+mn-lt"/>
              <a:ea typeface="+mn-ea"/>
              <a:cs typeface="+mn-cs"/>
            </a:rPr>
            <a:t>260,000</a:t>
          </a:r>
          <a:r>
            <a:rPr kumimoji="1" lang="ja-JP" altLang="en-US" sz="1300">
              <a:solidFill>
                <a:schemeClr val="dk1"/>
              </a:solidFill>
              <a:effectLst/>
              <a:latin typeface="+mn-lt"/>
              <a:ea typeface="+mn-ea"/>
              <a:cs typeface="+mn-cs"/>
            </a:rPr>
            <a:t>千円の積立てを行った。</a:t>
          </a:r>
          <a:endParaRPr lang="ja-JP" altLang="ja-JP" sz="1300">
            <a:effectLst/>
          </a:endParaRPr>
        </a:p>
        <a:p>
          <a:r>
            <a:rPr kumimoji="1" lang="ja-JP" altLang="ja-JP" sz="1300">
              <a:solidFill>
                <a:schemeClr val="dk1"/>
              </a:solidFill>
              <a:effectLst/>
              <a:latin typeface="+mn-lt"/>
              <a:ea typeface="+mn-ea"/>
              <a:cs typeface="+mn-cs"/>
            </a:rPr>
            <a:t>　そのほかの基金については、特に大きな変動はない。</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財政調整基金については、</a:t>
          </a:r>
          <a:r>
            <a:rPr kumimoji="1" lang="en-US" altLang="ja-JP" sz="1300">
              <a:solidFill>
                <a:schemeClr val="dk1"/>
              </a:solidFill>
              <a:effectLst/>
              <a:latin typeface="+mn-lt"/>
              <a:ea typeface="+mn-ea"/>
              <a:cs typeface="+mn-cs"/>
            </a:rPr>
            <a:t>4,121,000</a:t>
          </a:r>
          <a:r>
            <a:rPr kumimoji="1" lang="ja-JP" altLang="ja-JP" sz="1300">
              <a:solidFill>
                <a:schemeClr val="dk1"/>
              </a:solidFill>
              <a:effectLst/>
              <a:latin typeface="+mn-lt"/>
              <a:ea typeface="+mn-ea"/>
              <a:cs typeface="+mn-cs"/>
            </a:rPr>
            <a:t>千円の</a:t>
          </a:r>
          <a:r>
            <a:rPr kumimoji="1" lang="en-US" altLang="ja-JP" sz="1300">
              <a:solidFill>
                <a:schemeClr val="dk1"/>
              </a:solidFill>
              <a:effectLst/>
              <a:latin typeface="+mn-lt"/>
              <a:ea typeface="+mn-ea"/>
              <a:cs typeface="+mn-cs"/>
            </a:rPr>
            <a:t>21.1</a:t>
          </a:r>
          <a:r>
            <a:rPr kumimoji="1" lang="ja-JP" altLang="ja-JP" sz="1300">
              <a:solidFill>
                <a:schemeClr val="dk1"/>
              </a:solidFill>
              <a:effectLst/>
              <a:latin typeface="+mn-lt"/>
              <a:ea typeface="+mn-ea"/>
              <a:cs typeface="+mn-cs"/>
            </a:rPr>
            <a:t>％となっていて、適正規模である</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上回っている状況である。適正な財政運営を図れる基金額を確保したうえで、今後予定されている中学校建設事業の財源としての取崩しや役場庁舎等建設基金への振替等の検討を進め基金積立額の精査を行っていく。</a:t>
          </a:r>
          <a:endParaRPr lang="ja-JP" altLang="ja-JP" sz="1300">
            <a:effectLst/>
          </a:endParaRPr>
        </a:p>
        <a:p>
          <a:r>
            <a:rPr kumimoji="1" lang="ja-JP" altLang="ja-JP" sz="1300">
              <a:solidFill>
                <a:schemeClr val="dk1"/>
              </a:solidFill>
              <a:effectLst/>
              <a:latin typeface="+mn-lt"/>
              <a:ea typeface="+mn-ea"/>
              <a:cs typeface="+mn-cs"/>
            </a:rPr>
            <a:t>　その他の基金等については、設置目的・充当できる事業等を検討し取崩しを行うなど、目的に沿った運営ができるよう適正な管理に努める。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浅川町役場庁舎等建設基金、ふれあい福祉基金が大部分を占めている。役場庁舎等建設基金については、昭和</a:t>
          </a:r>
          <a:r>
            <a:rPr kumimoji="1" lang="en-US" altLang="ja-JP" sz="1300">
              <a:solidFill>
                <a:schemeClr val="dk1"/>
              </a:solidFill>
              <a:effectLst/>
              <a:latin typeface="+mn-lt"/>
              <a:ea typeface="+mn-ea"/>
              <a:cs typeface="+mn-cs"/>
            </a:rPr>
            <a:t>34</a:t>
          </a:r>
          <a:r>
            <a:rPr kumimoji="1" lang="ja-JP" altLang="ja-JP" sz="1300">
              <a:solidFill>
                <a:schemeClr val="dk1"/>
              </a:solidFill>
              <a:effectLst/>
              <a:latin typeface="+mn-lt"/>
              <a:ea typeface="+mn-ea"/>
              <a:cs typeface="+mn-cs"/>
            </a:rPr>
            <a:t>年建築で築</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年以上経過した役場庁舎を始め老朽化した施設の建替え等のため積立てているものである。</a:t>
          </a:r>
          <a:endParaRPr lang="ja-JP" altLang="ja-JP" sz="1300">
            <a:effectLst/>
          </a:endParaRPr>
        </a:p>
        <a:p>
          <a:r>
            <a:rPr kumimoji="1" lang="ja-JP" altLang="ja-JP" sz="1300">
              <a:solidFill>
                <a:schemeClr val="dk1"/>
              </a:solidFill>
              <a:effectLst/>
              <a:latin typeface="+mn-lt"/>
              <a:ea typeface="+mn-ea"/>
              <a:cs typeface="+mn-cs"/>
            </a:rPr>
            <a:t>　ふれあい福祉基金については、高齢者等の在宅福祉の向上、健康の保持に資する事業等の福祉事業へ充てるための基金である。その他、定住促進住宅維持整備基金、「ふるさと創生」事業基金、ふるさと応援基金、ふるさと水と土基金、定住・移住促進住宅維持整備基金、花火の里ニュータウン汚水処理施設維持整備基金があるが、基金名称のとおり目的を持った基金である。</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浅川町役場庁舎等建設基金は、</a:t>
          </a:r>
          <a:r>
            <a:rPr kumimoji="1" lang="ja-JP" altLang="en-US" sz="1300">
              <a:solidFill>
                <a:schemeClr val="dk1"/>
              </a:solidFill>
              <a:effectLst/>
              <a:latin typeface="+mn-lt"/>
              <a:ea typeface="+mn-ea"/>
              <a:cs typeface="+mn-cs"/>
            </a:rPr>
            <a:t>浅川中学校建設事業へ充当するため</a:t>
          </a:r>
          <a:r>
            <a:rPr kumimoji="1" lang="en-US" altLang="ja-JP" sz="1300">
              <a:solidFill>
                <a:schemeClr val="dk1"/>
              </a:solidFill>
              <a:effectLst/>
              <a:latin typeface="+mn-lt"/>
              <a:ea typeface="+mn-ea"/>
              <a:cs typeface="+mn-cs"/>
            </a:rPr>
            <a:t>100,000</a:t>
          </a:r>
          <a:r>
            <a:rPr kumimoji="1" lang="ja-JP" altLang="en-US" sz="1300">
              <a:solidFill>
                <a:schemeClr val="dk1"/>
              </a:solidFill>
              <a:effectLst/>
              <a:latin typeface="+mn-lt"/>
              <a:ea typeface="+mn-ea"/>
              <a:cs typeface="+mn-cs"/>
            </a:rPr>
            <a:t>千円を取り崩したが、</a:t>
          </a:r>
          <a:r>
            <a:rPr kumimoji="1" lang="ja-JP" altLang="ja-JP" sz="1300">
              <a:solidFill>
                <a:schemeClr val="dk1"/>
              </a:solidFill>
              <a:effectLst/>
              <a:latin typeface="+mn-lt"/>
              <a:ea typeface="+mn-ea"/>
              <a:cs typeface="+mn-cs"/>
            </a:rPr>
            <a:t>積立</a:t>
          </a:r>
          <a:r>
            <a:rPr kumimoji="1" lang="ja-JP" altLang="en-US" sz="1300">
              <a:solidFill>
                <a:schemeClr val="dk1"/>
              </a:solidFill>
              <a:effectLst/>
              <a:latin typeface="+mn-lt"/>
              <a:ea typeface="+mn-ea"/>
              <a:cs typeface="+mn-cs"/>
            </a:rPr>
            <a:t>も行ったため</a:t>
          </a:r>
          <a:r>
            <a:rPr kumimoji="1" lang="en-US" altLang="ja-JP" sz="1300">
              <a:solidFill>
                <a:schemeClr val="dk1"/>
              </a:solidFill>
              <a:effectLst/>
              <a:latin typeface="+mn-lt"/>
              <a:ea typeface="+mn-ea"/>
              <a:cs typeface="+mn-cs"/>
            </a:rPr>
            <a:t>160,000</a:t>
          </a:r>
          <a:r>
            <a:rPr kumimoji="1" lang="ja-JP" altLang="ja-JP" sz="1300">
              <a:solidFill>
                <a:schemeClr val="dk1"/>
              </a:solidFill>
              <a:effectLst/>
              <a:latin typeface="+mn-lt"/>
              <a:ea typeface="+mn-ea"/>
              <a:cs typeface="+mn-cs"/>
            </a:rPr>
            <a:t>千円の増となった。</a:t>
          </a:r>
          <a:endParaRPr lang="ja-JP" altLang="ja-JP" sz="1300">
            <a:effectLst/>
          </a:endParaRPr>
        </a:p>
        <a:p>
          <a:r>
            <a:rPr kumimoji="1" lang="ja-JP" altLang="ja-JP" sz="1300">
              <a:solidFill>
                <a:schemeClr val="dk1"/>
              </a:solidFill>
              <a:effectLst/>
              <a:latin typeface="+mn-lt"/>
              <a:ea typeface="+mn-ea"/>
              <a:cs typeface="+mn-cs"/>
            </a:rPr>
            <a:t>　浅川町定住促進住宅維持整備基金は、</a:t>
          </a:r>
          <a:r>
            <a:rPr kumimoji="1" lang="ja-JP" altLang="en-US" sz="1300">
              <a:solidFill>
                <a:schemeClr val="dk1"/>
              </a:solidFill>
              <a:effectLst/>
              <a:latin typeface="+mn-lt"/>
              <a:ea typeface="+mn-ea"/>
              <a:cs typeface="+mn-cs"/>
            </a:rPr>
            <a:t>大規模改修の財源として取崩しを行い</a:t>
          </a:r>
          <a:r>
            <a:rPr kumimoji="1" lang="en-US" altLang="ja-JP" sz="1300">
              <a:solidFill>
                <a:schemeClr val="dk1"/>
              </a:solidFill>
              <a:effectLst/>
              <a:latin typeface="+mn-lt"/>
              <a:ea typeface="+mn-ea"/>
              <a:cs typeface="+mn-cs"/>
            </a:rPr>
            <a:t>41,395</a:t>
          </a:r>
          <a:r>
            <a:rPr kumimoji="1" lang="ja-JP" altLang="ja-JP" sz="1300">
              <a:solidFill>
                <a:schemeClr val="dk1"/>
              </a:solidFill>
              <a:effectLst/>
              <a:latin typeface="+mn-lt"/>
              <a:ea typeface="+mn-ea"/>
              <a:cs typeface="+mn-cs"/>
            </a:rPr>
            <a:t>千円の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ふるさと応援基金は、</a:t>
          </a:r>
          <a:r>
            <a:rPr kumimoji="1" lang="ja-JP" altLang="en-US" sz="1300">
              <a:solidFill>
                <a:schemeClr val="dk1"/>
              </a:solidFill>
              <a:effectLst/>
              <a:latin typeface="+mn-lt"/>
              <a:ea typeface="+mn-ea"/>
              <a:cs typeface="+mn-cs"/>
            </a:rPr>
            <a:t>事業実施により</a:t>
          </a:r>
          <a:r>
            <a:rPr kumimoji="1" lang="en-US" altLang="ja-JP" sz="1300">
              <a:solidFill>
                <a:schemeClr val="dk1"/>
              </a:solidFill>
              <a:effectLst/>
              <a:latin typeface="+mn-lt"/>
              <a:ea typeface="+mn-ea"/>
              <a:cs typeface="+mn-cs"/>
            </a:rPr>
            <a:t>962</a:t>
          </a:r>
          <a:r>
            <a:rPr kumimoji="1" lang="ja-JP" altLang="en-US" sz="1300">
              <a:solidFill>
                <a:schemeClr val="dk1"/>
              </a:solidFill>
              <a:effectLst/>
              <a:latin typeface="+mn-lt"/>
              <a:ea typeface="+mn-ea"/>
              <a:cs typeface="+mn-cs"/>
            </a:rPr>
            <a:t>千円の取り崩しを行ったが、</a:t>
          </a:r>
          <a:r>
            <a:rPr kumimoji="1" lang="en-US" altLang="ja-JP" sz="1300">
              <a:solidFill>
                <a:schemeClr val="dk1"/>
              </a:solidFill>
              <a:effectLst/>
              <a:latin typeface="+mn-lt"/>
              <a:ea typeface="+mn-ea"/>
              <a:cs typeface="+mn-cs"/>
            </a:rPr>
            <a:t>2,574</a:t>
          </a:r>
          <a:r>
            <a:rPr kumimoji="1" lang="ja-JP" altLang="en-US" sz="1300">
              <a:solidFill>
                <a:schemeClr val="dk1"/>
              </a:solidFill>
              <a:effectLst/>
              <a:latin typeface="+mn-lt"/>
              <a:ea typeface="+mn-ea"/>
              <a:cs typeface="+mn-cs"/>
            </a:rPr>
            <a:t>千円の積立ても行ったため</a:t>
          </a:r>
          <a:r>
            <a:rPr kumimoji="1" lang="en-US" altLang="ja-JP" sz="1300">
              <a:solidFill>
                <a:schemeClr val="dk1"/>
              </a:solidFill>
              <a:effectLst/>
              <a:latin typeface="+mn-lt"/>
              <a:ea typeface="+mn-ea"/>
              <a:cs typeface="+mn-cs"/>
            </a:rPr>
            <a:t>1,912</a:t>
          </a:r>
          <a:r>
            <a:rPr kumimoji="1" lang="ja-JP" altLang="ja-JP" sz="1300">
              <a:solidFill>
                <a:schemeClr val="dk1"/>
              </a:solidFill>
              <a:effectLst/>
              <a:latin typeface="+mn-lt"/>
              <a:ea typeface="+mn-ea"/>
              <a:cs typeface="+mn-cs"/>
            </a:rPr>
            <a:t>千円の増となった。</a:t>
          </a:r>
          <a:endParaRPr lang="ja-JP" altLang="ja-JP" sz="1300">
            <a:effectLst/>
          </a:endParaRPr>
        </a:p>
        <a:p>
          <a:r>
            <a:rPr kumimoji="1" lang="ja-JP" altLang="ja-JP" sz="1300">
              <a:solidFill>
                <a:schemeClr val="dk1"/>
              </a:solidFill>
              <a:effectLst/>
              <a:latin typeface="+mn-lt"/>
              <a:ea typeface="+mn-ea"/>
              <a:cs typeface="+mn-cs"/>
            </a:rPr>
            <a:t>　森林環境譲与税基金は、積立てにより</a:t>
          </a:r>
          <a:r>
            <a:rPr kumimoji="1" lang="en-US" altLang="ja-JP" sz="1300">
              <a:solidFill>
                <a:schemeClr val="dk1"/>
              </a:solidFill>
              <a:effectLst/>
              <a:latin typeface="+mn-lt"/>
              <a:ea typeface="+mn-ea"/>
              <a:cs typeface="+mn-cs"/>
            </a:rPr>
            <a:t>1,500</a:t>
          </a:r>
          <a:r>
            <a:rPr kumimoji="1" lang="ja-JP" altLang="ja-JP" sz="1300">
              <a:solidFill>
                <a:schemeClr val="dk1"/>
              </a:solidFill>
              <a:effectLst/>
              <a:latin typeface="+mn-lt"/>
              <a:ea typeface="+mn-ea"/>
              <a:cs typeface="+mn-cs"/>
            </a:rPr>
            <a:t>千円の増となった。</a:t>
          </a:r>
          <a:endParaRPr lang="ja-JP" altLang="ja-JP" sz="1300">
            <a:effectLst/>
          </a:endParaRPr>
        </a:p>
        <a:p>
          <a:r>
            <a:rPr kumimoji="1" lang="ja-JP" altLang="ja-JP" sz="1300">
              <a:solidFill>
                <a:schemeClr val="dk1"/>
              </a:solidFill>
              <a:effectLst/>
              <a:latin typeface="+mn-lt"/>
              <a:ea typeface="+mn-ea"/>
              <a:cs typeface="+mn-cs"/>
            </a:rPr>
            <a:t>　定住・移住促進住宅維持整備基金は、積立てにより</a:t>
          </a:r>
          <a:r>
            <a:rPr kumimoji="1" lang="en-US" altLang="ja-JP" sz="1300">
              <a:solidFill>
                <a:schemeClr val="dk1"/>
              </a:solidFill>
              <a:effectLst/>
              <a:latin typeface="+mn-lt"/>
              <a:ea typeface="+mn-ea"/>
              <a:cs typeface="+mn-cs"/>
            </a:rPr>
            <a:t>720</a:t>
          </a:r>
          <a:r>
            <a:rPr kumimoji="1" lang="ja-JP" altLang="ja-JP" sz="1300">
              <a:solidFill>
                <a:schemeClr val="dk1"/>
              </a:solidFill>
              <a:effectLst/>
              <a:latin typeface="+mn-lt"/>
              <a:ea typeface="+mn-ea"/>
              <a:cs typeface="+mn-cs"/>
            </a:rPr>
            <a:t>千円の増となった。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目的に沿った事業実施に向け、各基金を適切に積立て確実かつ有利な方法で運用を図るとともに、事業実施となった際においても取崩し時期等十分な検討を行い適切な対応を図っていく。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財政調整基金については、令和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年度については令和元年度に繰越し事業として行った災害復旧事業の補助金等の余剰金を積立てたことにより</a:t>
          </a:r>
          <a:r>
            <a:rPr kumimoji="1" lang="en-US" altLang="ja-JP" sz="1300">
              <a:solidFill>
                <a:schemeClr val="dk1"/>
              </a:solidFill>
              <a:effectLst/>
              <a:latin typeface="+mn-lt"/>
              <a:ea typeface="+mn-ea"/>
              <a:cs typeface="+mn-cs"/>
            </a:rPr>
            <a:t>190,000</a:t>
          </a:r>
          <a:r>
            <a:rPr kumimoji="1" lang="ja-JP" altLang="ja-JP" sz="1300">
              <a:solidFill>
                <a:schemeClr val="dk1"/>
              </a:solidFill>
              <a:effectLst/>
              <a:latin typeface="+mn-lt"/>
              <a:ea typeface="+mn-ea"/>
              <a:cs typeface="+mn-cs"/>
            </a:rPr>
            <a:t>千円増の</a:t>
          </a:r>
          <a:r>
            <a:rPr kumimoji="1" lang="en-US" altLang="ja-JP" sz="1300">
              <a:solidFill>
                <a:schemeClr val="dk1"/>
              </a:solidFill>
              <a:effectLst/>
              <a:latin typeface="+mn-lt"/>
              <a:ea typeface="+mn-ea"/>
              <a:cs typeface="+mn-cs"/>
            </a:rPr>
            <a:t>780,000</a:t>
          </a:r>
          <a:r>
            <a:rPr kumimoji="1" lang="ja-JP" altLang="ja-JP" sz="1300">
              <a:solidFill>
                <a:schemeClr val="dk1"/>
              </a:solidFill>
              <a:effectLst/>
              <a:latin typeface="+mn-lt"/>
              <a:ea typeface="+mn-ea"/>
              <a:cs typeface="+mn-cs"/>
            </a:rPr>
            <a:t>千円となり、令和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年度には決算の余剰金を積立てたことにより</a:t>
          </a:r>
          <a:r>
            <a:rPr kumimoji="1" lang="en-US" altLang="ja-JP" sz="1300">
              <a:solidFill>
                <a:schemeClr val="dk1"/>
              </a:solidFill>
              <a:effectLst/>
              <a:latin typeface="+mn-lt"/>
              <a:ea typeface="+mn-ea"/>
              <a:cs typeface="+mn-cs"/>
            </a:rPr>
            <a:t>200,000</a:t>
          </a:r>
          <a:r>
            <a:rPr kumimoji="1" lang="ja-JP" altLang="ja-JP" sz="1300">
              <a:solidFill>
                <a:schemeClr val="dk1"/>
              </a:solidFill>
              <a:effectLst/>
              <a:latin typeface="+mn-lt"/>
              <a:ea typeface="+mn-ea"/>
              <a:cs typeface="+mn-cs"/>
            </a:rPr>
            <a:t>千円増の</a:t>
          </a:r>
          <a:r>
            <a:rPr kumimoji="1" lang="en-US" altLang="ja-JP" sz="1300">
              <a:solidFill>
                <a:schemeClr val="dk1"/>
              </a:solidFill>
              <a:effectLst/>
              <a:latin typeface="+mn-lt"/>
              <a:ea typeface="+mn-ea"/>
              <a:cs typeface="+mn-cs"/>
            </a:rPr>
            <a:t>980,000</a:t>
          </a:r>
          <a:r>
            <a:rPr kumimoji="1" lang="ja-JP" altLang="ja-JP" sz="1300">
              <a:solidFill>
                <a:schemeClr val="dk1"/>
              </a:solidFill>
              <a:effectLst/>
              <a:latin typeface="+mn-lt"/>
              <a:ea typeface="+mn-ea"/>
              <a:cs typeface="+mn-cs"/>
            </a:rPr>
            <a:t>千円となった。令和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年度には、近く実施が予定されてる浅川中学校建設事業を見据え、さらに</a:t>
          </a:r>
          <a:r>
            <a:rPr kumimoji="1" lang="en-US" altLang="ja-JP" sz="1300">
              <a:solidFill>
                <a:schemeClr val="dk1"/>
              </a:solidFill>
              <a:effectLst/>
              <a:latin typeface="+mn-lt"/>
              <a:ea typeface="+mn-ea"/>
              <a:cs typeface="+mn-cs"/>
            </a:rPr>
            <a:t>90,000</a:t>
          </a:r>
          <a:r>
            <a:rPr kumimoji="1" lang="ja-JP" altLang="ja-JP" sz="1300">
              <a:solidFill>
                <a:schemeClr val="dk1"/>
              </a:solidFill>
              <a:effectLst/>
              <a:latin typeface="+mn-lt"/>
              <a:ea typeface="+mn-ea"/>
              <a:cs typeface="+mn-cs"/>
            </a:rPr>
            <a:t>千円を決算時の剰余金から積立てて</a:t>
          </a:r>
          <a:r>
            <a:rPr kumimoji="1" lang="en-US" altLang="ja-JP" sz="1300">
              <a:solidFill>
                <a:schemeClr val="dk1"/>
              </a:solidFill>
              <a:effectLst/>
              <a:latin typeface="+mn-lt"/>
              <a:ea typeface="+mn-ea"/>
              <a:cs typeface="+mn-cs"/>
            </a:rPr>
            <a:t>1,070,000</a:t>
          </a:r>
          <a:r>
            <a:rPr kumimoji="1" lang="ja-JP" altLang="ja-JP" sz="1300">
              <a:solidFill>
                <a:schemeClr val="dk1"/>
              </a:solidFill>
              <a:effectLst/>
              <a:latin typeface="+mn-lt"/>
              <a:ea typeface="+mn-ea"/>
              <a:cs typeface="+mn-cs"/>
            </a:rPr>
            <a:t>千円とした。令和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年度には、財政需要の不足に充当するため</a:t>
          </a:r>
          <a:r>
            <a:rPr kumimoji="1" lang="en-US" altLang="ja-JP" sz="1300">
              <a:solidFill>
                <a:schemeClr val="dk1"/>
              </a:solidFill>
              <a:effectLst/>
              <a:latin typeface="+mn-lt"/>
              <a:ea typeface="+mn-ea"/>
              <a:cs typeface="+mn-cs"/>
            </a:rPr>
            <a:t>200,000</a:t>
          </a:r>
          <a:r>
            <a:rPr kumimoji="1" lang="ja-JP" altLang="ja-JP" sz="1300">
              <a:solidFill>
                <a:schemeClr val="dk1"/>
              </a:solidFill>
              <a:effectLst/>
              <a:latin typeface="+mn-lt"/>
              <a:ea typeface="+mn-ea"/>
              <a:cs typeface="+mn-cs"/>
            </a:rPr>
            <a:t>円の取り崩しを行った。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財政調整基金については、</a:t>
          </a:r>
          <a:r>
            <a:rPr kumimoji="1" lang="en-US" altLang="ja-JP" sz="1300">
              <a:solidFill>
                <a:schemeClr val="dk1"/>
              </a:solidFill>
              <a:effectLst/>
              <a:latin typeface="+mn-lt"/>
              <a:ea typeface="+mn-ea"/>
              <a:cs typeface="+mn-cs"/>
            </a:rPr>
            <a:t>4,121,000</a:t>
          </a:r>
          <a:r>
            <a:rPr kumimoji="1" lang="ja-JP" altLang="ja-JP" sz="1300">
              <a:solidFill>
                <a:schemeClr val="dk1"/>
              </a:solidFill>
              <a:effectLst/>
              <a:latin typeface="+mn-lt"/>
              <a:ea typeface="+mn-ea"/>
              <a:cs typeface="+mn-cs"/>
            </a:rPr>
            <a:t>千円の</a:t>
          </a:r>
          <a:r>
            <a:rPr kumimoji="1" lang="en-US" altLang="ja-JP" sz="1300">
              <a:solidFill>
                <a:schemeClr val="dk1"/>
              </a:solidFill>
              <a:effectLst/>
              <a:latin typeface="+mn-lt"/>
              <a:ea typeface="+mn-ea"/>
              <a:cs typeface="+mn-cs"/>
            </a:rPr>
            <a:t>21.1</a:t>
          </a:r>
          <a:r>
            <a:rPr kumimoji="1" lang="ja-JP" altLang="ja-JP" sz="1300">
              <a:solidFill>
                <a:schemeClr val="dk1"/>
              </a:solidFill>
              <a:effectLst/>
              <a:latin typeface="+mn-lt"/>
              <a:ea typeface="+mn-ea"/>
              <a:cs typeface="+mn-cs"/>
            </a:rPr>
            <a:t>％となっていて、適正規模である</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を上回っている状況である。適正な財政運営を図れる基金額を確保したうえで、今後予定されている中学校建設事業の財源としての取崩しや役場庁舎等建設基金への振替等の検討を進め基金積立額の精査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増減はない。</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今後の償還を見据え、基金の積立てを検討していく。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A343D28-24CA-4A4A-85C0-42200735C2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9334D2-C85A-483D-9A87-505DEC3E6D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7B8D233-10F7-4EC9-B4B9-3DFC32BFAB4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24EA543-9CA0-4F3D-836F-DE96ED89C5E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3012788E-521E-4DAF-983E-692E2389482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54602A7-17DA-43A7-B8BB-BFD2B2C8190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5B59AE-1455-4FC9-AE8B-64B87F16FF4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D58F681B-E738-4F12-A7C0-2239FBFAACE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503EBB7-A334-497B-A858-3A582257BB8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555EE249-7E26-4519-B3E8-1AF04E3DBCA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BA38FAF4-3D05-404B-A9A2-890390D6E41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8ADE9A0-DAC4-4EE0-8D1A-01F01DBB7CA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A56412E-999E-4A11-A6A9-6E7D7772C06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9B70A771-A3E5-444E-8F33-DD421B11E7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A3C4BBD-20C7-4F80-B24B-CFB383C4CD2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42A8F2A-15A8-4958-B8F2-E922DA4B161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5FD8E9CA-E1FB-4839-8ACB-AFEE3EFF78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D6F2189-2B46-45B3-935E-49A44822FCB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5,896
5,849
37.43
4,494,915
4,325,742
167,295
2,458,640
3,345,382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5A2D034-E7B8-433E-B1DF-727EA3ACD08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598C79C-1629-4CD5-9332-541FA3CFBEC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252EC357-BCD5-4937-BD52-1E0A28B88B3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68D93B7A-74C6-4E2F-BDFE-54FA959CE0C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91DE5D9-CCB3-441F-B601-9AF6E8876BE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C24FB64-CC2B-48B3-B939-4B3ACC0AFFC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8E20299C-701B-41ED-A989-B290C63D56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15AF3AB-29BD-4546-934E-3B51D06F9B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A8EFEB13-3525-48AE-B304-3A2FA759F92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147A0DDD-7CB8-45C3-AE5E-8891CA56169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DEFA6EB-7352-4CCC-ABF7-FE31C5C903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37A616AF-66A1-4C3F-B4F8-886559DC257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A244553-0CDE-44CE-A51A-A32EF248476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6F40A60-7BF2-47E6-AF0C-C285B35B9FC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37B32192-7CCF-4402-8346-A1A4C431D9A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8199D0B8-2026-40B5-B540-5AF8997F329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6D6CFBC8-91A6-4E0A-B924-0D5F137BC8C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FB850E6-4D4D-4BB3-9316-E71E56C240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ED876820-2475-4BF8-9BDA-F2172B69580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8A496B15-E0E7-493B-A784-7F1F63B0B3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65FF4ABD-4207-48D9-93F8-46B28E2CEAD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AE02A911-EB80-4957-AA76-0177397557C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5DB66D5-C19B-4EF6-954D-93ACE32649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2775718E-DE9E-4AEA-BEFC-70C526AFF49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FD3F1E0-A6DF-4DB9-B891-9D2C62A3CD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F13760C7-389D-4D0A-B0CB-C0DEE6037D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7E0A5C0-34CB-462D-AEC3-94F0D45CB3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94D087AD-4E26-4ECB-BCCB-B06ADC044C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6355114-8DC8-4C63-B392-823C1CC594C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6FFC96B4-1767-4328-9AC6-B4CB4C4A174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CE518CAB-0B8E-4D2F-846B-B83A4D04FE0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A3E456A-6202-4F52-9DAD-62E0565B15F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99F8B819-0EF3-454F-A822-EFAB30CD170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8C559CD-E819-45C4-8C27-A1003E59C7F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91DD0F2-A393-41E1-A1DC-E8C20B4B0B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当町の公共施設は、昭和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年代にかけて整備された施設が多いため、有形固定資産減価償却率が高く、全国、福島県及び類似団体平均に比べても高くなっている。平成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年に幼保一体化施設整備事業により公共施設を整備して以降、大幅な整備はないことから、年々、有形固定資産減価償却率が増加傾向にある。令和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年度から中学校建設事業を実施し、令和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年度に竣工となることから、今後、減少する見込みである。老朽化した公共施設が多いことから、財政状況を考慮しながら、計画的な更新を図っていく必要がある。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DAD8F88-7F5C-4D35-9EAA-23820403DEC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235A1442-D5A9-4903-A05A-5CA8F286268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F21AAC11-DEA4-488A-8A45-6CB880EC76C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5CBAB9FE-D67B-4937-927D-BA5B971DC52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F8FC0A1A-0BB6-4110-BD9C-C55A8E24316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B3E475F5-B8B9-4829-AEA2-08B883F52D2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3D0519A0-52A0-4466-82A8-73F43B54D90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E32C5909-0C2A-44F2-97EB-1DA9AAD1430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91DE1A08-84E8-4C11-8F36-499D307C27D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B65F152B-AE21-4D8E-B1D1-964A366B33D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F6BAF5C5-A1C4-4134-B76E-FF43ED459E1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835E9B4-C780-4588-81A0-32E6292E01E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934B29A-03D1-40E5-A1CD-0B72873BB9F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24BD54C-752A-4339-B8EF-68A617E733A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9" name="直線コネクタ 68">
          <a:extLst>
            <a:ext uri="{FF2B5EF4-FFF2-40B4-BE49-F238E27FC236}">
              <a16:creationId xmlns:a16="http://schemas.microsoft.com/office/drawing/2014/main" id="{7888D963-E6CD-473F-9238-7433B3068EE4}"/>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0" name="有形固定資産減価償却率最小値テキスト">
          <a:extLst>
            <a:ext uri="{FF2B5EF4-FFF2-40B4-BE49-F238E27FC236}">
              <a16:creationId xmlns:a16="http://schemas.microsoft.com/office/drawing/2014/main" id="{5FD71FF1-DAC8-43AD-85B1-BC1B54549751}"/>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1" name="直線コネクタ 70">
          <a:extLst>
            <a:ext uri="{FF2B5EF4-FFF2-40B4-BE49-F238E27FC236}">
              <a16:creationId xmlns:a16="http://schemas.microsoft.com/office/drawing/2014/main" id="{11B20555-283F-4061-AAD4-E5BA37CDA540}"/>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a:extLst>
            <a:ext uri="{FF2B5EF4-FFF2-40B4-BE49-F238E27FC236}">
              <a16:creationId xmlns:a16="http://schemas.microsoft.com/office/drawing/2014/main" id="{9C5D36CA-F594-4602-A20B-CADEE736FA93}"/>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a:extLst>
            <a:ext uri="{FF2B5EF4-FFF2-40B4-BE49-F238E27FC236}">
              <a16:creationId xmlns:a16="http://schemas.microsoft.com/office/drawing/2014/main" id="{0597889D-9265-4AAF-BE92-EF1B983FC5DE}"/>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47AE12F4-F4ED-4F7C-AAAA-8D6BE753D77E}"/>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74F2F729-A0EC-49B1-8776-B9DF0E34483B}"/>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6" name="フローチャート: 判断 75">
          <a:extLst>
            <a:ext uri="{FF2B5EF4-FFF2-40B4-BE49-F238E27FC236}">
              <a16:creationId xmlns:a16="http://schemas.microsoft.com/office/drawing/2014/main" id="{702B2B58-1236-4A23-8F69-B67E6BD25C36}"/>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7" name="フローチャート: 判断 76">
          <a:extLst>
            <a:ext uri="{FF2B5EF4-FFF2-40B4-BE49-F238E27FC236}">
              <a16:creationId xmlns:a16="http://schemas.microsoft.com/office/drawing/2014/main" id="{C3A6D941-06FE-4F75-82BF-BDA1DB0B4241}"/>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8" name="フローチャート: 判断 77">
          <a:extLst>
            <a:ext uri="{FF2B5EF4-FFF2-40B4-BE49-F238E27FC236}">
              <a16:creationId xmlns:a16="http://schemas.microsoft.com/office/drawing/2014/main" id="{325CDB63-7B76-42C3-B740-084AAE672457}"/>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9" name="フローチャート: 判断 78">
          <a:extLst>
            <a:ext uri="{FF2B5EF4-FFF2-40B4-BE49-F238E27FC236}">
              <a16:creationId xmlns:a16="http://schemas.microsoft.com/office/drawing/2014/main" id="{34FD9633-385D-471C-980F-86FE81556D4C}"/>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681C0A1-AF76-404A-8E71-8265713F0E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69828EC-EB5F-4472-8663-32DE38B69D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45391DD-FDAF-4044-90BD-0A26F5EF2E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DB0AD04-362B-4A33-B486-1D9F5A898CA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60396BE-6B38-4A05-8018-BA10E75726D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75311</xdr:rowOff>
    </xdr:from>
    <xdr:to>
      <xdr:col>23</xdr:col>
      <xdr:colOff>136525</xdr:colOff>
      <xdr:row>31</xdr:row>
      <xdr:rowOff>5461</xdr:rowOff>
    </xdr:to>
    <xdr:sp macro="" textlink="">
      <xdr:nvSpPr>
        <xdr:cNvPr id="85" name="楕円 84">
          <a:extLst>
            <a:ext uri="{FF2B5EF4-FFF2-40B4-BE49-F238E27FC236}">
              <a16:creationId xmlns:a16="http://schemas.microsoft.com/office/drawing/2014/main" id="{B3A857E3-CBF3-4880-B3F7-36534614DE31}"/>
            </a:ext>
          </a:extLst>
        </xdr:cNvPr>
        <xdr:cNvSpPr/>
      </xdr:nvSpPr>
      <xdr:spPr>
        <a:xfrm>
          <a:off x="47117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53738</xdr:rowOff>
    </xdr:from>
    <xdr:ext cx="405111" cy="259045"/>
    <xdr:sp macro="" textlink="">
      <xdr:nvSpPr>
        <xdr:cNvPr id="86" name="有形固定資産減価償却率該当値テキスト">
          <a:extLst>
            <a:ext uri="{FF2B5EF4-FFF2-40B4-BE49-F238E27FC236}">
              <a16:creationId xmlns:a16="http://schemas.microsoft.com/office/drawing/2014/main" id="{FFFB579E-4671-48C1-B635-F592373E4BC9}"/>
            </a:ext>
          </a:extLst>
        </xdr:cNvPr>
        <xdr:cNvSpPr txBox="1"/>
      </xdr:nvSpPr>
      <xdr:spPr>
        <a:xfrm>
          <a:off x="4813300" y="596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7" name="楕円 86">
          <a:extLst>
            <a:ext uri="{FF2B5EF4-FFF2-40B4-BE49-F238E27FC236}">
              <a16:creationId xmlns:a16="http://schemas.microsoft.com/office/drawing/2014/main" id="{ED5DE0CC-7FE9-4A44-9841-822713665C73}"/>
            </a:ext>
          </a:extLst>
        </xdr:cNvPr>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126111</xdr:rowOff>
    </xdr:to>
    <xdr:cxnSp macro="">
      <xdr:nvCxnSpPr>
        <xdr:cNvPr id="88" name="直線コネクタ 87">
          <a:extLst>
            <a:ext uri="{FF2B5EF4-FFF2-40B4-BE49-F238E27FC236}">
              <a16:creationId xmlns:a16="http://schemas.microsoft.com/office/drawing/2014/main" id="{03AFA2B3-F1DC-41FE-ACCA-C939FAE98611}"/>
            </a:ext>
          </a:extLst>
        </xdr:cNvPr>
        <xdr:cNvCxnSpPr/>
      </xdr:nvCxnSpPr>
      <xdr:spPr>
        <a:xfrm>
          <a:off x="4051300" y="6010910"/>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36449</xdr:rowOff>
    </xdr:from>
    <xdr:to>
      <xdr:col>15</xdr:col>
      <xdr:colOff>187325</xdr:colOff>
      <xdr:row>30</xdr:row>
      <xdr:rowOff>138049</xdr:rowOff>
    </xdr:to>
    <xdr:sp macro="" textlink="">
      <xdr:nvSpPr>
        <xdr:cNvPr id="89" name="楕円 88">
          <a:extLst>
            <a:ext uri="{FF2B5EF4-FFF2-40B4-BE49-F238E27FC236}">
              <a16:creationId xmlns:a16="http://schemas.microsoft.com/office/drawing/2014/main" id="{AE23FB57-2B84-4A15-AC72-5BD45151CD14}"/>
            </a:ext>
          </a:extLst>
        </xdr:cNvPr>
        <xdr:cNvSpPr/>
      </xdr:nvSpPr>
      <xdr:spPr>
        <a:xfrm>
          <a:off x="3238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95885</xdr:rowOff>
    </xdr:to>
    <xdr:cxnSp macro="">
      <xdr:nvCxnSpPr>
        <xdr:cNvPr id="90" name="直線コネクタ 89">
          <a:extLst>
            <a:ext uri="{FF2B5EF4-FFF2-40B4-BE49-F238E27FC236}">
              <a16:creationId xmlns:a16="http://schemas.microsoft.com/office/drawing/2014/main" id="{14BD1C10-7C8C-4785-9860-6F628200268F}"/>
            </a:ext>
          </a:extLst>
        </xdr:cNvPr>
        <xdr:cNvCxnSpPr/>
      </xdr:nvCxnSpPr>
      <xdr:spPr>
        <a:xfrm>
          <a:off x="3289300" y="6002274"/>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164719</xdr:rowOff>
    </xdr:from>
    <xdr:to>
      <xdr:col>11</xdr:col>
      <xdr:colOff>187325</xdr:colOff>
      <xdr:row>30</xdr:row>
      <xdr:rowOff>94869</xdr:rowOff>
    </xdr:to>
    <xdr:sp macro="" textlink="">
      <xdr:nvSpPr>
        <xdr:cNvPr id="91" name="楕円 90">
          <a:extLst>
            <a:ext uri="{FF2B5EF4-FFF2-40B4-BE49-F238E27FC236}">
              <a16:creationId xmlns:a16="http://schemas.microsoft.com/office/drawing/2014/main" id="{E4E8ADEF-4FF8-4981-BBA9-34009801661B}"/>
            </a:ext>
          </a:extLst>
        </xdr:cNvPr>
        <xdr:cNvSpPr/>
      </xdr:nvSpPr>
      <xdr:spPr>
        <a:xfrm>
          <a:off x="2476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44069</xdr:rowOff>
    </xdr:from>
    <xdr:to>
      <xdr:col>15</xdr:col>
      <xdr:colOff>136525</xdr:colOff>
      <xdr:row>30</xdr:row>
      <xdr:rowOff>87249</xdr:rowOff>
    </xdr:to>
    <xdr:cxnSp macro="">
      <xdr:nvCxnSpPr>
        <xdr:cNvPr id="92" name="直線コネクタ 91">
          <a:extLst>
            <a:ext uri="{FF2B5EF4-FFF2-40B4-BE49-F238E27FC236}">
              <a16:creationId xmlns:a16="http://schemas.microsoft.com/office/drawing/2014/main" id="{D7731172-F8D3-430A-8F07-CC390CC6FC03}"/>
            </a:ext>
          </a:extLst>
        </xdr:cNvPr>
        <xdr:cNvCxnSpPr/>
      </xdr:nvCxnSpPr>
      <xdr:spPr>
        <a:xfrm>
          <a:off x="2527300" y="595909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147447</xdr:rowOff>
    </xdr:from>
    <xdr:to>
      <xdr:col>7</xdr:col>
      <xdr:colOff>187325</xdr:colOff>
      <xdr:row>30</xdr:row>
      <xdr:rowOff>77597</xdr:rowOff>
    </xdr:to>
    <xdr:sp macro="" textlink="">
      <xdr:nvSpPr>
        <xdr:cNvPr id="93" name="楕円 92">
          <a:extLst>
            <a:ext uri="{FF2B5EF4-FFF2-40B4-BE49-F238E27FC236}">
              <a16:creationId xmlns:a16="http://schemas.microsoft.com/office/drawing/2014/main" id="{D0848674-F93A-4F6C-805A-9B641AFA69F9}"/>
            </a:ext>
          </a:extLst>
        </xdr:cNvPr>
        <xdr:cNvSpPr/>
      </xdr:nvSpPr>
      <xdr:spPr>
        <a:xfrm>
          <a:off x="1714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26797</xdr:rowOff>
    </xdr:from>
    <xdr:to>
      <xdr:col>11</xdr:col>
      <xdr:colOff>136525</xdr:colOff>
      <xdr:row>30</xdr:row>
      <xdr:rowOff>44069</xdr:rowOff>
    </xdr:to>
    <xdr:cxnSp macro="">
      <xdr:nvCxnSpPr>
        <xdr:cNvPr id="94" name="直線コネクタ 93">
          <a:extLst>
            <a:ext uri="{FF2B5EF4-FFF2-40B4-BE49-F238E27FC236}">
              <a16:creationId xmlns:a16="http://schemas.microsoft.com/office/drawing/2014/main" id="{CFBA321D-D332-4865-BD14-F28CAB865052}"/>
            </a:ext>
          </a:extLst>
        </xdr:cNvPr>
        <xdr:cNvCxnSpPr/>
      </xdr:nvCxnSpPr>
      <xdr:spPr>
        <a:xfrm>
          <a:off x="1765300" y="594182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5" name="n_1aveValue有形固定資産減価償却率">
          <a:extLst>
            <a:ext uri="{FF2B5EF4-FFF2-40B4-BE49-F238E27FC236}">
              <a16:creationId xmlns:a16="http://schemas.microsoft.com/office/drawing/2014/main" id="{B7A7F550-8AC4-4A28-9753-C1A9CE550251}"/>
            </a:ext>
          </a:extLst>
        </xdr:cNvPr>
        <xdr:cNvSpPr txBox="1"/>
      </xdr:nvSpPr>
      <xdr:spPr>
        <a:xfrm>
          <a:off x="38360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6" name="n_2aveValue有形固定資産減価償却率">
          <a:extLst>
            <a:ext uri="{FF2B5EF4-FFF2-40B4-BE49-F238E27FC236}">
              <a16:creationId xmlns:a16="http://schemas.microsoft.com/office/drawing/2014/main" id="{91A0F924-01BE-4E08-B74F-8A5C2ED8C7A4}"/>
            </a:ext>
          </a:extLst>
        </xdr:cNvPr>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7" name="n_3aveValue有形固定資産減価償却率">
          <a:extLst>
            <a:ext uri="{FF2B5EF4-FFF2-40B4-BE49-F238E27FC236}">
              <a16:creationId xmlns:a16="http://schemas.microsoft.com/office/drawing/2014/main" id="{9D3EADEB-241E-4980-BF0F-AB607AAA7917}"/>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8" name="n_4aveValue有形固定資産減価償却率">
          <a:extLst>
            <a:ext uri="{FF2B5EF4-FFF2-40B4-BE49-F238E27FC236}">
              <a16:creationId xmlns:a16="http://schemas.microsoft.com/office/drawing/2014/main" id="{BBE5CB3F-EF92-484F-B9AC-1A7232FC7C3E}"/>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99" name="n_1mainValue有形固定資産減価償却率">
          <a:extLst>
            <a:ext uri="{FF2B5EF4-FFF2-40B4-BE49-F238E27FC236}">
              <a16:creationId xmlns:a16="http://schemas.microsoft.com/office/drawing/2014/main" id="{91045C8B-C43E-439A-8582-3E3B521ED89F}"/>
            </a:ext>
          </a:extLst>
        </xdr:cNvPr>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129176</xdr:rowOff>
    </xdr:from>
    <xdr:ext cx="405111" cy="259045"/>
    <xdr:sp macro="" textlink="">
      <xdr:nvSpPr>
        <xdr:cNvPr id="100" name="n_2mainValue有形固定資産減価償却率">
          <a:extLst>
            <a:ext uri="{FF2B5EF4-FFF2-40B4-BE49-F238E27FC236}">
              <a16:creationId xmlns:a16="http://schemas.microsoft.com/office/drawing/2014/main" id="{BF6B4AF0-8F3A-456F-97AC-D0885F945345}"/>
            </a:ext>
          </a:extLst>
        </xdr:cNvPr>
        <xdr:cNvSpPr txBox="1"/>
      </xdr:nvSpPr>
      <xdr:spPr>
        <a:xfrm>
          <a:off x="3086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85996</xdr:rowOff>
    </xdr:from>
    <xdr:ext cx="405111" cy="259045"/>
    <xdr:sp macro="" textlink="">
      <xdr:nvSpPr>
        <xdr:cNvPr id="101" name="n_3mainValue有形固定資産減価償却率">
          <a:extLst>
            <a:ext uri="{FF2B5EF4-FFF2-40B4-BE49-F238E27FC236}">
              <a16:creationId xmlns:a16="http://schemas.microsoft.com/office/drawing/2014/main" id="{134C4F72-63F0-4E48-B5EA-73E7E652D97A}"/>
            </a:ext>
          </a:extLst>
        </xdr:cNvPr>
        <xdr:cNvSpPr txBox="1"/>
      </xdr:nvSpPr>
      <xdr:spPr>
        <a:xfrm>
          <a:off x="2324744"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68724</xdr:rowOff>
    </xdr:from>
    <xdr:ext cx="405111" cy="259045"/>
    <xdr:sp macro="" textlink="">
      <xdr:nvSpPr>
        <xdr:cNvPr id="102" name="n_4mainValue有形固定資産減価償却率">
          <a:extLst>
            <a:ext uri="{FF2B5EF4-FFF2-40B4-BE49-F238E27FC236}">
              <a16:creationId xmlns:a16="http://schemas.microsoft.com/office/drawing/2014/main" id="{C9685D80-3526-4363-974A-8118F6630C13}"/>
            </a:ext>
          </a:extLst>
        </xdr:cNvPr>
        <xdr:cNvSpPr txBox="1"/>
      </xdr:nvSpPr>
      <xdr:spPr>
        <a:xfrm>
          <a:off x="15627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EF47599-9A0E-42D4-B5E0-F8045148163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5A15AFC-432E-458C-93D4-D403962D558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DF754CF-DFE4-4490-BBA8-E73798ACCF7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A3FCE65-62B6-4080-8373-61D921CA3B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0F19CFB-11D2-4430-A542-C1A0BEF0A47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FEF010C-157C-40D5-80BA-C182FD83D83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7331F1C-F3EF-4F2E-9151-6388F27AF65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7A9AB71-6849-4AC4-8B00-7565C31EAE5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39CF7B9-869B-4F2F-B915-71F23CA1DC9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75A9B31D-2255-4356-90B1-280FA700F0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2F3C769-37BD-424E-AA37-2C6F8214294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64FF4C8-350D-4801-8F2B-163EE472801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A60B77C-438B-4504-A11A-12484AD5B74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中学校建設事業に係る借入等により地方債現在高が増加していること及び充当可能財源も中学校建設事業の影響等もあり減少していることもあり、債務償還比率が前年より高くなっており、類似団体及び福島県平均と比べても高く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今後、公共施設の更新や下水道事業への繰出、令和</a:t>
          </a:r>
          <a:r>
            <a:rPr kumimoji="1" lang="en-US" altLang="ja-JP" sz="1100" baseline="0">
              <a:latin typeface="ＭＳ Ｐゴシック" panose="020B0600070205080204" pitchFamily="50" charset="-128"/>
              <a:ea typeface="ＭＳ Ｐゴシック" panose="020B0600070205080204" pitchFamily="50" charset="-128"/>
            </a:rPr>
            <a:t>5</a:t>
          </a:r>
          <a:r>
            <a:rPr kumimoji="1" lang="ja-JP" altLang="en-US" sz="1100" baseline="0">
              <a:latin typeface="ＭＳ Ｐゴシック" panose="020B0600070205080204" pitchFamily="50" charset="-128"/>
              <a:ea typeface="ＭＳ Ｐゴシック" panose="020B0600070205080204" pitchFamily="50" charset="-128"/>
            </a:rPr>
            <a:t>年度に引き続き令和</a:t>
          </a:r>
          <a:r>
            <a:rPr kumimoji="1" lang="en-US" altLang="ja-JP" sz="1100" baseline="0">
              <a:latin typeface="ＭＳ Ｐゴシック" panose="020B0600070205080204" pitchFamily="50" charset="-128"/>
              <a:ea typeface="ＭＳ Ｐゴシック" panose="020B0600070205080204" pitchFamily="50" charset="-128"/>
            </a:rPr>
            <a:t>6</a:t>
          </a:r>
          <a:r>
            <a:rPr kumimoji="1" lang="ja-JP" altLang="en-US" sz="1100" baseline="0">
              <a:latin typeface="ＭＳ Ｐゴシック" panose="020B0600070205080204" pitchFamily="50" charset="-128"/>
              <a:ea typeface="ＭＳ Ｐゴシック" panose="020B0600070205080204" pitchFamily="50" charset="-128"/>
            </a:rPr>
            <a:t>年度も中学校建設事業に係る借入があることから、債務償還比率の増が予想される。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C526AFB-7996-4C0B-8F4E-17E15E0B51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BE5A910-ACBB-4761-88B9-768256DAD6D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F128D6F-4781-4453-AA6B-EB51BA1451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4D0C1AA8-F661-477B-A038-5D381E644D8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AC2E48D5-821E-465B-89B0-38959181641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7B7CB695-1D54-4347-BB4B-9D3D8A0FBAB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F19E3236-D247-4144-B795-AAA9273E99C6}"/>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123E2EA3-B833-4365-8867-1B8A6FCE043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a:extLst>
            <a:ext uri="{FF2B5EF4-FFF2-40B4-BE49-F238E27FC236}">
              <a16:creationId xmlns:a16="http://schemas.microsoft.com/office/drawing/2014/main" id="{8341E796-8220-4AD6-B86E-098DF60BA506}"/>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21FCE2D5-2103-4C92-9502-DBCDA1367CF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43D17B25-7B9B-4988-ABC8-BB4876A0EFE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101DCE16-13B5-4E8C-BFFB-853385444CF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2C414B4D-96CB-46AD-8DD3-092FF01320A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0E645EF-8676-42B2-8D66-E6B43FD9766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8DD6281-0EC8-473C-A5ED-A9BF7D1BC8F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1" name="直線コネクタ 130">
          <a:extLst>
            <a:ext uri="{FF2B5EF4-FFF2-40B4-BE49-F238E27FC236}">
              <a16:creationId xmlns:a16="http://schemas.microsoft.com/office/drawing/2014/main" id="{3AEBA8F9-A5A5-412E-BA59-F87C7EF5692D}"/>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2" name="債務償還比率最小値テキスト">
          <a:extLst>
            <a:ext uri="{FF2B5EF4-FFF2-40B4-BE49-F238E27FC236}">
              <a16:creationId xmlns:a16="http://schemas.microsoft.com/office/drawing/2014/main" id="{51D0B1D4-A43D-492C-838D-579157300BBD}"/>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3" name="直線コネクタ 132">
          <a:extLst>
            <a:ext uri="{FF2B5EF4-FFF2-40B4-BE49-F238E27FC236}">
              <a16:creationId xmlns:a16="http://schemas.microsoft.com/office/drawing/2014/main" id="{34DF95E1-9E3E-4483-B5CD-A02F68F23865}"/>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701D6D47-D03B-4F4E-A6F2-424CFD5D344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CEB7A9DE-8F6F-44EA-B90A-A282B755CE7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6" name="債務償還比率平均値テキスト">
          <a:extLst>
            <a:ext uri="{FF2B5EF4-FFF2-40B4-BE49-F238E27FC236}">
              <a16:creationId xmlns:a16="http://schemas.microsoft.com/office/drawing/2014/main" id="{F40E59B6-B222-4071-B8CC-D1644DD7EA75}"/>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7" name="フローチャート: 判断 136">
          <a:extLst>
            <a:ext uri="{FF2B5EF4-FFF2-40B4-BE49-F238E27FC236}">
              <a16:creationId xmlns:a16="http://schemas.microsoft.com/office/drawing/2014/main" id="{8DA47C02-276C-453F-92A5-6B679B342E8A}"/>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8" name="フローチャート: 判断 137">
          <a:extLst>
            <a:ext uri="{FF2B5EF4-FFF2-40B4-BE49-F238E27FC236}">
              <a16:creationId xmlns:a16="http://schemas.microsoft.com/office/drawing/2014/main" id="{5F3B1BE7-A2A9-4A27-BFF2-B8B7CC80BE58}"/>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9" name="フローチャート: 判断 138">
          <a:extLst>
            <a:ext uri="{FF2B5EF4-FFF2-40B4-BE49-F238E27FC236}">
              <a16:creationId xmlns:a16="http://schemas.microsoft.com/office/drawing/2014/main" id="{389D308F-4F9B-4658-A5C7-12B5A951E9C5}"/>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0" name="フローチャート: 判断 139">
          <a:extLst>
            <a:ext uri="{FF2B5EF4-FFF2-40B4-BE49-F238E27FC236}">
              <a16:creationId xmlns:a16="http://schemas.microsoft.com/office/drawing/2014/main" id="{3E70837F-C716-43B6-80DB-689B1F69E6D5}"/>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1" name="フローチャート: 判断 140">
          <a:extLst>
            <a:ext uri="{FF2B5EF4-FFF2-40B4-BE49-F238E27FC236}">
              <a16:creationId xmlns:a16="http://schemas.microsoft.com/office/drawing/2014/main" id="{D6D2A55B-350C-4BBD-A4B4-EEB4FC092707}"/>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3E525D8-7484-4AD5-9706-9A55072442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EECA8F4-158D-4CD8-A787-A67660DD6DD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9042F52-0506-4616-8CEC-2443DB69EE6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1290F8D-0B94-438E-9631-584EA880431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D5F2CE7-4D63-4BFA-B5CB-27B4861C545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148505</xdr:rowOff>
    </xdr:from>
    <xdr:to>
      <xdr:col>76</xdr:col>
      <xdr:colOff>73025</xdr:colOff>
      <xdr:row>28</xdr:row>
      <xdr:rowOff>78655</xdr:rowOff>
    </xdr:to>
    <xdr:sp macro="" textlink="">
      <xdr:nvSpPr>
        <xdr:cNvPr id="147" name="楕円 146">
          <a:extLst>
            <a:ext uri="{FF2B5EF4-FFF2-40B4-BE49-F238E27FC236}">
              <a16:creationId xmlns:a16="http://schemas.microsoft.com/office/drawing/2014/main" id="{17AA9AE3-AE89-4787-9AA8-D81B901E51C4}"/>
            </a:ext>
          </a:extLst>
        </xdr:cNvPr>
        <xdr:cNvSpPr/>
      </xdr:nvSpPr>
      <xdr:spPr>
        <a:xfrm>
          <a:off x="14744700" y="55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126932</xdr:rowOff>
    </xdr:from>
    <xdr:ext cx="469744" cy="259045"/>
    <xdr:sp macro="" textlink="">
      <xdr:nvSpPr>
        <xdr:cNvPr id="148" name="債務償還比率該当値テキスト">
          <a:extLst>
            <a:ext uri="{FF2B5EF4-FFF2-40B4-BE49-F238E27FC236}">
              <a16:creationId xmlns:a16="http://schemas.microsoft.com/office/drawing/2014/main" id="{DD7369A4-FED8-4427-98BA-4794B9454E94}"/>
            </a:ext>
          </a:extLst>
        </xdr:cNvPr>
        <xdr:cNvSpPr txBox="1"/>
      </xdr:nvSpPr>
      <xdr:spPr>
        <a:xfrm>
          <a:off x="14846300" y="55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110435</xdr:rowOff>
    </xdr:from>
    <xdr:to>
      <xdr:col>72</xdr:col>
      <xdr:colOff>123825</xdr:colOff>
      <xdr:row>28</xdr:row>
      <xdr:rowOff>40585</xdr:rowOff>
    </xdr:to>
    <xdr:sp macro="" textlink="">
      <xdr:nvSpPr>
        <xdr:cNvPr id="149" name="楕円 148">
          <a:extLst>
            <a:ext uri="{FF2B5EF4-FFF2-40B4-BE49-F238E27FC236}">
              <a16:creationId xmlns:a16="http://schemas.microsoft.com/office/drawing/2014/main" id="{F8B0010E-3407-468A-8CA6-09A9CF3C0011}"/>
            </a:ext>
          </a:extLst>
        </xdr:cNvPr>
        <xdr:cNvSpPr/>
      </xdr:nvSpPr>
      <xdr:spPr>
        <a:xfrm>
          <a:off x="14033500" y="551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161235</xdr:rowOff>
    </xdr:from>
    <xdr:to>
      <xdr:col>76</xdr:col>
      <xdr:colOff>22225</xdr:colOff>
      <xdr:row>28</xdr:row>
      <xdr:rowOff>27855</xdr:rowOff>
    </xdr:to>
    <xdr:cxnSp macro="">
      <xdr:nvCxnSpPr>
        <xdr:cNvPr id="150" name="直線コネクタ 149">
          <a:extLst>
            <a:ext uri="{FF2B5EF4-FFF2-40B4-BE49-F238E27FC236}">
              <a16:creationId xmlns:a16="http://schemas.microsoft.com/office/drawing/2014/main" id="{FA9042EA-F7BC-4941-89A5-61CE4F1E8FE0}"/>
            </a:ext>
          </a:extLst>
        </xdr:cNvPr>
        <xdr:cNvCxnSpPr/>
      </xdr:nvCxnSpPr>
      <xdr:spPr>
        <a:xfrm>
          <a:off x="14084300" y="5561910"/>
          <a:ext cx="711200" cy="3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81288</xdr:rowOff>
    </xdr:from>
    <xdr:to>
      <xdr:col>68</xdr:col>
      <xdr:colOff>123825</xdr:colOff>
      <xdr:row>28</xdr:row>
      <xdr:rowOff>11438</xdr:rowOff>
    </xdr:to>
    <xdr:sp macro="" textlink="">
      <xdr:nvSpPr>
        <xdr:cNvPr id="151" name="楕円 150">
          <a:extLst>
            <a:ext uri="{FF2B5EF4-FFF2-40B4-BE49-F238E27FC236}">
              <a16:creationId xmlns:a16="http://schemas.microsoft.com/office/drawing/2014/main" id="{22CA3AF0-FC01-4423-A286-993A1F1617EB}"/>
            </a:ext>
          </a:extLst>
        </xdr:cNvPr>
        <xdr:cNvSpPr/>
      </xdr:nvSpPr>
      <xdr:spPr>
        <a:xfrm>
          <a:off x="13271500" y="54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132088</xdr:rowOff>
    </xdr:from>
    <xdr:to>
      <xdr:col>72</xdr:col>
      <xdr:colOff>73025</xdr:colOff>
      <xdr:row>27</xdr:row>
      <xdr:rowOff>161235</xdr:rowOff>
    </xdr:to>
    <xdr:cxnSp macro="">
      <xdr:nvCxnSpPr>
        <xdr:cNvPr id="152" name="直線コネクタ 151">
          <a:extLst>
            <a:ext uri="{FF2B5EF4-FFF2-40B4-BE49-F238E27FC236}">
              <a16:creationId xmlns:a16="http://schemas.microsoft.com/office/drawing/2014/main" id="{8E17B74F-0A60-4628-9838-F2AD9D2CF9A9}"/>
            </a:ext>
          </a:extLst>
        </xdr:cNvPr>
        <xdr:cNvCxnSpPr/>
      </xdr:nvCxnSpPr>
      <xdr:spPr>
        <a:xfrm>
          <a:off x="13322300" y="5532763"/>
          <a:ext cx="762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21027</xdr:rowOff>
    </xdr:from>
    <xdr:to>
      <xdr:col>64</xdr:col>
      <xdr:colOff>123825</xdr:colOff>
      <xdr:row>28</xdr:row>
      <xdr:rowOff>122627</xdr:rowOff>
    </xdr:to>
    <xdr:sp macro="" textlink="">
      <xdr:nvSpPr>
        <xdr:cNvPr id="153" name="楕円 152">
          <a:extLst>
            <a:ext uri="{FF2B5EF4-FFF2-40B4-BE49-F238E27FC236}">
              <a16:creationId xmlns:a16="http://schemas.microsoft.com/office/drawing/2014/main" id="{F5E68D35-0F8E-4067-81E0-13954DF101CC}"/>
            </a:ext>
          </a:extLst>
        </xdr:cNvPr>
        <xdr:cNvSpPr/>
      </xdr:nvSpPr>
      <xdr:spPr>
        <a:xfrm>
          <a:off x="12509500" y="559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132088</xdr:rowOff>
    </xdr:from>
    <xdr:to>
      <xdr:col>68</xdr:col>
      <xdr:colOff>73025</xdr:colOff>
      <xdr:row>28</xdr:row>
      <xdr:rowOff>71827</xdr:rowOff>
    </xdr:to>
    <xdr:cxnSp macro="">
      <xdr:nvCxnSpPr>
        <xdr:cNvPr id="154" name="直線コネクタ 153">
          <a:extLst>
            <a:ext uri="{FF2B5EF4-FFF2-40B4-BE49-F238E27FC236}">
              <a16:creationId xmlns:a16="http://schemas.microsoft.com/office/drawing/2014/main" id="{F57B294D-5B1F-4327-AAB7-09DC5C4BA66B}"/>
            </a:ext>
          </a:extLst>
        </xdr:cNvPr>
        <xdr:cNvCxnSpPr/>
      </xdr:nvCxnSpPr>
      <xdr:spPr>
        <a:xfrm flipV="1">
          <a:off x="12560300" y="5532763"/>
          <a:ext cx="762000" cy="1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29303</xdr:rowOff>
    </xdr:from>
    <xdr:to>
      <xdr:col>60</xdr:col>
      <xdr:colOff>123825</xdr:colOff>
      <xdr:row>28</xdr:row>
      <xdr:rowOff>130903</xdr:rowOff>
    </xdr:to>
    <xdr:sp macro="" textlink="">
      <xdr:nvSpPr>
        <xdr:cNvPr id="155" name="楕円 154">
          <a:extLst>
            <a:ext uri="{FF2B5EF4-FFF2-40B4-BE49-F238E27FC236}">
              <a16:creationId xmlns:a16="http://schemas.microsoft.com/office/drawing/2014/main" id="{85F7E0EA-02B9-445D-BC30-F22DC547BAF3}"/>
            </a:ext>
          </a:extLst>
        </xdr:cNvPr>
        <xdr:cNvSpPr/>
      </xdr:nvSpPr>
      <xdr:spPr>
        <a:xfrm>
          <a:off x="11747500" y="56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71827</xdr:rowOff>
    </xdr:from>
    <xdr:to>
      <xdr:col>64</xdr:col>
      <xdr:colOff>73025</xdr:colOff>
      <xdr:row>28</xdr:row>
      <xdr:rowOff>80103</xdr:rowOff>
    </xdr:to>
    <xdr:cxnSp macro="">
      <xdr:nvCxnSpPr>
        <xdr:cNvPr id="156" name="直線コネクタ 155">
          <a:extLst>
            <a:ext uri="{FF2B5EF4-FFF2-40B4-BE49-F238E27FC236}">
              <a16:creationId xmlns:a16="http://schemas.microsoft.com/office/drawing/2014/main" id="{69E2BDEA-52A6-4B5F-985E-C76D5436AC1A}"/>
            </a:ext>
          </a:extLst>
        </xdr:cNvPr>
        <xdr:cNvCxnSpPr/>
      </xdr:nvCxnSpPr>
      <xdr:spPr>
        <a:xfrm flipV="1">
          <a:off x="11798300" y="5643952"/>
          <a:ext cx="762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7" name="n_1aveValue債務償還比率">
          <a:extLst>
            <a:ext uri="{FF2B5EF4-FFF2-40B4-BE49-F238E27FC236}">
              <a16:creationId xmlns:a16="http://schemas.microsoft.com/office/drawing/2014/main" id="{45DF67ED-A0EF-4EAD-8672-DE63C62F7E11}"/>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58" name="n_2aveValue債務償還比率">
          <a:extLst>
            <a:ext uri="{FF2B5EF4-FFF2-40B4-BE49-F238E27FC236}">
              <a16:creationId xmlns:a16="http://schemas.microsoft.com/office/drawing/2014/main" id="{78F2397F-065C-4A4D-BC6E-9156208191A0}"/>
            </a:ext>
          </a:extLst>
        </xdr:cNvPr>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9" name="n_3aveValue債務償還比率">
          <a:extLst>
            <a:ext uri="{FF2B5EF4-FFF2-40B4-BE49-F238E27FC236}">
              <a16:creationId xmlns:a16="http://schemas.microsoft.com/office/drawing/2014/main" id="{AFE2CF77-C2C9-44EE-86F0-48DDCB2AB1C6}"/>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0" name="n_4aveValue債務償還比率">
          <a:extLst>
            <a:ext uri="{FF2B5EF4-FFF2-40B4-BE49-F238E27FC236}">
              <a16:creationId xmlns:a16="http://schemas.microsoft.com/office/drawing/2014/main" id="{88CB879A-1351-4CD0-B716-8D880E51E778}"/>
            </a:ext>
          </a:extLst>
        </xdr:cNvPr>
        <xdr:cNvSpPr txBox="1"/>
      </xdr:nvSpPr>
      <xdr:spPr>
        <a:xfrm>
          <a:off x="11563427" y="56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31712</xdr:rowOff>
    </xdr:from>
    <xdr:ext cx="469744" cy="259045"/>
    <xdr:sp macro="" textlink="">
      <xdr:nvSpPr>
        <xdr:cNvPr id="161" name="n_1mainValue債務償還比率">
          <a:extLst>
            <a:ext uri="{FF2B5EF4-FFF2-40B4-BE49-F238E27FC236}">
              <a16:creationId xmlns:a16="http://schemas.microsoft.com/office/drawing/2014/main" id="{5C732341-47AD-4D26-ADFF-993FDC7516E7}"/>
            </a:ext>
          </a:extLst>
        </xdr:cNvPr>
        <xdr:cNvSpPr txBox="1"/>
      </xdr:nvSpPr>
      <xdr:spPr>
        <a:xfrm>
          <a:off x="13836727" y="56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27965</xdr:rowOff>
    </xdr:from>
    <xdr:ext cx="469744" cy="259045"/>
    <xdr:sp macro="" textlink="">
      <xdr:nvSpPr>
        <xdr:cNvPr id="162" name="n_2mainValue債務償還比率">
          <a:extLst>
            <a:ext uri="{FF2B5EF4-FFF2-40B4-BE49-F238E27FC236}">
              <a16:creationId xmlns:a16="http://schemas.microsoft.com/office/drawing/2014/main" id="{050678C6-C070-499D-9E63-884A0E8353F3}"/>
            </a:ext>
          </a:extLst>
        </xdr:cNvPr>
        <xdr:cNvSpPr txBox="1"/>
      </xdr:nvSpPr>
      <xdr:spPr>
        <a:xfrm>
          <a:off x="13087427" y="52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113754</xdr:rowOff>
    </xdr:from>
    <xdr:ext cx="469744" cy="259045"/>
    <xdr:sp macro="" textlink="">
      <xdr:nvSpPr>
        <xdr:cNvPr id="163" name="n_3mainValue債務償還比率">
          <a:extLst>
            <a:ext uri="{FF2B5EF4-FFF2-40B4-BE49-F238E27FC236}">
              <a16:creationId xmlns:a16="http://schemas.microsoft.com/office/drawing/2014/main" id="{819ACDDA-2887-4CFA-9D94-33F4226CE7CD}"/>
            </a:ext>
          </a:extLst>
        </xdr:cNvPr>
        <xdr:cNvSpPr txBox="1"/>
      </xdr:nvSpPr>
      <xdr:spPr>
        <a:xfrm>
          <a:off x="12325427" y="568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147430</xdr:rowOff>
    </xdr:from>
    <xdr:ext cx="469744" cy="259045"/>
    <xdr:sp macro="" textlink="">
      <xdr:nvSpPr>
        <xdr:cNvPr id="164" name="n_4mainValue債務償還比率">
          <a:extLst>
            <a:ext uri="{FF2B5EF4-FFF2-40B4-BE49-F238E27FC236}">
              <a16:creationId xmlns:a16="http://schemas.microsoft.com/office/drawing/2014/main" id="{B2E99886-DC15-414F-B988-8CEA5AEF0AE0}"/>
            </a:ext>
          </a:extLst>
        </xdr:cNvPr>
        <xdr:cNvSpPr txBox="1"/>
      </xdr:nvSpPr>
      <xdr:spPr>
        <a:xfrm>
          <a:off x="11563427" y="537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76C30F7-584F-4407-A446-91C8880A3E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3A80FA3-DD33-49A7-A62D-EE4F3F2492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EA3EFC7-6A6C-424A-B2D3-DA36FB3C8B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E0FEC332-3768-4142-BC5C-B15F67D4256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AF49702-EA4B-401F-B15C-E2F356AAEA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23CC70E-49C3-4B90-A3DD-A78E569963E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D7547D-9101-4BC8-94A0-5D924C921E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2FC2D4-1BF2-4087-98C9-249897E132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084A81-2A2D-4433-B780-900BC33EF6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1448FB-B14D-4077-AEFE-FAAA5844A8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A3D776-FAD2-4E9D-BB59-A877AAC923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6B07FB-3E1F-4EAE-883D-EBD65293D8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6CDE50-6831-4991-A5AC-880739DA0F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BC54C1-664E-494E-819E-A0B2A0A8A0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1EB286-644D-4E47-A069-382D1C6659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BFA482-03E9-47B1-9866-9F303B314A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5,896
5,849
37.43
4,494,915
4,325,742
167,295
2,458,640
3,345,382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1FCB6C-3638-49E2-A2CF-87FF9B2274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BEC7D2-6CA1-448D-9A93-EDCF22C4CE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8ADBE3-C925-4900-B43B-525E2163F1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D9FE82-4A50-44B8-AF18-113E12E4F4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10E124-64E4-4030-8312-9FA11260B5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02F65DA-A438-4C4E-A02C-6384AEB1D7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372155-EC71-44D6-B4EC-781C0A9A56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22FEF7-EE13-43DA-92CD-FD9A6D12F5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0A6041-2BAE-467C-BAFB-FBCC2BBD84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1EBE97-8295-4AB0-9E71-C506B8050F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886204-2E91-4DA7-B12B-62C0EB01DD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B21D8B-0D97-4BE9-813E-F56F76B20F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CA2A02-6650-414A-8F27-B121ECA533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60C9DC-416C-4887-95B6-C5D5E4D519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93DDF5-9FA1-468F-B28F-1F395FB988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F66370-DFA2-4FA6-B914-E2689D35BFA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673B00-2340-4C3C-9C35-299ACB119E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34F64C-BDAD-4054-9224-54962081CF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94CB25-61B2-4D71-87D4-5AB1EABBD6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3334FB-076B-4C01-B92D-97700DD8E9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3268B9-F851-42D1-88AF-B5096923EA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850A10-259B-4346-B8D5-0EBAD7EBE8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B2CE9B-2887-4146-A8D8-F03642E20B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602848-F1A4-4D3F-A9C6-27BE742E80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32ADD5-9AB3-4A07-A3A6-FAF6F36C335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241E5B-5BE9-43A5-AD86-A22BBA970B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2222B8-4EA1-4A86-84C3-CF85284C97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D8D193-484B-4445-9C7C-0F2B572504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0DA2D8-DA0A-4296-9418-A5BC6ABA65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63AEBA-79D4-459E-9746-AF39826624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54F5DC-09B3-42F8-9F0B-775C78B5BE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BC21370-ABFA-4F06-9341-BF4590A7B0D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B2FFBAD-8AEB-4549-953B-3833E116136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1CF0E02-957A-4FD5-97E4-42512E2D87D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F48846-74D4-4052-B171-CDE9EC24C76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6231ADC-F81E-4749-B3C7-F193329FAA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9C5B013-3337-4DBF-894C-CC653D31E93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E6F4825-6D33-49AB-90A6-7EF727961F5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7F933A0-435F-4B23-BC0E-04973434584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A46BCA0-D03C-461D-B61C-AF26CA68516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E39963-B81D-468B-9FA5-0E825881A78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302BB55-BEE1-4E4B-AFA3-07452242ECD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E6B59A5-CDA7-4B01-B80B-71AE70D2C5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770A7D8-56FD-43DC-A86D-B79ED8F37EE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4F5FCB-6147-4F01-AA61-55405A97B9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2CAC713C-8F21-4217-85B0-939826C13202}"/>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DDA9504E-84F7-49EB-AA3B-7B4C38827D86}"/>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58EE786D-50D7-453A-8E19-16C5037C1A8F}"/>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78E2448F-D1BC-47EC-A2F1-EEB3B238CA07}"/>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1C0FCC53-247D-4097-8406-7EDA2AD0666A}"/>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89658E6D-E786-4517-94C7-DA88AE6E6652}"/>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C4030F27-8693-4AA9-9107-CABEE27E53BF}"/>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90411ABD-993E-4264-9212-287C8E4F95DB}"/>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2910637-465E-4E27-8D1B-4849E4B6F683}"/>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48B5098D-EF73-4D84-9386-9E1481C5EFA5}"/>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90288A03-0621-4726-9F35-BFA066BAD4F0}"/>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9C98833-4B21-47C7-B1BC-2CE94E5CF98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B15470-D0DF-446D-A114-F2A9272EC90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E1C1BD-DA16-4FBB-9134-560AE1CC1E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1F54E9-807B-4435-9294-636F3D7A4E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D497F1-4EA5-4B0F-B3A5-4CE2B3B037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xdr:rowOff>
    </xdr:from>
    <xdr:to>
      <xdr:col>24</xdr:col>
      <xdr:colOff>114300</xdr:colOff>
      <xdr:row>39</xdr:row>
      <xdr:rowOff>109855</xdr:rowOff>
    </xdr:to>
    <xdr:sp macro="" textlink="">
      <xdr:nvSpPr>
        <xdr:cNvPr id="73" name="楕円 72">
          <a:extLst>
            <a:ext uri="{FF2B5EF4-FFF2-40B4-BE49-F238E27FC236}">
              <a16:creationId xmlns:a16="http://schemas.microsoft.com/office/drawing/2014/main" id="{2B76079D-72E5-4651-804A-ACE01BCD9A72}"/>
            </a:ext>
          </a:extLst>
        </xdr:cNvPr>
        <xdr:cNvSpPr/>
      </xdr:nvSpPr>
      <xdr:spPr>
        <a:xfrm>
          <a:off x="4584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158132</xdr:rowOff>
    </xdr:from>
    <xdr:ext cx="405111" cy="259045"/>
    <xdr:sp macro="" textlink="">
      <xdr:nvSpPr>
        <xdr:cNvPr id="74" name="【道路】&#10;有形固定資産減価償却率該当値テキスト">
          <a:extLst>
            <a:ext uri="{FF2B5EF4-FFF2-40B4-BE49-F238E27FC236}">
              <a16:creationId xmlns:a16="http://schemas.microsoft.com/office/drawing/2014/main" id="{79A59359-C6D5-43F2-91A3-6EFA5FAD6ED1}"/>
            </a:ext>
          </a:extLst>
        </xdr:cNvPr>
        <xdr:cNvSpPr txBox="1"/>
      </xdr:nvSpPr>
      <xdr:spPr>
        <a:xfrm>
          <a:off x="46736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147320</xdr:rowOff>
    </xdr:from>
    <xdr:to>
      <xdr:col>20</xdr:col>
      <xdr:colOff>38100</xdr:colOff>
      <xdr:row>39</xdr:row>
      <xdr:rowOff>77470</xdr:rowOff>
    </xdr:to>
    <xdr:sp macro="" textlink="">
      <xdr:nvSpPr>
        <xdr:cNvPr id="75" name="楕円 74">
          <a:extLst>
            <a:ext uri="{FF2B5EF4-FFF2-40B4-BE49-F238E27FC236}">
              <a16:creationId xmlns:a16="http://schemas.microsoft.com/office/drawing/2014/main" id="{45ED02AC-F722-4CC2-AB3D-B52773C104F6}"/>
            </a:ext>
          </a:extLst>
        </xdr:cNvPr>
        <xdr:cNvSpPr/>
      </xdr:nvSpPr>
      <xdr:spPr>
        <a:xfrm>
          <a:off x="3746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26670</xdr:rowOff>
    </xdr:from>
    <xdr:to>
      <xdr:col>24</xdr:col>
      <xdr:colOff>63500</xdr:colOff>
      <xdr:row>39</xdr:row>
      <xdr:rowOff>59055</xdr:rowOff>
    </xdr:to>
    <xdr:cxnSp macro="">
      <xdr:nvCxnSpPr>
        <xdr:cNvPr id="76" name="直線コネクタ 75">
          <a:extLst>
            <a:ext uri="{FF2B5EF4-FFF2-40B4-BE49-F238E27FC236}">
              <a16:creationId xmlns:a16="http://schemas.microsoft.com/office/drawing/2014/main" id="{C751E09E-B442-41BC-82D3-BC33A0EE20BB}"/>
            </a:ext>
          </a:extLst>
        </xdr:cNvPr>
        <xdr:cNvCxnSpPr/>
      </xdr:nvCxnSpPr>
      <xdr:spPr>
        <a:xfrm>
          <a:off x="3797300" y="67132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135890</xdr:rowOff>
    </xdr:from>
    <xdr:to>
      <xdr:col>15</xdr:col>
      <xdr:colOff>101600</xdr:colOff>
      <xdr:row>39</xdr:row>
      <xdr:rowOff>66040</xdr:rowOff>
    </xdr:to>
    <xdr:sp macro="" textlink="">
      <xdr:nvSpPr>
        <xdr:cNvPr id="77" name="楕円 76">
          <a:extLst>
            <a:ext uri="{FF2B5EF4-FFF2-40B4-BE49-F238E27FC236}">
              <a16:creationId xmlns:a16="http://schemas.microsoft.com/office/drawing/2014/main" id="{14CE05C2-C8C6-443E-9B47-5D0DD747CE18}"/>
            </a:ext>
          </a:extLst>
        </xdr:cNvPr>
        <xdr:cNvSpPr/>
      </xdr:nvSpPr>
      <xdr:spPr>
        <a:xfrm>
          <a:off x="2857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xdr:rowOff>
    </xdr:from>
    <xdr:to>
      <xdr:col>19</xdr:col>
      <xdr:colOff>177800</xdr:colOff>
      <xdr:row>39</xdr:row>
      <xdr:rowOff>26670</xdr:rowOff>
    </xdr:to>
    <xdr:cxnSp macro="">
      <xdr:nvCxnSpPr>
        <xdr:cNvPr id="78" name="直線コネクタ 77">
          <a:extLst>
            <a:ext uri="{FF2B5EF4-FFF2-40B4-BE49-F238E27FC236}">
              <a16:creationId xmlns:a16="http://schemas.microsoft.com/office/drawing/2014/main" id="{9F9F07D1-FFDE-49D9-8DA1-E79F266B6E34}"/>
            </a:ext>
          </a:extLst>
        </xdr:cNvPr>
        <xdr:cNvCxnSpPr/>
      </xdr:nvCxnSpPr>
      <xdr:spPr>
        <a:xfrm>
          <a:off x="2908300" y="670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99695</xdr:rowOff>
    </xdr:from>
    <xdr:to>
      <xdr:col>10</xdr:col>
      <xdr:colOff>165100</xdr:colOff>
      <xdr:row>39</xdr:row>
      <xdr:rowOff>29845</xdr:rowOff>
    </xdr:to>
    <xdr:sp macro="" textlink="">
      <xdr:nvSpPr>
        <xdr:cNvPr id="79" name="楕円 78">
          <a:extLst>
            <a:ext uri="{FF2B5EF4-FFF2-40B4-BE49-F238E27FC236}">
              <a16:creationId xmlns:a16="http://schemas.microsoft.com/office/drawing/2014/main" id="{FF5D117E-A221-48B7-A361-14367D3DA5A2}"/>
            </a:ext>
          </a:extLst>
        </xdr:cNvPr>
        <xdr:cNvSpPr/>
      </xdr:nvSpPr>
      <xdr:spPr>
        <a:xfrm>
          <a:off x="196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150495</xdr:rowOff>
    </xdr:from>
    <xdr:to>
      <xdr:col>15</xdr:col>
      <xdr:colOff>50800</xdr:colOff>
      <xdr:row>39</xdr:row>
      <xdr:rowOff>15240</xdr:rowOff>
    </xdr:to>
    <xdr:cxnSp macro="">
      <xdr:nvCxnSpPr>
        <xdr:cNvPr id="80" name="直線コネクタ 79">
          <a:extLst>
            <a:ext uri="{FF2B5EF4-FFF2-40B4-BE49-F238E27FC236}">
              <a16:creationId xmlns:a16="http://schemas.microsoft.com/office/drawing/2014/main" id="{1A331392-4B1A-4226-B8F7-D1A42A0B494D}"/>
            </a:ext>
          </a:extLst>
        </xdr:cNvPr>
        <xdr:cNvCxnSpPr/>
      </xdr:nvCxnSpPr>
      <xdr:spPr>
        <a:xfrm>
          <a:off x="2019300" y="666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86360</xdr:rowOff>
    </xdr:from>
    <xdr:to>
      <xdr:col>6</xdr:col>
      <xdr:colOff>38100</xdr:colOff>
      <xdr:row>39</xdr:row>
      <xdr:rowOff>16510</xdr:rowOff>
    </xdr:to>
    <xdr:sp macro="" textlink="">
      <xdr:nvSpPr>
        <xdr:cNvPr id="81" name="楕円 80">
          <a:extLst>
            <a:ext uri="{FF2B5EF4-FFF2-40B4-BE49-F238E27FC236}">
              <a16:creationId xmlns:a16="http://schemas.microsoft.com/office/drawing/2014/main" id="{57F6C84A-4012-4A17-A0E7-9A59487AA99A}"/>
            </a:ext>
          </a:extLst>
        </xdr:cNvPr>
        <xdr:cNvSpPr/>
      </xdr:nvSpPr>
      <xdr:spPr>
        <a:xfrm>
          <a:off x="1079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137160</xdr:rowOff>
    </xdr:from>
    <xdr:to>
      <xdr:col>10</xdr:col>
      <xdr:colOff>114300</xdr:colOff>
      <xdr:row>38</xdr:row>
      <xdr:rowOff>150495</xdr:rowOff>
    </xdr:to>
    <xdr:cxnSp macro="">
      <xdr:nvCxnSpPr>
        <xdr:cNvPr id="82" name="直線コネクタ 81">
          <a:extLst>
            <a:ext uri="{FF2B5EF4-FFF2-40B4-BE49-F238E27FC236}">
              <a16:creationId xmlns:a16="http://schemas.microsoft.com/office/drawing/2014/main" id="{A64FD1C1-1E8A-48E6-BD2D-9D7C04FCE8E6}"/>
            </a:ext>
          </a:extLst>
        </xdr:cNvPr>
        <xdr:cNvCxnSpPr/>
      </xdr:nvCxnSpPr>
      <xdr:spPr>
        <a:xfrm>
          <a:off x="1130300" y="66522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62B9C647-6BC9-469F-98F1-2990BB928B09}"/>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C1C1F605-CDBF-4248-A445-8B64A9D37BAC}"/>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B9DDD116-850F-43B0-95A1-BB41679FC2FA}"/>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F0F87F37-EA86-415B-9EB4-15DD82F6AB0B}"/>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68597</xdr:rowOff>
    </xdr:from>
    <xdr:ext cx="405111" cy="259045"/>
    <xdr:sp macro="" textlink="">
      <xdr:nvSpPr>
        <xdr:cNvPr id="87" name="n_1mainValue【道路】&#10;有形固定資産減価償却率">
          <a:extLst>
            <a:ext uri="{FF2B5EF4-FFF2-40B4-BE49-F238E27FC236}">
              <a16:creationId xmlns:a16="http://schemas.microsoft.com/office/drawing/2014/main" id="{DEE5FC88-3F6B-415A-B712-34F4D81E77B4}"/>
            </a:ext>
          </a:extLst>
        </xdr:cNvPr>
        <xdr:cNvSpPr txBox="1"/>
      </xdr:nvSpPr>
      <xdr:spPr>
        <a:xfrm>
          <a:off x="3582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57167</xdr:rowOff>
    </xdr:from>
    <xdr:ext cx="405111" cy="259045"/>
    <xdr:sp macro="" textlink="">
      <xdr:nvSpPr>
        <xdr:cNvPr id="88" name="n_2mainValue【道路】&#10;有形固定資産減価償却率">
          <a:extLst>
            <a:ext uri="{FF2B5EF4-FFF2-40B4-BE49-F238E27FC236}">
              <a16:creationId xmlns:a16="http://schemas.microsoft.com/office/drawing/2014/main" id="{91D84658-491B-4A4D-A50B-0117F8A96AC5}"/>
            </a:ext>
          </a:extLst>
        </xdr:cNvPr>
        <xdr:cNvSpPr txBox="1"/>
      </xdr:nvSpPr>
      <xdr:spPr>
        <a:xfrm>
          <a:off x="2705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20972</xdr:rowOff>
    </xdr:from>
    <xdr:ext cx="405111" cy="259045"/>
    <xdr:sp macro="" textlink="">
      <xdr:nvSpPr>
        <xdr:cNvPr id="89" name="n_3mainValue【道路】&#10;有形固定資産減価償却率">
          <a:extLst>
            <a:ext uri="{FF2B5EF4-FFF2-40B4-BE49-F238E27FC236}">
              <a16:creationId xmlns:a16="http://schemas.microsoft.com/office/drawing/2014/main" id="{865C0FDF-F359-4803-8775-BBC34B91665B}"/>
            </a:ext>
          </a:extLst>
        </xdr:cNvPr>
        <xdr:cNvSpPr txBox="1"/>
      </xdr:nvSpPr>
      <xdr:spPr>
        <a:xfrm>
          <a:off x="1816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7637</xdr:rowOff>
    </xdr:from>
    <xdr:ext cx="405111" cy="259045"/>
    <xdr:sp macro="" textlink="">
      <xdr:nvSpPr>
        <xdr:cNvPr id="90" name="n_4mainValue【道路】&#10;有形固定資産減価償却率">
          <a:extLst>
            <a:ext uri="{FF2B5EF4-FFF2-40B4-BE49-F238E27FC236}">
              <a16:creationId xmlns:a16="http://schemas.microsoft.com/office/drawing/2014/main" id="{66AC04F0-3EC3-472F-9DA9-EABBEA111FBF}"/>
            </a:ext>
          </a:extLst>
        </xdr:cNvPr>
        <xdr:cNvSpPr txBox="1"/>
      </xdr:nvSpPr>
      <xdr:spPr>
        <a:xfrm>
          <a:off x="927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CF431C7-CFA9-4F6B-87E7-AF879A470B8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458D26D-E450-4339-B001-F87DABC894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D1E9A7A-0D96-4378-B2C8-AAB6FA4AC3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D0A39D1-29FF-42AF-99FF-B729F1DBBB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1F0AFB1-E533-44C9-AF59-D54DD07E9CE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E32E42B-18E9-4AE6-BB70-5AB9FDB46C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6BD112-FF02-46F0-9888-1298E4F932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67F3E5C-1981-431A-8968-A593BDE530A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37E125B-D2B0-4BC3-A842-E1B7DAA8384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2797970-04AC-4B4B-AACF-BD008BCB5A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6D8301A-FAFA-44B2-B45A-C3D9FA47404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71D5825-DAE2-4AD9-8E24-A0E290F9656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50C71CF-6192-4C1A-9E83-E2A44C192D7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D4940E27-BDCB-49EE-A37F-773C6D47FAB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F3463BF-17A5-44D9-A0A6-BCAD59C52E2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EDEC2EFB-F864-4A90-9E51-324F08CCE84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7E751FB-0A79-4FED-AB7E-77021EACECA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A4997A0-657A-4850-BB01-4B234958368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F8FEBC2-8E26-4E3A-932F-7904C14C920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C7E968A-75FF-4A6A-90D2-54A59937155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E65ECA0-4CE7-40DA-81B0-84FCCE7122D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692688B-7648-4718-AEED-02059CFB46F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353B2EC-EBE1-42D7-A1AD-047273BD500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B7CD12E0-FEC3-43B5-BE9B-8BB1135AEC7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4FF7904-0D38-43B9-8D27-CBFD6FBEA9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393FA2B4-97F8-4220-B81F-3167119B652C}"/>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10FD0D23-B0A7-453A-8F76-2E64BB5D21A1}"/>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7E4969F6-045C-4168-90BF-68281937E11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5DE6D45C-3726-4EE7-8CC2-ACC7E5138B1C}"/>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581710F6-D20E-4325-BA72-66A65208D4EA}"/>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324E84F4-B847-4669-A302-4EFFCFDADBC6}"/>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94B1B3E1-8451-4B05-8C98-BDED5FF9444B}"/>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24BE84F7-D896-46E9-AB05-61FA8EE7FE51}"/>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52EE3E1A-5361-48A3-AD82-3C515EB35FCF}"/>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F2B97CC-1FE8-4400-8C95-AD7B65971B84}"/>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DD38D921-54AC-48EE-8D9A-75B45E8E57B4}"/>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BF2EB5-0600-4779-B710-DEE08E809B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B67AD7-D8E7-4AB8-AF34-8DACC74577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0EEAB3-0A80-4BAC-BC32-513A019DBE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7D05A30-8D29-4B3E-AE5A-1394A58AE2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9FAA5CB-192C-465D-914C-CF4B1F0BE5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150313</xdr:rowOff>
    </xdr:from>
    <xdr:to>
      <xdr:col>55</xdr:col>
      <xdr:colOff>50800</xdr:colOff>
      <xdr:row>40</xdr:row>
      <xdr:rowOff>80463</xdr:rowOff>
    </xdr:to>
    <xdr:sp macro="" textlink="">
      <xdr:nvSpPr>
        <xdr:cNvPr id="132" name="楕円 131">
          <a:extLst>
            <a:ext uri="{FF2B5EF4-FFF2-40B4-BE49-F238E27FC236}">
              <a16:creationId xmlns:a16="http://schemas.microsoft.com/office/drawing/2014/main" id="{3B20D2DC-D6CE-4B6C-BA09-1623AF6DA290}"/>
            </a:ext>
          </a:extLst>
        </xdr:cNvPr>
        <xdr:cNvSpPr/>
      </xdr:nvSpPr>
      <xdr:spPr>
        <a:xfrm>
          <a:off x="10426700" y="683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128740</xdr:rowOff>
    </xdr:from>
    <xdr:ext cx="534377" cy="259045"/>
    <xdr:sp macro="" textlink="">
      <xdr:nvSpPr>
        <xdr:cNvPr id="133" name="【道路】&#10;一人当たり延長該当値テキスト">
          <a:extLst>
            <a:ext uri="{FF2B5EF4-FFF2-40B4-BE49-F238E27FC236}">
              <a16:creationId xmlns:a16="http://schemas.microsoft.com/office/drawing/2014/main" id="{8C4BF156-A531-41C8-A807-0AE8124E9B4A}"/>
            </a:ext>
          </a:extLst>
        </xdr:cNvPr>
        <xdr:cNvSpPr txBox="1"/>
      </xdr:nvSpPr>
      <xdr:spPr>
        <a:xfrm>
          <a:off x="10515600" y="681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156273</xdr:rowOff>
    </xdr:from>
    <xdr:to>
      <xdr:col>50</xdr:col>
      <xdr:colOff>165100</xdr:colOff>
      <xdr:row>40</xdr:row>
      <xdr:rowOff>86423</xdr:rowOff>
    </xdr:to>
    <xdr:sp macro="" textlink="">
      <xdr:nvSpPr>
        <xdr:cNvPr id="134" name="楕円 133">
          <a:extLst>
            <a:ext uri="{FF2B5EF4-FFF2-40B4-BE49-F238E27FC236}">
              <a16:creationId xmlns:a16="http://schemas.microsoft.com/office/drawing/2014/main" id="{6C3C8385-6608-4D1B-B41E-AE949DB71CEB}"/>
            </a:ext>
          </a:extLst>
        </xdr:cNvPr>
        <xdr:cNvSpPr/>
      </xdr:nvSpPr>
      <xdr:spPr>
        <a:xfrm>
          <a:off x="9588500" y="68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29663</xdr:rowOff>
    </xdr:from>
    <xdr:to>
      <xdr:col>55</xdr:col>
      <xdr:colOff>0</xdr:colOff>
      <xdr:row>40</xdr:row>
      <xdr:rowOff>35623</xdr:rowOff>
    </xdr:to>
    <xdr:cxnSp macro="">
      <xdr:nvCxnSpPr>
        <xdr:cNvPr id="135" name="直線コネクタ 134">
          <a:extLst>
            <a:ext uri="{FF2B5EF4-FFF2-40B4-BE49-F238E27FC236}">
              <a16:creationId xmlns:a16="http://schemas.microsoft.com/office/drawing/2014/main" id="{3114EDFA-E10D-48B8-976E-C539280D5C15}"/>
            </a:ext>
          </a:extLst>
        </xdr:cNvPr>
        <xdr:cNvCxnSpPr/>
      </xdr:nvCxnSpPr>
      <xdr:spPr>
        <a:xfrm flipV="1">
          <a:off x="9639300" y="6887663"/>
          <a:ext cx="8382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167198</xdr:rowOff>
    </xdr:from>
    <xdr:to>
      <xdr:col>46</xdr:col>
      <xdr:colOff>38100</xdr:colOff>
      <xdr:row>40</xdr:row>
      <xdr:rowOff>97348</xdr:rowOff>
    </xdr:to>
    <xdr:sp macro="" textlink="">
      <xdr:nvSpPr>
        <xdr:cNvPr id="136" name="楕円 135">
          <a:extLst>
            <a:ext uri="{FF2B5EF4-FFF2-40B4-BE49-F238E27FC236}">
              <a16:creationId xmlns:a16="http://schemas.microsoft.com/office/drawing/2014/main" id="{34AA096B-D81F-4047-95C8-65E0937B2C65}"/>
            </a:ext>
          </a:extLst>
        </xdr:cNvPr>
        <xdr:cNvSpPr/>
      </xdr:nvSpPr>
      <xdr:spPr>
        <a:xfrm>
          <a:off x="8699500" y="68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35623</xdr:rowOff>
    </xdr:from>
    <xdr:to>
      <xdr:col>50</xdr:col>
      <xdr:colOff>114300</xdr:colOff>
      <xdr:row>40</xdr:row>
      <xdr:rowOff>46548</xdr:rowOff>
    </xdr:to>
    <xdr:cxnSp macro="">
      <xdr:nvCxnSpPr>
        <xdr:cNvPr id="137" name="直線コネクタ 136">
          <a:extLst>
            <a:ext uri="{FF2B5EF4-FFF2-40B4-BE49-F238E27FC236}">
              <a16:creationId xmlns:a16="http://schemas.microsoft.com/office/drawing/2014/main" id="{20A66B3D-9B02-4179-962E-571678E98CBF}"/>
            </a:ext>
          </a:extLst>
        </xdr:cNvPr>
        <xdr:cNvCxnSpPr/>
      </xdr:nvCxnSpPr>
      <xdr:spPr>
        <a:xfrm flipV="1">
          <a:off x="8750300" y="6893623"/>
          <a:ext cx="8890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1724</xdr:rowOff>
    </xdr:from>
    <xdr:to>
      <xdr:col>41</xdr:col>
      <xdr:colOff>101600</xdr:colOff>
      <xdr:row>40</xdr:row>
      <xdr:rowOff>103324</xdr:rowOff>
    </xdr:to>
    <xdr:sp macro="" textlink="">
      <xdr:nvSpPr>
        <xdr:cNvPr id="138" name="楕円 137">
          <a:extLst>
            <a:ext uri="{FF2B5EF4-FFF2-40B4-BE49-F238E27FC236}">
              <a16:creationId xmlns:a16="http://schemas.microsoft.com/office/drawing/2014/main" id="{08A5BF43-AF42-4ED7-9EDC-1D7AAB650DEE}"/>
            </a:ext>
          </a:extLst>
        </xdr:cNvPr>
        <xdr:cNvSpPr/>
      </xdr:nvSpPr>
      <xdr:spPr>
        <a:xfrm>
          <a:off x="7810500" y="68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46548</xdr:rowOff>
    </xdr:from>
    <xdr:to>
      <xdr:col>45</xdr:col>
      <xdr:colOff>177800</xdr:colOff>
      <xdr:row>40</xdr:row>
      <xdr:rowOff>52524</xdr:rowOff>
    </xdr:to>
    <xdr:cxnSp macro="">
      <xdr:nvCxnSpPr>
        <xdr:cNvPr id="139" name="直線コネクタ 138">
          <a:extLst>
            <a:ext uri="{FF2B5EF4-FFF2-40B4-BE49-F238E27FC236}">
              <a16:creationId xmlns:a16="http://schemas.microsoft.com/office/drawing/2014/main" id="{53E3D021-8D4A-4CE6-AEF4-8DC801CA03FD}"/>
            </a:ext>
          </a:extLst>
        </xdr:cNvPr>
        <xdr:cNvCxnSpPr/>
      </xdr:nvCxnSpPr>
      <xdr:spPr>
        <a:xfrm flipV="1">
          <a:off x="7861300" y="6904548"/>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7977</xdr:rowOff>
    </xdr:from>
    <xdr:to>
      <xdr:col>36</xdr:col>
      <xdr:colOff>165100</xdr:colOff>
      <xdr:row>40</xdr:row>
      <xdr:rowOff>109577</xdr:rowOff>
    </xdr:to>
    <xdr:sp macro="" textlink="">
      <xdr:nvSpPr>
        <xdr:cNvPr id="140" name="楕円 139">
          <a:extLst>
            <a:ext uri="{FF2B5EF4-FFF2-40B4-BE49-F238E27FC236}">
              <a16:creationId xmlns:a16="http://schemas.microsoft.com/office/drawing/2014/main" id="{B21BE02A-816F-4B75-BC67-E8953BF345CE}"/>
            </a:ext>
          </a:extLst>
        </xdr:cNvPr>
        <xdr:cNvSpPr/>
      </xdr:nvSpPr>
      <xdr:spPr>
        <a:xfrm>
          <a:off x="6921500" y="68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52524</xdr:rowOff>
    </xdr:from>
    <xdr:to>
      <xdr:col>41</xdr:col>
      <xdr:colOff>50800</xdr:colOff>
      <xdr:row>40</xdr:row>
      <xdr:rowOff>58777</xdr:rowOff>
    </xdr:to>
    <xdr:cxnSp macro="">
      <xdr:nvCxnSpPr>
        <xdr:cNvPr id="141" name="直線コネクタ 140">
          <a:extLst>
            <a:ext uri="{FF2B5EF4-FFF2-40B4-BE49-F238E27FC236}">
              <a16:creationId xmlns:a16="http://schemas.microsoft.com/office/drawing/2014/main" id="{74D05FD0-2B19-41B8-83B9-526ED793948D}"/>
            </a:ext>
          </a:extLst>
        </xdr:cNvPr>
        <xdr:cNvCxnSpPr/>
      </xdr:nvCxnSpPr>
      <xdr:spPr>
        <a:xfrm flipV="1">
          <a:off x="6972300" y="6910524"/>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4D234CE6-39D6-475C-9C85-13870A620D7B}"/>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D3A6827-C11C-4636-BC54-CCE546D7858C}"/>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B73133FB-35E0-4A95-A414-EBB7F02CE371}"/>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E6650C93-0214-40D0-90C1-65CBB83EF088}"/>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77550</xdr:rowOff>
    </xdr:from>
    <xdr:ext cx="534377" cy="259045"/>
    <xdr:sp macro="" textlink="">
      <xdr:nvSpPr>
        <xdr:cNvPr id="146" name="n_1mainValue【道路】&#10;一人当たり延長">
          <a:extLst>
            <a:ext uri="{FF2B5EF4-FFF2-40B4-BE49-F238E27FC236}">
              <a16:creationId xmlns:a16="http://schemas.microsoft.com/office/drawing/2014/main" id="{8FD33A31-385F-49A4-9537-9DB6D49AD510}"/>
            </a:ext>
          </a:extLst>
        </xdr:cNvPr>
        <xdr:cNvSpPr txBox="1"/>
      </xdr:nvSpPr>
      <xdr:spPr>
        <a:xfrm>
          <a:off x="9359411" y="693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88475</xdr:rowOff>
    </xdr:from>
    <xdr:ext cx="534377" cy="259045"/>
    <xdr:sp macro="" textlink="">
      <xdr:nvSpPr>
        <xdr:cNvPr id="147" name="n_2mainValue【道路】&#10;一人当たり延長">
          <a:extLst>
            <a:ext uri="{FF2B5EF4-FFF2-40B4-BE49-F238E27FC236}">
              <a16:creationId xmlns:a16="http://schemas.microsoft.com/office/drawing/2014/main" id="{6330CEC0-A9B4-40EF-A2AB-365AFA3E3023}"/>
            </a:ext>
          </a:extLst>
        </xdr:cNvPr>
        <xdr:cNvSpPr txBox="1"/>
      </xdr:nvSpPr>
      <xdr:spPr>
        <a:xfrm>
          <a:off x="8483111" y="694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94451</xdr:rowOff>
    </xdr:from>
    <xdr:ext cx="534377" cy="259045"/>
    <xdr:sp macro="" textlink="">
      <xdr:nvSpPr>
        <xdr:cNvPr id="148" name="n_3mainValue【道路】&#10;一人当たり延長">
          <a:extLst>
            <a:ext uri="{FF2B5EF4-FFF2-40B4-BE49-F238E27FC236}">
              <a16:creationId xmlns:a16="http://schemas.microsoft.com/office/drawing/2014/main" id="{1BF3CB18-ED25-49DC-A43D-F0C444C18E9E}"/>
            </a:ext>
          </a:extLst>
        </xdr:cNvPr>
        <xdr:cNvSpPr txBox="1"/>
      </xdr:nvSpPr>
      <xdr:spPr>
        <a:xfrm>
          <a:off x="7594111" y="695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100704</xdr:rowOff>
    </xdr:from>
    <xdr:ext cx="534377" cy="259045"/>
    <xdr:sp macro="" textlink="">
      <xdr:nvSpPr>
        <xdr:cNvPr id="149" name="n_4mainValue【道路】&#10;一人当たり延長">
          <a:extLst>
            <a:ext uri="{FF2B5EF4-FFF2-40B4-BE49-F238E27FC236}">
              <a16:creationId xmlns:a16="http://schemas.microsoft.com/office/drawing/2014/main" id="{CF9B44BD-8129-4270-9AF8-6FB99D86BAC7}"/>
            </a:ext>
          </a:extLst>
        </xdr:cNvPr>
        <xdr:cNvSpPr txBox="1"/>
      </xdr:nvSpPr>
      <xdr:spPr>
        <a:xfrm>
          <a:off x="6705111" y="695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0566AFF-50F9-4217-AD9F-6301741F0FB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4FED13D-A613-4969-A9BC-D7A28F8B5C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1DAF747-5304-4E86-A22A-720AA6EA1F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B9CBA77-9E98-4B89-8055-A80AC66DFB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4462382-71DD-42D8-97D3-E9A29B36B7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11255D3-78B8-4CE8-90B5-8DC6393D19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841E75C-A157-48AE-850B-B168D96241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CAFF968-64EC-4DCB-8B6E-0749BD41AC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47773A0-ECD4-4464-8E58-BF4F5B26A1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0C757AB-B844-4CA8-878B-C937FF12FD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0154D44-77EF-4A9E-B0AE-5F7D63C6D9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902E0F8-5D67-481D-A338-C91431AC86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0FDE14B-7118-4B69-863C-A459B65CD80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CB41619-A6F6-47BB-A23D-8F2F64FDAE5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EC92878-F4F7-48D9-80DD-F7D359D3CC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206E4A41-EEAE-4DAB-8522-9BE879A37D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9388833-2B44-429C-B04A-FDBEDA24642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26CA7BD-A247-413E-A9F5-0E5556F22EE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CE13F89D-9180-4482-B5FE-1FB3C48814C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3B3C409-3610-4786-84FE-708B732B7D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1D9E06FA-1E9E-452A-839D-A9B510514E7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BD14B9F-830E-4B69-8B8D-FEB989D4915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75E267B-B49F-4C72-BBCE-7BDE6E255E9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C9BA962-E9E0-4A0B-834F-DBB506EFDD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5D99F37-7068-4067-A0EF-E5672F4350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B7445980-BA36-474F-A349-CB76081480AD}"/>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1A255F1-E539-466E-B081-6131AC5E022D}"/>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FC794E94-442D-45A0-826C-60E3A38BDC64}"/>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96AABA04-0980-4F10-86A2-71B8197C2421}"/>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D181F75C-5AF8-420B-9D34-7DBEA8ED9E8A}"/>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6DBB9A7-55E9-49EA-A45F-A1AC4DD10CF0}"/>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9460EDF-4B07-46A2-B62A-3BC670192DAA}"/>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C834BFB7-E3B9-4BFA-BF32-E02A6BF8A776}"/>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11846E9A-60BB-4111-8146-64085A87380F}"/>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195D5B78-2249-4989-B341-5097D11734B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250A2622-B95E-4BBB-81ED-23489E2A1C63}"/>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C0191C7-F121-475E-8A29-54F0B74D7F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16396CD-C467-4759-BE92-88E7D7A941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2928873-9DEB-4F69-9268-EEA7E1142F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DF5A058-E95F-4DD1-A76D-CE4904CC33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77BA5E1-35A2-466F-B096-6F845BF061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91" name="楕円 190">
          <a:extLst>
            <a:ext uri="{FF2B5EF4-FFF2-40B4-BE49-F238E27FC236}">
              <a16:creationId xmlns:a16="http://schemas.microsoft.com/office/drawing/2014/main" id="{FA7A68AA-E1A5-4E9E-995E-B222F6218904}"/>
            </a:ext>
          </a:extLst>
        </xdr:cNvPr>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96174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5B03CF72-211A-467F-81F2-67BFCDB1A93B}"/>
            </a:ext>
          </a:extLst>
        </xdr:cNvPr>
        <xdr:cNvSpPr txBox="1"/>
      </xdr:nvSpPr>
      <xdr:spPr>
        <a:xfrm>
          <a:off x="4673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3" name="楕円 192">
          <a:extLst>
            <a:ext uri="{FF2B5EF4-FFF2-40B4-BE49-F238E27FC236}">
              <a16:creationId xmlns:a16="http://schemas.microsoft.com/office/drawing/2014/main" id="{89096EFA-C098-4271-9D63-6F373D43E4DF}"/>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124097</xdr:rowOff>
    </xdr:to>
    <xdr:cxnSp macro="">
      <xdr:nvCxnSpPr>
        <xdr:cNvPr id="194" name="直線コネクタ 193">
          <a:extLst>
            <a:ext uri="{FF2B5EF4-FFF2-40B4-BE49-F238E27FC236}">
              <a16:creationId xmlns:a16="http://schemas.microsoft.com/office/drawing/2014/main" id="{3A1EA068-9561-4FFC-9C85-84D92E749404}"/>
            </a:ext>
          </a:extLst>
        </xdr:cNvPr>
        <xdr:cNvCxnSpPr/>
      </xdr:nvCxnSpPr>
      <xdr:spPr>
        <a:xfrm>
          <a:off x="3797300" y="103784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5" name="楕円 194">
          <a:extLst>
            <a:ext uri="{FF2B5EF4-FFF2-40B4-BE49-F238E27FC236}">
              <a16:creationId xmlns:a16="http://schemas.microsoft.com/office/drawing/2014/main" id="{FED9AA68-0FE5-4C21-8E9F-C53889779562}"/>
            </a:ext>
          </a:extLst>
        </xdr:cNvPr>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124097</xdr:rowOff>
    </xdr:to>
    <xdr:cxnSp macro="">
      <xdr:nvCxnSpPr>
        <xdr:cNvPr id="196" name="直線コネクタ 195">
          <a:extLst>
            <a:ext uri="{FF2B5EF4-FFF2-40B4-BE49-F238E27FC236}">
              <a16:creationId xmlns:a16="http://schemas.microsoft.com/office/drawing/2014/main" id="{D407B279-5768-4EE5-8592-7A288E4C52BC}"/>
            </a:ext>
          </a:extLst>
        </xdr:cNvPr>
        <xdr:cNvCxnSpPr/>
      </xdr:nvCxnSpPr>
      <xdr:spPr>
        <a:xfrm flipV="1">
          <a:off x="2908300" y="103784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7" name="楕円 196">
          <a:extLst>
            <a:ext uri="{FF2B5EF4-FFF2-40B4-BE49-F238E27FC236}">
              <a16:creationId xmlns:a16="http://schemas.microsoft.com/office/drawing/2014/main" id="{D8CF8A74-89B2-48BF-93C0-D1F0F51F525C}"/>
            </a:ext>
          </a:extLst>
        </xdr:cNvPr>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124097</xdr:rowOff>
    </xdr:to>
    <xdr:cxnSp macro="">
      <xdr:nvCxnSpPr>
        <xdr:cNvPr id="198" name="直線コネクタ 197">
          <a:extLst>
            <a:ext uri="{FF2B5EF4-FFF2-40B4-BE49-F238E27FC236}">
              <a16:creationId xmlns:a16="http://schemas.microsoft.com/office/drawing/2014/main" id="{46802754-06BE-4341-AD61-2A17F9DF886E}"/>
            </a:ext>
          </a:extLst>
        </xdr:cNvPr>
        <xdr:cNvCxnSpPr/>
      </xdr:nvCxnSpPr>
      <xdr:spPr>
        <a:xfrm>
          <a:off x="2019300" y="103784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9" name="楕円 198">
          <a:extLst>
            <a:ext uri="{FF2B5EF4-FFF2-40B4-BE49-F238E27FC236}">
              <a16:creationId xmlns:a16="http://schemas.microsoft.com/office/drawing/2014/main" id="{C574E40C-7BE7-446F-BA1E-FA5B82874A4D}"/>
            </a:ext>
          </a:extLst>
        </xdr:cNvPr>
        <xdr:cNvSpPr/>
      </xdr:nvSpPr>
      <xdr:spPr>
        <a:xfrm>
          <a:off x="1079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135527</xdr:rowOff>
    </xdr:to>
    <xdr:cxnSp macro="">
      <xdr:nvCxnSpPr>
        <xdr:cNvPr id="200" name="直線コネクタ 199">
          <a:extLst>
            <a:ext uri="{FF2B5EF4-FFF2-40B4-BE49-F238E27FC236}">
              <a16:creationId xmlns:a16="http://schemas.microsoft.com/office/drawing/2014/main" id="{6A762FDF-A4E4-44A7-A1C5-654D12C3AEE9}"/>
            </a:ext>
          </a:extLst>
        </xdr:cNvPr>
        <xdr:cNvCxnSpPr/>
      </xdr:nvCxnSpPr>
      <xdr:spPr>
        <a:xfrm flipV="1">
          <a:off x="1130300" y="103784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FBB5218-17DE-4F76-BECA-DA0A8B9B442C}"/>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6D9E40A3-41D9-4303-A713-BC5BD1373EA9}"/>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2C45A31-8A1F-4ED1-BE30-F0D21220F23B}"/>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FFB1F61-EE9D-4B97-B5DD-17E283483921}"/>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158767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A7BE38B-E378-482F-B149-A71FBC944E3E}"/>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E6463F9-DBCA-4DE7-BE5B-8973B5819DE4}"/>
            </a:ext>
          </a:extLst>
        </xdr:cNvPr>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158767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92BA03C1-432E-4EE4-A5B2-6713448C8870}"/>
            </a:ext>
          </a:extLst>
        </xdr:cNvPr>
        <xdr:cNvSpPr txBox="1"/>
      </xdr:nvSpPr>
      <xdr:spPr>
        <a:xfrm>
          <a:off x="1816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31404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9A09FED-C098-412C-B2AB-143501599D8B}"/>
            </a:ext>
          </a:extLst>
        </xdr:cNvPr>
        <xdr:cNvSpPr txBox="1"/>
      </xdr:nvSpPr>
      <xdr:spPr>
        <a:xfrm>
          <a:off x="927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C87244A-76F8-47B7-AB38-EE1428B548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ED79D2F-CF63-43F9-BB52-C1C9134E42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58284F3-533B-4A52-8BE7-1F65171977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926BED6-D98A-4075-BC7D-820C6EB0FC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11690DD-DB7E-4C19-8BF7-7709913033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81AAB09-9987-496E-BDC1-00EE1F13C9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F859700-A90A-4F5D-98AD-FA260FE321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2E6CEC7-A40E-4EC4-A29B-9D52445A73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15BF48D-C0DB-4068-A5BE-B0CC5099D2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CA8CEFD-62C6-49A9-9AF4-F0A95ED192B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56987F1-1F7E-4480-9013-1CD4FCC3CB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2C2682F2-8183-4A85-AC5E-9C669E8167E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C5E1899-43DF-4392-8952-557DD8B915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951A3E81-409B-4D33-8BF4-1F44C74D80C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CAC7200-7EF1-4429-8AF6-1C1C0D65677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AC61C9B-D1A1-498A-9ED5-2F8182EA6B0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4B51CD4-3396-4AF7-86E1-D18825C942A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65D3CDA2-7B04-4AD1-8291-20157BBF4D9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BA63E82-51E5-4F30-82E1-379F15EEFF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C57762AF-0609-44F8-92CE-259C81C6605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57FF1A0-C9D4-4D59-A213-6A4E8770F7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E857479E-E42D-4E4C-926E-40D1F235A44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A664E657-525A-4C49-BBD6-04A5BE5528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ECEF7B76-4C95-4839-A4EB-14B8FF3E6ECC}"/>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0BC1E85-5A21-49EF-86A8-4A1A4AA7D2A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42FABC46-B37A-4349-A0C8-35007F2D66A9}"/>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9E27D4E5-FF07-4A93-8ED4-8474E0D78A3C}"/>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8CD934D2-66D9-4DC1-B817-208CF7739545}"/>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E29D405-C8E6-4C18-AAC8-DDCA5CEC91A6}"/>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516074AD-9236-4AEE-8836-FC0733FA7A63}"/>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CE5792CE-4634-43E9-A61E-A6D88A90E2BA}"/>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4856BAE-5774-4D4A-BD4C-2AD7C12FA5A3}"/>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A88C7031-45D8-4A3E-B5E1-D8B1466F731F}"/>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E845B68C-6BCD-47CA-A22E-747F4699F6FE}"/>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E1DAA6B-2928-4B63-B824-006A9825434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EE16DD6-2E52-48AC-AAF5-86C849AB15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6C0699-58FC-4623-8ECB-CB415ABDBE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0F4503D-43FF-4C01-9D50-7ECF155248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AAFDC2B-60EC-413A-A523-70A8B0FE99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101589</xdr:rowOff>
    </xdr:from>
    <xdr:to>
      <xdr:col>55</xdr:col>
      <xdr:colOff>50800</xdr:colOff>
      <xdr:row>64</xdr:row>
      <xdr:rowOff>31739</xdr:rowOff>
    </xdr:to>
    <xdr:sp macro="" textlink="">
      <xdr:nvSpPr>
        <xdr:cNvPr id="248" name="楕円 247">
          <a:extLst>
            <a:ext uri="{FF2B5EF4-FFF2-40B4-BE49-F238E27FC236}">
              <a16:creationId xmlns:a16="http://schemas.microsoft.com/office/drawing/2014/main" id="{CD8DB77B-2211-4C31-8DEB-9A1C1AD86961}"/>
            </a:ext>
          </a:extLst>
        </xdr:cNvPr>
        <xdr:cNvSpPr/>
      </xdr:nvSpPr>
      <xdr:spPr>
        <a:xfrm>
          <a:off x="10426700" y="109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16516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EFE5D934-B9AA-4EC7-AD3E-ED7E5847827B}"/>
            </a:ext>
          </a:extLst>
        </xdr:cNvPr>
        <xdr:cNvSpPr txBox="1"/>
      </xdr:nvSpPr>
      <xdr:spPr>
        <a:xfrm>
          <a:off x="10515600" y="1081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102991</xdr:rowOff>
    </xdr:from>
    <xdr:to>
      <xdr:col>50</xdr:col>
      <xdr:colOff>165100</xdr:colOff>
      <xdr:row>64</xdr:row>
      <xdr:rowOff>33141</xdr:rowOff>
    </xdr:to>
    <xdr:sp macro="" textlink="">
      <xdr:nvSpPr>
        <xdr:cNvPr id="250" name="楕円 249">
          <a:extLst>
            <a:ext uri="{FF2B5EF4-FFF2-40B4-BE49-F238E27FC236}">
              <a16:creationId xmlns:a16="http://schemas.microsoft.com/office/drawing/2014/main" id="{3ED9441F-717C-4727-9E58-10DC43E997E3}"/>
            </a:ext>
          </a:extLst>
        </xdr:cNvPr>
        <xdr:cNvSpPr/>
      </xdr:nvSpPr>
      <xdr:spPr>
        <a:xfrm>
          <a:off x="9588500" y="1090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152389</xdr:rowOff>
    </xdr:from>
    <xdr:to>
      <xdr:col>55</xdr:col>
      <xdr:colOff>0</xdr:colOff>
      <xdr:row>63</xdr:row>
      <xdr:rowOff>153791</xdr:rowOff>
    </xdr:to>
    <xdr:cxnSp macro="">
      <xdr:nvCxnSpPr>
        <xdr:cNvPr id="251" name="直線コネクタ 250">
          <a:extLst>
            <a:ext uri="{FF2B5EF4-FFF2-40B4-BE49-F238E27FC236}">
              <a16:creationId xmlns:a16="http://schemas.microsoft.com/office/drawing/2014/main" id="{1407533E-4369-40B1-B399-EBB21B0563E6}"/>
            </a:ext>
          </a:extLst>
        </xdr:cNvPr>
        <xdr:cNvCxnSpPr/>
      </xdr:nvCxnSpPr>
      <xdr:spPr>
        <a:xfrm flipV="1">
          <a:off x="9639300" y="10953739"/>
          <a:ext cx="8382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111614</xdr:rowOff>
    </xdr:from>
    <xdr:to>
      <xdr:col>46</xdr:col>
      <xdr:colOff>38100</xdr:colOff>
      <xdr:row>64</xdr:row>
      <xdr:rowOff>41764</xdr:rowOff>
    </xdr:to>
    <xdr:sp macro="" textlink="">
      <xdr:nvSpPr>
        <xdr:cNvPr id="252" name="楕円 251">
          <a:extLst>
            <a:ext uri="{FF2B5EF4-FFF2-40B4-BE49-F238E27FC236}">
              <a16:creationId xmlns:a16="http://schemas.microsoft.com/office/drawing/2014/main" id="{867B6167-337B-415C-A61B-5B5D3FEF9E3D}"/>
            </a:ext>
          </a:extLst>
        </xdr:cNvPr>
        <xdr:cNvSpPr/>
      </xdr:nvSpPr>
      <xdr:spPr>
        <a:xfrm>
          <a:off x="8699500" y="109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153791</xdr:rowOff>
    </xdr:from>
    <xdr:to>
      <xdr:col>50</xdr:col>
      <xdr:colOff>114300</xdr:colOff>
      <xdr:row>63</xdr:row>
      <xdr:rowOff>162414</xdr:rowOff>
    </xdr:to>
    <xdr:cxnSp macro="">
      <xdr:nvCxnSpPr>
        <xdr:cNvPr id="253" name="直線コネクタ 252">
          <a:extLst>
            <a:ext uri="{FF2B5EF4-FFF2-40B4-BE49-F238E27FC236}">
              <a16:creationId xmlns:a16="http://schemas.microsoft.com/office/drawing/2014/main" id="{BA16B698-1351-4214-84D8-27C772785570}"/>
            </a:ext>
          </a:extLst>
        </xdr:cNvPr>
        <xdr:cNvCxnSpPr/>
      </xdr:nvCxnSpPr>
      <xdr:spPr>
        <a:xfrm flipV="1">
          <a:off x="8750300" y="10955141"/>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112923</xdr:rowOff>
    </xdr:from>
    <xdr:to>
      <xdr:col>41</xdr:col>
      <xdr:colOff>101600</xdr:colOff>
      <xdr:row>64</xdr:row>
      <xdr:rowOff>43073</xdr:rowOff>
    </xdr:to>
    <xdr:sp macro="" textlink="">
      <xdr:nvSpPr>
        <xdr:cNvPr id="254" name="楕円 253">
          <a:extLst>
            <a:ext uri="{FF2B5EF4-FFF2-40B4-BE49-F238E27FC236}">
              <a16:creationId xmlns:a16="http://schemas.microsoft.com/office/drawing/2014/main" id="{15DF77D8-8834-4A49-A892-D2F37A8DC19C}"/>
            </a:ext>
          </a:extLst>
        </xdr:cNvPr>
        <xdr:cNvSpPr/>
      </xdr:nvSpPr>
      <xdr:spPr>
        <a:xfrm>
          <a:off x="7810500" y="109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162414</xdr:rowOff>
    </xdr:from>
    <xdr:to>
      <xdr:col>45</xdr:col>
      <xdr:colOff>177800</xdr:colOff>
      <xdr:row>63</xdr:row>
      <xdr:rowOff>163723</xdr:rowOff>
    </xdr:to>
    <xdr:cxnSp macro="">
      <xdr:nvCxnSpPr>
        <xdr:cNvPr id="255" name="直線コネクタ 254">
          <a:extLst>
            <a:ext uri="{FF2B5EF4-FFF2-40B4-BE49-F238E27FC236}">
              <a16:creationId xmlns:a16="http://schemas.microsoft.com/office/drawing/2014/main" id="{F29BDE2C-795F-460F-A22C-CD9E8549FF0E}"/>
            </a:ext>
          </a:extLst>
        </xdr:cNvPr>
        <xdr:cNvCxnSpPr/>
      </xdr:nvCxnSpPr>
      <xdr:spPr>
        <a:xfrm flipV="1">
          <a:off x="7861300" y="10963764"/>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120569</xdr:rowOff>
    </xdr:from>
    <xdr:to>
      <xdr:col>36</xdr:col>
      <xdr:colOff>165100</xdr:colOff>
      <xdr:row>64</xdr:row>
      <xdr:rowOff>50719</xdr:rowOff>
    </xdr:to>
    <xdr:sp macro="" textlink="">
      <xdr:nvSpPr>
        <xdr:cNvPr id="256" name="楕円 255">
          <a:extLst>
            <a:ext uri="{FF2B5EF4-FFF2-40B4-BE49-F238E27FC236}">
              <a16:creationId xmlns:a16="http://schemas.microsoft.com/office/drawing/2014/main" id="{2ECD2F98-7E7F-4DB3-8262-4DFD9AA948F4}"/>
            </a:ext>
          </a:extLst>
        </xdr:cNvPr>
        <xdr:cNvSpPr/>
      </xdr:nvSpPr>
      <xdr:spPr>
        <a:xfrm>
          <a:off x="6921500" y="109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163723</xdr:rowOff>
    </xdr:from>
    <xdr:to>
      <xdr:col>41</xdr:col>
      <xdr:colOff>50800</xdr:colOff>
      <xdr:row>63</xdr:row>
      <xdr:rowOff>171369</xdr:rowOff>
    </xdr:to>
    <xdr:cxnSp macro="">
      <xdr:nvCxnSpPr>
        <xdr:cNvPr id="257" name="直線コネクタ 256">
          <a:extLst>
            <a:ext uri="{FF2B5EF4-FFF2-40B4-BE49-F238E27FC236}">
              <a16:creationId xmlns:a16="http://schemas.microsoft.com/office/drawing/2014/main" id="{4FC12EF6-147F-443B-AAF1-8436DCB238D7}"/>
            </a:ext>
          </a:extLst>
        </xdr:cNvPr>
        <xdr:cNvCxnSpPr/>
      </xdr:nvCxnSpPr>
      <xdr:spPr>
        <a:xfrm flipV="1">
          <a:off x="6972300" y="10965073"/>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147A35C-FCD3-44EE-828A-1441462B938D}"/>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39459A84-2452-4E0B-85A5-D903C74EC608}"/>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C2982841-1CFB-40C0-8892-169A71EC3585}"/>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8F585D78-8382-4B5B-B91D-9D20E41ADCA6}"/>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24268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BB3E843A-AF2F-4995-8431-CB4016119837}"/>
            </a:ext>
          </a:extLst>
        </xdr:cNvPr>
        <xdr:cNvSpPr txBox="1"/>
      </xdr:nvSpPr>
      <xdr:spPr>
        <a:xfrm>
          <a:off x="9327095" y="1099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32891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07172E7-ABD7-45D8-A136-E7FC18745442}"/>
            </a:ext>
          </a:extLst>
        </xdr:cNvPr>
        <xdr:cNvSpPr txBox="1"/>
      </xdr:nvSpPr>
      <xdr:spPr>
        <a:xfrm>
          <a:off x="8450795" y="1100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34200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AC931FA3-C982-4B69-90DB-850D4F6B12FB}"/>
            </a:ext>
          </a:extLst>
        </xdr:cNvPr>
        <xdr:cNvSpPr txBox="1"/>
      </xdr:nvSpPr>
      <xdr:spPr>
        <a:xfrm>
          <a:off x="7561795" y="1100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41846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AF24E52D-71C8-4E4B-B76F-CC8C226BD0B5}"/>
            </a:ext>
          </a:extLst>
        </xdr:cNvPr>
        <xdr:cNvSpPr txBox="1"/>
      </xdr:nvSpPr>
      <xdr:spPr>
        <a:xfrm>
          <a:off x="6672795" y="1101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5223D69-5A55-408E-947B-EDC7BFAD08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387BB59-AE97-48EB-9D8B-B8EB2A4120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484AE64-8B6E-4746-B42B-F2F928C0E9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C1EFBA1-4DAC-43CA-A3EC-C979F4E149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027DAF7-35F6-44ED-947A-852D2FB68B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DE6840C-92D4-4719-B3B6-C4F3425403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BBDCE87-C1B5-424B-94B1-340E40701A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6DC9349-0BFF-4FBA-B6F0-A725123526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AF1FD1A-134E-4BB0-A9C7-C772E00862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6E00308-7BF8-462F-9890-2134290BDD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BD7BBAB-BADC-4779-960E-B992C15EFB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1D4FA91E-6AB0-4BA6-9503-3C1CD3250DA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0F6BECA-C97A-40D4-83DA-57ED733E957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7EF19EF-5948-452E-BD97-C917DB99479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B7CB9DF9-BF15-4EE6-99D4-A9CBB67003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5A2C9F0-C932-421C-8619-DE3DF0DB0DB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55F28B83-0C14-4932-B28A-89F0629FD8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B86A8B7-0D21-4C72-A0A2-DF6CD7A7C0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9304067-B780-4035-8EC5-961F37312CC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106FB42-1A60-493C-BCFC-F4D46E8EC0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A0462BD-D71C-472A-B975-38E6F4F9CC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C359E9A-7B67-4F97-8732-4B63FBDB53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34854D6-B7C9-4D74-91D3-5E0268B7028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775E50F5-1FE9-4E90-B849-5E6802D54B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80B799D1-6022-4E24-B03E-822C4C72C09A}"/>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A23B1428-25D3-476F-8610-2544E8B51C4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AECBD0E7-5AC2-4964-A26D-81F4D7A8928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8149368-8BC9-4DEE-8E16-09AC72BC2DD6}"/>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06606107-D650-4199-99A7-9A8D5A0D1C5B}"/>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8960D56C-383F-4B4F-9C04-2A415C9EC0CE}"/>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4199B701-A91C-4B23-A776-349749D0BC2B}"/>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51363FBA-1A44-4660-B05D-49E6B5E5EC42}"/>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C8756BA1-5829-4E30-9EE9-F739D1D81AAA}"/>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B9A6F643-05CD-48F9-90B4-5690561EAA78}"/>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87A70039-ECB3-452B-A040-6BC5A03CF49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10DFDF2-1F2B-43ED-AC2C-BBF5A1FD55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D0A07F3-6379-4A3A-AB59-2909455F75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64AF3BB-7515-40FC-BDD2-31C737EA33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3F9C752-A96C-46BB-BE8C-6653668DC25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CA25C5C-7F41-48C0-9E4D-A03F79E56A8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6" name="楕円 305">
          <a:extLst>
            <a:ext uri="{FF2B5EF4-FFF2-40B4-BE49-F238E27FC236}">
              <a16:creationId xmlns:a16="http://schemas.microsoft.com/office/drawing/2014/main" id="{B40CBD3B-38B8-40A8-9676-9EFBF2AF72AC}"/>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97AF1973-F794-4FDD-AA7B-8DFBCA500988}"/>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8" name="楕円 307">
          <a:extLst>
            <a:ext uri="{FF2B5EF4-FFF2-40B4-BE49-F238E27FC236}">
              <a16:creationId xmlns:a16="http://schemas.microsoft.com/office/drawing/2014/main" id="{019A3303-BB05-4E50-A5E8-0EAC534DFDC9}"/>
            </a:ext>
          </a:extLst>
        </xdr:cNvPr>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72389</xdr:rowOff>
    </xdr:to>
    <xdr:cxnSp macro="">
      <xdr:nvCxnSpPr>
        <xdr:cNvPr id="309" name="直線コネクタ 308">
          <a:extLst>
            <a:ext uri="{FF2B5EF4-FFF2-40B4-BE49-F238E27FC236}">
              <a16:creationId xmlns:a16="http://schemas.microsoft.com/office/drawing/2014/main" id="{50DE2AA8-4D10-4A89-A23F-1B8B9A1CF822}"/>
            </a:ext>
          </a:extLst>
        </xdr:cNvPr>
        <xdr:cNvCxnSpPr/>
      </xdr:nvCxnSpPr>
      <xdr:spPr>
        <a:xfrm flipV="1">
          <a:off x="3797300" y="142913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10" name="楕円 309">
          <a:extLst>
            <a:ext uri="{FF2B5EF4-FFF2-40B4-BE49-F238E27FC236}">
              <a16:creationId xmlns:a16="http://schemas.microsoft.com/office/drawing/2014/main" id="{F31FCCC4-70DD-45BA-89AB-B67706D7A06A}"/>
            </a:ext>
          </a:extLst>
        </xdr:cNvPr>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72389</xdr:rowOff>
    </xdr:to>
    <xdr:cxnSp macro="">
      <xdr:nvCxnSpPr>
        <xdr:cNvPr id="311" name="直線コネクタ 310">
          <a:extLst>
            <a:ext uri="{FF2B5EF4-FFF2-40B4-BE49-F238E27FC236}">
              <a16:creationId xmlns:a16="http://schemas.microsoft.com/office/drawing/2014/main" id="{F8D76FB1-097D-4E6D-981A-A68355E304AA}"/>
            </a:ext>
          </a:extLst>
        </xdr:cNvPr>
        <xdr:cNvCxnSpPr/>
      </xdr:nvCxnSpPr>
      <xdr:spPr>
        <a:xfrm>
          <a:off x="2908300" y="14257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12" name="楕円 311">
          <a:extLst>
            <a:ext uri="{FF2B5EF4-FFF2-40B4-BE49-F238E27FC236}">
              <a16:creationId xmlns:a16="http://schemas.microsoft.com/office/drawing/2014/main" id="{30B035FA-9AE5-415C-9FB6-FC3BBBBA83A0}"/>
            </a:ext>
          </a:extLst>
        </xdr:cNvPr>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83</xdr:row>
      <xdr:rowOff>26670</xdr:rowOff>
    </xdr:to>
    <xdr:cxnSp macro="">
      <xdr:nvCxnSpPr>
        <xdr:cNvPr id="313" name="直線コネクタ 312">
          <a:extLst>
            <a:ext uri="{FF2B5EF4-FFF2-40B4-BE49-F238E27FC236}">
              <a16:creationId xmlns:a16="http://schemas.microsoft.com/office/drawing/2014/main" id="{D3659CA6-4AD7-4922-9308-E268502472E0}"/>
            </a:ext>
          </a:extLst>
        </xdr:cNvPr>
        <xdr:cNvCxnSpPr/>
      </xdr:nvCxnSpPr>
      <xdr:spPr>
        <a:xfrm>
          <a:off x="2019300" y="1422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4" name="楕円 313">
          <a:extLst>
            <a:ext uri="{FF2B5EF4-FFF2-40B4-BE49-F238E27FC236}">
              <a16:creationId xmlns:a16="http://schemas.microsoft.com/office/drawing/2014/main" id="{3DB9B082-82C3-46EC-B60C-BFEF2D91A48F}"/>
            </a:ext>
          </a:extLst>
        </xdr:cNvPr>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163830</xdr:rowOff>
    </xdr:to>
    <xdr:cxnSp macro="">
      <xdr:nvCxnSpPr>
        <xdr:cNvPr id="315" name="直線コネクタ 314">
          <a:extLst>
            <a:ext uri="{FF2B5EF4-FFF2-40B4-BE49-F238E27FC236}">
              <a16:creationId xmlns:a16="http://schemas.microsoft.com/office/drawing/2014/main" id="{18252B0D-6AD7-4AE7-9B12-84B3BF9282FB}"/>
            </a:ext>
          </a:extLst>
        </xdr:cNvPr>
        <xdr:cNvCxnSpPr/>
      </xdr:nvCxnSpPr>
      <xdr:spPr>
        <a:xfrm>
          <a:off x="1130300" y="14180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845683D3-DAFE-4163-8BD1-308CE1B47664}"/>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24F46D59-1094-4B21-BE98-60BAB56B7910}"/>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74AC2F95-83FC-4CC2-9967-15ED308B0AB1}"/>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ED175E9B-2896-4B42-A0CF-9FF40CB595D0}"/>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20" name="n_1mainValue【公営住宅】&#10;有形固定資産減価償却率">
          <a:extLst>
            <a:ext uri="{FF2B5EF4-FFF2-40B4-BE49-F238E27FC236}">
              <a16:creationId xmlns:a16="http://schemas.microsoft.com/office/drawing/2014/main" id="{B37A3B5A-71E5-44C6-BF71-6B10E61D2229}"/>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21" name="n_2mainValue【公営住宅】&#10;有形固定資産減価償却率">
          <a:extLst>
            <a:ext uri="{FF2B5EF4-FFF2-40B4-BE49-F238E27FC236}">
              <a16:creationId xmlns:a16="http://schemas.microsoft.com/office/drawing/2014/main" id="{FE911DF6-3703-41CA-B074-4D1353EE3257}"/>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22" name="n_3mainValue【公営住宅】&#10;有形固定資産減価償却率">
          <a:extLst>
            <a:ext uri="{FF2B5EF4-FFF2-40B4-BE49-F238E27FC236}">
              <a16:creationId xmlns:a16="http://schemas.microsoft.com/office/drawing/2014/main" id="{8C40BDDB-B0E1-405B-ABB2-D6FCBCF3578E}"/>
            </a:ext>
          </a:extLst>
        </xdr:cNvPr>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163847</xdr:rowOff>
    </xdr:from>
    <xdr:ext cx="405111" cy="259045"/>
    <xdr:sp macro="" textlink="">
      <xdr:nvSpPr>
        <xdr:cNvPr id="323" name="n_4mainValue【公営住宅】&#10;有形固定資産減価償却率">
          <a:extLst>
            <a:ext uri="{FF2B5EF4-FFF2-40B4-BE49-F238E27FC236}">
              <a16:creationId xmlns:a16="http://schemas.microsoft.com/office/drawing/2014/main" id="{C7C828D1-D67C-4568-993B-9D97480C4F33}"/>
            </a:ext>
          </a:extLst>
        </xdr:cNvPr>
        <xdr:cNvSpPr txBox="1"/>
      </xdr:nvSpPr>
      <xdr:spPr>
        <a:xfrm>
          <a:off x="927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0186040-7C48-4658-8818-B6FD54BB74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DD99FE4-DB22-480C-97CB-8CC7FF5274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4C99709-D895-4A47-8D0D-5565CD1FBB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4E0401C-C049-492D-A83E-414DE7BAD6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C62D63E-B917-49CE-854A-5BF6168279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DC4F8BC-B8E9-41AF-A741-4830F4FA0D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E98FFB1-1EAC-4F2F-B98B-866C0E82B0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D431755-46C5-44D2-8A75-9011798C8B6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6FE985C-BD06-4FF5-8F6E-79388855AE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3CF8D1F-2AD9-4C08-A2DA-9B3A4BAB12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B8620B89-3B33-4B40-8A82-0C13CCBD7D2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91AC9EE-31A7-471B-ACBF-19202CD9BBD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CE0DB416-9DF7-4DEC-8A74-09CD9163941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845EFF9A-5FF7-4D4F-B819-7DDCCBA49D2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410B0069-2D11-456C-BD48-4D9E128F9E5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4482D08-6C4D-479A-8CA9-711044B1CB3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9EAF53CC-3188-4642-8647-A055E8F7619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6DC75DC0-E3A3-4628-91E5-599DB457A7F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C979076C-D64F-4FBE-A007-17C4FCDB7A9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CE007002-3932-44E8-85BF-79F1EE1E7C8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AB63D76-BEFB-4E1A-9DBA-61395F2F852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E5E51FA8-7646-4F67-9E54-87838DCDCE1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5DE0455-BCB0-46B3-A0B4-BBA1A7D981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4AD52607-A938-49C4-806A-C6EFF5DA892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55075B51-7444-416D-AC26-448A446857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5D80E0D9-8EED-485B-B38D-6207665B5634}"/>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503A6046-926B-494F-B1C5-74282C43E8A6}"/>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3B159C38-9245-43C9-96FC-55EB6E865405}"/>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292ED8B5-17C2-4BEE-913C-5CB7784A1D22}"/>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971D67E0-9328-4B19-AECE-812C3A4C7E26}"/>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40AA57C5-CCFC-40F1-9FAE-0920322555B0}"/>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AB5E0F5B-D86B-4E5D-B1D1-4A8688A3A9B1}"/>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C57F8F9F-9EFF-496A-A92F-FA058148D9BD}"/>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954E68DF-00C7-49D8-8B63-89A9AF0B6CFC}"/>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B88CE84F-9400-4CDC-8A50-2377F43CCB58}"/>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6C6244C4-D32B-4D41-902C-700F0D255C2B}"/>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08DC199-4EEA-4894-87E8-FAB8BADCDC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6929BAC-69C9-4001-BE4B-26636D42C68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657B1A2-23C6-41A9-AD85-CCDC23B336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6D2371B-518B-49B7-8B02-535E97FCA1A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EEE8B2D-881B-40EC-BDC5-31EDB3B6A7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60234</xdr:rowOff>
    </xdr:from>
    <xdr:to>
      <xdr:col>55</xdr:col>
      <xdr:colOff>50800</xdr:colOff>
      <xdr:row>85</xdr:row>
      <xdr:rowOff>161834</xdr:rowOff>
    </xdr:to>
    <xdr:sp macro="" textlink="">
      <xdr:nvSpPr>
        <xdr:cNvPr id="365" name="楕円 364">
          <a:extLst>
            <a:ext uri="{FF2B5EF4-FFF2-40B4-BE49-F238E27FC236}">
              <a16:creationId xmlns:a16="http://schemas.microsoft.com/office/drawing/2014/main" id="{B6A526DF-67CC-4688-A581-DC772355E196}"/>
            </a:ext>
          </a:extLst>
        </xdr:cNvPr>
        <xdr:cNvSpPr/>
      </xdr:nvSpPr>
      <xdr:spPr>
        <a:xfrm>
          <a:off x="10426700" y="146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83111</xdr:rowOff>
    </xdr:from>
    <xdr:ext cx="469744" cy="259045"/>
    <xdr:sp macro="" textlink="">
      <xdr:nvSpPr>
        <xdr:cNvPr id="366" name="【公営住宅】&#10;一人当たり面積該当値テキスト">
          <a:extLst>
            <a:ext uri="{FF2B5EF4-FFF2-40B4-BE49-F238E27FC236}">
              <a16:creationId xmlns:a16="http://schemas.microsoft.com/office/drawing/2014/main" id="{6B8F2AF6-11F1-41BC-BFA8-2A1474C93F9B}"/>
            </a:ext>
          </a:extLst>
        </xdr:cNvPr>
        <xdr:cNvSpPr txBox="1"/>
      </xdr:nvSpPr>
      <xdr:spPr>
        <a:xfrm>
          <a:off x="10515600" y="144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66548</xdr:rowOff>
    </xdr:from>
    <xdr:to>
      <xdr:col>50</xdr:col>
      <xdr:colOff>165100</xdr:colOff>
      <xdr:row>85</xdr:row>
      <xdr:rowOff>168148</xdr:rowOff>
    </xdr:to>
    <xdr:sp macro="" textlink="">
      <xdr:nvSpPr>
        <xdr:cNvPr id="367" name="楕円 366">
          <a:extLst>
            <a:ext uri="{FF2B5EF4-FFF2-40B4-BE49-F238E27FC236}">
              <a16:creationId xmlns:a16="http://schemas.microsoft.com/office/drawing/2014/main" id="{84FC4B67-E212-4F02-B22A-CEFBAEFCE440}"/>
            </a:ext>
          </a:extLst>
        </xdr:cNvPr>
        <xdr:cNvSpPr/>
      </xdr:nvSpPr>
      <xdr:spPr>
        <a:xfrm>
          <a:off x="95885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111034</xdr:rowOff>
    </xdr:from>
    <xdr:to>
      <xdr:col>55</xdr:col>
      <xdr:colOff>0</xdr:colOff>
      <xdr:row>85</xdr:row>
      <xdr:rowOff>117348</xdr:rowOff>
    </xdr:to>
    <xdr:cxnSp macro="">
      <xdr:nvCxnSpPr>
        <xdr:cNvPr id="368" name="直線コネクタ 367">
          <a:extLst>
            <a:ext uri="{FF2B5EF4-FFF2-40B4-BE49-F238E27FC236}">
              <a16:creationId xmlns:a16="http://schemas.microsoft.com/office/drawing/2014/main" id="{F29341DF-0639-4A57-8DE8-7052682006C2}"/>
            </a:ext>
          </a:extLst>
        </xdr:cNvPr>
        <xdr:cNvCxnSpPr/>
      </xdr:nvCxnSpPr>
      <xdr:spPr>
        <a:xfrm flipV="1">
          <a:off x="9639300" y="14684284"/>
          <a:ext cx="8382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81462</xdr:rowOff>
    </xdr:from>
    <xdr:to>
      <xdr:col>46</xdr:col>
      <xdr:colOff>38100</xdr:colOff>
      <xdr:row>86</xdr:row>
      <xdr:rowOff>11612</xdr:rowOff>
    </xdr:to>
    <xdr:sp macro="" textlink="">
      <xdr:nvSpPr>
        <xdr:cNvPr id="369" name="楕円 368">
          <a:extLst>
            <a:ext uri="{FF2B5EF4-FFF2-40B4-BE49-F238E27FC236}">
              <a16:creationId xmlns:a16="http://schemas.microsoft.com/office/drawing/2014/main" id="{453E6E2C-B571-403C-9138-867AD06825E9}"/>
            </a:ext>
          </a:extLst>
        </xdr:cNvPr>
        <xdr:cNvSpPr/>
      </xdr:nvSpPr>
      <xdr:spPr>
        <a:xfrm>
          <a:off x="8699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117348</xdr:rowOff>
    </xdr:from>
    <xdr:to>
      <xdr:col>50</xdr:col>
      <xdr:colOff>114300</xdr:colOff>
      <xdr:row>85</xdr:row>
      <xdr:rowOff>132262</xdr:rowOff>
    </xdr:to>
    <xdr:cxnSp macro="">
      <xdr:nvCxnSpPr>
        <xdr:cNvPr id="370" name="直線コネクタ 369">
          <a:extLst>
            <a:ext uri="{FF2B5EF4-FFF2-40B4-BE49-F238E27FC236}">
              <a16:creationId xmlns:a16="http://schemas.microsoft.com/office/drawing/2014/main" id="{4C7D8170-443C-452A-9141-03C5F7C92BE1}"/>
            </a:ext>
          </a:extLst>
        </xdr:cNvPr>
        <xdr:cNvCxnSpPr/>
      </xdr:nvCxnSpPr>
      <xdr:spPr>
        <a:xfrm flipV="1">
          <a:off x="8750300" y="14690598"/>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84074</xdr:rowOff>
    </xdr:from>
    <xdr:to>
      <xdr:col>41</xdr:col>
      <xdr:colOff>101600</xdr:colOff>
      <xdr:row>86</xdr:row>
      <xdr:rowOff>14224</xdr:rowOff>
    </xdr:to>
    <xdr:sp macro="" textlink="">
      <xdr:nvSpPr>
        <xdr:cNvPr id="371" name="楕円 370">
          <a:extLst>
            <a:ext uri="{FF2B5EF4-FFF2-40B4-BE49-F238E27FC236}">
              <a16:creationId xmlns:a16="http://schemas.microsoft.com/office/drawing/2014/main" id="{C795CDC7-7635-4D89-A99F-59826F013449}"/>
            </a:ext>
          </a:extLst>
        </xdr:cNvPr>
        <xdr:cNvSpPr/>
      </xdr:nvSpPr>
      <xdr:spPr>
        <a:xfrm>
          <a:off x="7810500" y="14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132262</xdr:rowOff>
    </xdr:from>
    <xdr:to>
      <xdr:col>45</xdr:col>
      <xdr:colOff>177800</xdr:colOff>
      <xdr:row>85</xdr:row>
      <xdr:rowOff>134874</xdr:rowOff>
    </xdr:to>
    <xdr:cxnSp macro="">
      <xdr:nvCxnSpPr>
        <xdr:cNvPr id="372" name="直線コネクタ 371">
          <a:extLst>
            <a:ext uri="{FF2B5EF4-FFF2-40B4-BE49-F238E27FC236}">
              <a16:creationId xmlns:a16="http://schemas.microsoft.com/office/drawing/2014/main" id="{69E0A879-EC0E-4E8A-8379-57B478E87553}"/>
            </a:ext>
          </a:extLst>
        </xdr:cNvPr>
        <xdr:cNvCxnSpPr/>
      </xdr:nvCxnSpPr>
      <xdr:spPr>
        <a:xfrm flipV="1">
          <a:off x="7861300" y="1470551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86578</xdr:rowOff>
    </xdr:from>
    <xdr:to>
      <xdr:col>36</xdr:col>
      <xdr:colOff>165100</xdr:colOff>
      <xdr:row>86</xdr:row>
      <xdr:rowOff>16728</xdr:rowOff>
    </xdr:to>
    <xdr:sp macro="" textlink="">
      <xdr:nvSpPr>
        <xdr:cNvPr id="373" name="楕円 372">
          <a:extLst>
            <a:ext uri="{FF2B5EF4-FFF2-40B4-BE49-F238E27FC236}">
              <a16:creationId xmlns:a16="http://schemas.microsoft.com/office/drawing/2014/main" id="{46453E64-3BF0-45E8-A5C1-272A5E9E14B5}"/>
            </a:ext>
          </a:extLst>
        </xdr:cNvPr>
        <xdr:cNvSpPr/>
      </xdr:nvSpPr>
      <xdr:spPr>
        <a:xfrm>
          <a:off x="6921500" y="146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134874</xdr:rowOff>
    </xdr:from>
    <xdr:to>
      <xdr:col>41</xdr:col>
      <xdr:colOff>50800</xdr:colOff>
      <xdr:row>85</xdr:row>
      <xdr:rowOff>137378</xdr:rowOff>
    </xdr:to>
    <xdr:cxnSp macro="">
      <xdr:nvCxnSpPr>
        <xdr:cNvPr id="374" name="直線コネクタ 373">
          <a:extLst>
            <a:ext uri="{FF2B5EF4-FFF2-40B4-BE49-F238E27FC236}">
              <a16:creationId xmlns:a16="http://schemas.microsoft.com/office/drawing/2014/main" id="{4FC98661-01D7-4413-A47F-4C93765AA4D7}"/>
            </a:ext>
          </a:extLst>
        </xdr:cNvPr>
        <xdr:cNvCxnSpPr/>
      </xdr:nvCxnSpPr>
      <xdr:spPr>
        <a:xfrm flipV="1">
          <a:off x="6972300" y="1470812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22EFB223-461E-4A22-864E-907EFF114B16}"/>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10AF10AB-073B-43F8-94A8-90F560F1B5D6}"/>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F8B41EAD-5486-4E1E-8E8C-25113F1405D2}"/>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8DBA672D-3813-4508-B415-1C7A1364FA10}"/>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13225</xdr:rowOff>
    </xdr:from>
    <xdr:ext cx="469744" cy="259045"/>
    <xdr:sp macro="" textlink="">
      <xdr:nvSpPr>
        <xdr:cNvPr id="379" name="n_1mainValue【公営住宅】&#10;一人当たり面積">
          <a:extLst>
            <a:ext uri="{FF2B5EF4-FFF2-40B4-BE49-F238E27FC236}">
              <a16:creationId xmlns:a16="http://schemas.microsoft.com/office/drawing/2014/main" id="{D2227C1A-6B86-48C9-9066-5C90EF0C90BA}"/>
            </a:ext>
          </a:extLst>
        </xdr:cNvPr>
        <xdr:cNvSpPr txBox="1"/>
      </xdr:nvSpPr>
      <xdr:spPr>
        <a:xfrm>
          <a:off x="93917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28139</xdr:rowOff>
    </xdr:from>
    <xdr:ext cx="469744" cy="259045"/>
    <xdr:sp macro="" textlink="">
      <xdr:nvSpPr>
        <xdr:cNvPr id="380" name="n_2mainValue【公営住宅】&#10;一人当たり面積">
          <a:extLst>
            <a:ext uri="{FF2B5EF4-FFF2-40B4-BE49-F238E27FC236}">
              <a16:creationId xmlns:a16="http://schemas.microsoft.com/office/drawing/2014/main" id="{A1E15DBF-ED06-46D6-A91D-E0432112F627}"/>
            </a:ext>
          </a:extLst>
        </xdr:cNvPr>
        <xdr:cNvSpPr txBox="1"/>
      </xdr:nvSpPr>
      <xdr:spPr>
        <a:xfrm>
          <a:off x="8515427" y="1442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30751</xdr:rowOff>
    </xdr:from>
    <xdr:ext cx="469744" cy="259045"/>
    <xdr:sp macro="" textlink="">
      <xdr:nvSpPr>
        <xdr:cNvPr id="381" name="n_3mainValue【公営住宅】&#10;一人当たり面積">
          <a:extLst>
            <a:ext uri="{FF2B5EF4-FFF2-40B4-BE49-F238E27FC236}">
              <a16:creationId xmlns:a16="http://schemas.microsoft.com/office/drawing/2014/main" id="{75C57A64-2B76-4C63-B282-05E0E6C22662}"/>
            </a:ext>
          </a:extLst>
        </xdr:cNvPr>
        <xdr:cNvSpPr txBox="1"/>
      </xdr:nvSpPr>
      <xdr:spPr>
        <a:xfrm>
          <a:off x="7626427" y="144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382" name="n_4mainValue【公営住宅】&#10;一人当たり面積">
          <a:extLst>
            <a:ext uri="{FF2B5EF4-FFF2-40B4-BE49-F238E27FC236}">
              <a16:creationId xmlns:a16="http://schemas.microsoft.com/office/drawing/2014/main" id="{5297AE8C-F237-4801-BB31-05B4ABE5124E}"/>
            </a:ext>
          </a:extLst>
        </xdr:cNvPr>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3E76062-ABCD-49DD-B7D0-C062B7FBEA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227FEC38-7914-4326-8AEC-556E195E2D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5231133-CB97-41FD-9DC5-17CE0B909A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C50B487-B678-4EFE-B8F4-6459856E76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187ED6B-EE7E-4DF3-BAD6-BA3B56D3C9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17A4737-21BB-4AE4-AE2C-AD7F404A9B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F1484DD-EFBF-4B08-B8AC-F6B54E4158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C5CE844-7219-44BE-9276-7D09FEB8D0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2C1714A-A451-401B-AFCC-8B20C57573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74DEAAB2-0E3F-4537-8200-5A45A8FBAF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637C50A2-4CD3-477D-AA02-F09161AE89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09D2640-9826-4853-88B2-B1A686928D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2166A77-3340-4C30-A9E5-A0237934F1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3F61ED1C-E5EB-47F2-BBA2-5496B88B6C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98B4A0D8-CAE4-48F2-8E9D-9B36C9DE99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C386091-5F65-486C-AE0C-A9DCCB5B5DA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41F1094-3D16-44E8-B6F4-B3475F0D18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29D47D2C-E9C6-4008-B4E8-C503BFCF83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BE224A0-10B0-425A-A64E-F80238F714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D8AE95B-CE66-48BB-8CB5-6188B9B54F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3DE6B99-5217-4F6D-B550-E683AEE5F0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273568B-8D49-41D1-9E08-8871E989BA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1BBC358-B764-42B5-90CD-94450CAF34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C4D36936-1DEB-41F6-99A3-7283DBB272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FA6850A9-9490-4408-83FB-AFDD2403C3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3F2431A-05B6-4E62-8F12-F2940607AC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601C623-BF31-44CF-8B05-1EA839E5B0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2193E16B-4A91-4CD4-8757-EA728B80B13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245990FE-73C4-4AA9-A16A-2599A57462C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F371D4BF-F9CD-42D1-88D4-763EA907A48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9BE41526-3B61-491D-8609-C114742C768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4CDE5FEF-89A2-44F0-9244-498A8B21E3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BCB66AB9-7ACD-4563-BA9F-474D0E643E8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915FD4D4-B321-4B18-A35D-44120D3BB4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2A30F97-DFCF-4250-9CFC-BFA58A432EA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0846BE3-75BE-4E71-9F9B-67F87E6699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BE6EF819-F554-48F5-8B84-1CDFEFCF092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DE381ED-E0C0-4FEB-9876-213A00D7E71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26D7D10-0F10-45C4-ADF2-1AAA35C4EC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FDD90E95-F1C7-413E-8524-548FB3D9719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61AA2056-F7F9-45C6-B305-00F13BA63E8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4D8BBEEA-CFD5-4BE9-8684-438B7A8278F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FC4F34AC-4073-48F5-B512-1B4D875D3E1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2B77B3CD-6103-4225-8232-D46CDC893CF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46A6D10F-8E3B-4E21-9F90-372325E6C2D6}"/>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C631E8C7-FB04-4585-B0ED-8186C728CB1D}"/>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1E425DE9-8BB9-4172-87EF-0E2CBE55DC8A}"/>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E6BC8110-9983-404D-A5E1-BF12E2D533DF}"/>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3227D249-E399-40E6-97C9-F607EF311148}"/>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407F7604-A5A1-4D24-9DBA-78AB85FB5279}"/>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AE1957E-AC24-440B-BF50-29A18810E3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A3369C1-50F6-4A39-8E37-ADFBDC15B4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38F2B48-D0F6-41C7-BDB6-C5CA81B26D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02EF7E9-29EC-48F4-86B0-F103C0A601F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A7D9551-69E6-4702-8EFC-AC2F5CC1A4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438" name="楕円 437">
          <a:extLst>
            <a:ext uri="{FF2B5EF4-FFF2-40B4-BE49-F238E27FC236}">
              <a16:creationId xmlns:a16="http://schemas.microsoft.com/office/drawing/2014/main" id="{EBEB5601-FB6B-436C-918B-3BC97F0C1AEC}"/>
            </a:ext>
          </a:extLst>
        </xdr:cNvPr>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63517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18C83826-E592-439B-A605-E7798A0D014F}"/>
            </a:ext>
          </a:extLst>
        </xdr:cNvPr>
        <xdr:cNvSpPr txBox="1"/>
      </xdr:nvSpPr>
      <xdr:spPr>
        <a:xfrm>
          <a:off x="163576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148590</xdr:rowOff>
    </xdr:from>
    <xdr:to>
      <xdr:col>81</xdr:col>
      <xdr:colOff>101600</xdr:colOff>
      <xdr:row>35</xdr:row>
      <xdr:rowOff>78740</xdr:rowOff>
    </xdr:to>
    <xdr:sp macro="" textlink="">
      <xdr:nvSpPr>
        <xdr:cNvPr id="440" name="楕円 439">
          <a:extLst>
            <a:ext uri="{FF2B5EF4-FFF2-40B4-BE49-F238E27FC236}">
              <a16:creationId xmlns:a16="http://schemas.microsoft.com/office/drawing/2014/main" id="{A0CE57B2-C8DF-4B77-9BD4-1F94EE585CF8}"/>
            </a:ext>
          </a:extLst>
        </xdr:cNvPr>
        <xdr:cNvSpPr/>
      </xdr:nvSpPr>
      <xdr:spPr>
        <a:xfrm>
          <a:off x="154305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27940</xdr:rowOff>
    </xdr:from>
    <xdr:to>
      <xdr:col>85</xdr:col>
      <xdr:colOff>127000</xdr:colOff>
      <xdr:row>35</xdr:row>
      <xdr:rowOff>91440</xdr:rowOff>
    </xdr:to>
    <xdr:cxnSp macro="">
      <xdr:nvCxnSpPr>
        <xdr:cNvPr id="441" name="直線コネクタ 440">
          <a:extLst>
            <a:ext uri="{FF2B5EF4-FFF2-40B4-BE49-F238E27FC236}">
              <a16:creationId xmlns:a16="http://schemas.microsoft.com/office/drawing/2014/main" id="{FAEFAD1C-872D-40B3-8797-FADBA9D29A7B}"/>
            </a:ext>
          </a:extLst>
        </xdr:cNvPr>
        <xdr:cNvCxnSpPr/>
      </xdr:nvCxnSpPr>
      <xdr:spPr>
        <a:xfrm>
          <a:off x="15481300" y="602869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85090</xdr:rowOff>
    </xdr:from>
    <xdr:to>
      <xdr:col>76</xdr:col>
      <xdr:colOff>165100</xdr:colOff>
      <xdr:row>35</xdr:row>
      <xdr:rowOff>15240</xdr:rowOff>
    </xdr:to>
    <xdr:sp macro="" textlink="">
      <xdr:nvSpPr>
        <xdr:cNvPr id="442" name="楕円 441">
          <a:extLst>
            <a:ext uri="{FF2B5EF4-FFF2-40B4-BE49-F238E27FC236}">
              <a16:creationId xmlns:a16="http://schemas.microsoft.com/office/drawing/2014/main" id="{78AF01A0-8BCC-4D7E-80F0-9F864F6CB2AF}"/>
            </a:ext>
          </a:extLst>
        </xdr:cNvPr>
        <xdr:cNvSpPr/>
      </xdr:nvSpPr>
      <xdr:spPr>
        <a:xfrm>
          <a:off x="14541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135890</xdr:rowOff>
    </xdr:from>
    <xdr:to>
      <xdr:col>81</xdr:col>
      <xdr:colOff>50800</xdr:colOff>
      <xdr:row>35</xdr:row>
      <xdr:rowOff>27940</xdr:rowOff>
    </xdr:to>
    <xdr:cxnSp macro="">
      <xdr:nvCxnSpPr>
        <xdr:cNvPr id="443" name="直線コネクタ 442">
          <a:extLst>
            <a:ext uri="{FF2B5EF4-FFF2-40B4-BE49-F238E27FC236}">
              <a16:creationId xmlns:a16="http://schemas.microsoft.com/office/drawing/2014/main" id="{445AC2ED-2C43-4305-B59F-371D72797B3C}"/>
            </a:ext>
          </a:extLst>
        </xdr:cNvPr>
        <xdr:cNvCxnSpPr/>
      </xdr:nvCxnSpPr>
      <xdr:spPr>
        <a:xfrm>
          <a:off x="14592300" y="59651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21590</xdr:rowOff>
    </xdr:from>
    <xdr:to>
      <xdr:col>72</xdr:col>
      <xdr:colOff>38100</xdr:colOff>
      <xdr:row>34</xdr:row>
      <xdr:rowOff>123190</xdr:rowOff>
    </xdr:to>
    <xdr:sp macro="" textlink="">
      <xdr:nvSpPr>
        <xdr:cNvPr id="444" name="楕円 443">
          <a:extLst>
            <a:ext uri="{FF2B5EF4-FFF2-40B4-BE49-F238E27FC236}">
              <a16:creationId xmlns:a16="http://schemas.microsoft.com/office/drawing/2014/main" id="{59CD1356-0C0E-4746-919F-83DDED5C890E}"/>
            </a:ext>
          </a:extLst>
        </xdr:cNvPr>
        <xdr:cNvSpPr/>
      </xdr:nvSpPr>
      <xdr:spPr>
        <a:xfrm>
          <a:off x="13652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72390</xdr:rowOff>
    </xdr:from>
    <xdr:to>
      <xdr:col>76</xdr:col>
      <xdr:colOff>114300</xdr:colOff>
      <xdr:row>34</xdr:row>
      <xdr:rowOff>135890</xdr:rowOff>
    </xdr:to>
    <xdr:cxnSp macro="">
      <xdr:nvCxnSpPr>
        <xdr:cNvPr id="445" name="直線コネクタ 444">
          <a:extLst>
            <a:ext uri="{FF2B5EF4-FFF2-40B4-BE49-F238E27FC236}">
              <a16:creationId xmlns:a16="http://schemas.microsoft.com/office/drawing/2014/main" id="{CCB475EF-5058-4EE8-8DCE-AE6BF0C9B7A7}"/>
            </a:ext>
          </a:extLst>
        </xdr:cNvPr>
        <xdr:cNvCxnSpPr/>
      </xdr:nvCxnSpPr>
      <xdr:spPr>
        <a:xfrm>
          <a:off x="13703300" y="59016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129540</xdr:rowOff>
    </xdr:from>
    <xdr:to>
      <xdr:col>67</xdr:col>
      <xdr:colOff>101600</xdr:colOff>
      <xdr:row>34</xdr:row>
      <xdr:rowOff>59690</xdr:rowOff>
    </xdr:to>
    <xdr:sp macro="" textlink="">
      <xdr:nvSpPr>
        <xdr:cNvPr id="446" name="楕円 445">
          <a:extLst>
            <a:ext uri="{FF2B5EF4-FFF2-40B4-BE49-F238E27FC236}">
              <a16:creationId xmlns:a16="http://schemas.microsoft.com/office/drawing/2014/main" id="{F845EBD2-8EA8-4625-A986-13B1BB3A91AC}"/>
            </a:ext>
          </a:extLst>
        </xdr:cNvPr>
        <xdr:cNvSpPr/>
      </xdr:nvSpPr>
      <xdr:spPr>
        <a:xfrm>
          <a:off x="12763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8890</xdr:rowOff>
    </xdr:from>
    <xdr:to>
      <xdr:col>71</xdr:col>
      <xdr:colOff>177800</xdr:colOff>
      <xdr:row>34</xdr:row>
      <xdr:rowOff>72390</xdr:rowOff>
    </xdr:to>
    <xdr:cxnSp macro="">
      <xdr:nvCxnSpPr>
        <xdr:cNvPr id="447" name="直線コネクタ 446">
          <a:extLst>
            <a:ext uri="{FF2B5EF4-FFF2-40B4-BE49-F238E27FC236}">
              <a16:creationId xmlns:a16="http://schemas.microsoft.com/office/drawing/2014/main" id="{53E32886-3322-4FFF-90F0-A69AEE066083}"/>
            </a:ext>
          </a:extLst>
        </xdr:cNvPr>
        <xdr:cNvCxnSpPr/>
      </xdr:nvCxnSpPr>
      <xdr:spPr>
        <a:xfrm>
          <a:off x="12814300" y="58381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F984B73-5FE1-4BE7-921A-CAC98680B914}"/>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57B21840-261D-4385-A213-D3ABC4FC22E1}"/>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93011C0-BA6A-412D-9F35-7E8D0BC70214}"/>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99CC73F9-D57F-4FEF-9CFD-3F5D3ABF82B3}"/>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95267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E0AAD5F2-6AC1-4C70-83C5-F6577F103631}"/>
            </a:ext>
          </a:extLst>
        </xdr:cNvPr>
        <xdr:cNvSpPr txBox="1"/>
      </xdr:nvSpPr>
      <xdr:spPr>
        <a:xfrm>
          <a:off x="15266044"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31767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FBCB368-BAE5-4F10-919B-4B1354579799}"/>
            </a:ext>
          </a:extLst>
        </xdr:cNvPr>
        <xdr:cNvSpPr txBox="1"/>
      </xdr:nvSpPr>
      <xdr:spPr>
        <a:xfrm>
          <a:off x="14389744" y="568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139717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27D35ADC-48A9-492F-97DA-3BB3CDC27340}"/>
            </a:ext>
          </a:extLst>
        </xdr:cNvPr>
        <xdr:cNvSpPr txBox="1"/>
      </xdr:nvSpPr>
      <xdr:spPr>
        <a:xfrm>
          <a:off x="13500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76217</xdr:rowOff>
    </xdr:from>
    <xdr:ext cx="340478" cy="259045"/>
    <xdr:sp macro="" textlink="">
      <xdr:nvSpPr>
        <xdr:cNvPr id="455" name="n_4mainValue【認定こども園・幼稚園・保育所】&#10;有形固定資産減価償却率">
          <a:extLst>
            <a:ext uri="{FF2B5EF4-FFF2-40B4-BE49-F238E27FC236}">
              <a16:creationId xmlns:a16="http://schemas.microsoft.com/office/drawing/2014/main" id="{EC6AFCD7-ADE7-4B96-887D-9B347B4B7704}"/>
            </a:ext>
          </a:extLst>
        </xdr:cNvPr>
        <xdr:cNvSpPr txBox="1"/>
      </xdr:nvSpPr>
      <xdr:spPr>
        <a:xfrm>
          <a:off x="12644061" y="5562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585D66A8-685C-41E6-B68F-E23D2AE544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6A8193EB-87DE-4817-9C61-C29E02CC28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E945D52A-3FCB-48B3-97FD-13EF14F0A1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7B403C6-1A61-40C6-A3EA-6540DB31FE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F111D102-FC03-4854-B73F-F4E969596A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FA7C392E-8014-404B-9DCE-0369E5283D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D4782309-21C2-4FC6-8EA3-ADB2880643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72FCBB59-B2DA-424B-A334-389D79C871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6C23ADC-F5E3-4701-875F-314CAFBC73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E53B5087-C5E2-4E19-A3ED-121D86F191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A5C3520C-128F-43C2-9BA3-84C683CC4C7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A8A73EE2-E0FA-4BD8-BB44-4F954D7B3C2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FC9DCC6F-7C8B-4D56-B343-8893F2F744A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B508A43B-3118-4540-A001-3BF1CC7566B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AEDD0BDD-08ED-4E26-B4D8-1CC0C5ADED1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B8743145-30B0-44B3-B766-07D70F7367B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9FCDBE14-1FEE-420E-8D16-0AD32446E7A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0CA30D99-2FF4-42DA-83A6-52F1E73EB93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F409BB8A-6117-499B-8710-BF7F64F214A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33AE1DEA-58D0-4CE8-94AC-BF9ADB652FD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EEF0FA61-3192-4B79-A063-14D028E0F82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5C17BF73-3A39-4D86-9B8C-6A387848EE0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4B6AF993-4978-4179-AF85-2C40D62D597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DD15367E-4C6C-404F-BCB2-423EEACE94A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7F4FD93F-0657-496C-AE56-854BD783C4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B10C5A02-EBEB-4345-9191-991CA1CA7160}"/>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5DBB99A6-B7EE-4D49-99AA-0171EABC2BDA}"/>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152E5282-CA08-49C0-8CFF-3B05128455ED}"/>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B3333234-777D-4683-A413-6564FFCF014B}"/>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993FBFBC-364F-4349-8C77-E399873F6B95}"/>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89A046E1-DDE6-4B6B-81D1-FA4045C597D8}"/>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49C62AD2-8DAD-4DB4-A223-5A752C1ABB5F}"/>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D32FB697-71C2-4111-B79E-820B902134E1}"/>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AD27A3BB-6A1D-44D4-ACE7-33C6F084E2F7}"/>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55606C01-CF6B-479A-883E-8E25E44FAD35}"/>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D0548634-7A75-4A1B-B420-3B6E2B055ABA}"/>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5C2E55F-D1B4-4D7A-A598-5930FC1133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8168C17-CD99-4F5A-86F4-2579E3F732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C4A05992-5F86-4CD8-8C1A-DDFBCC5CEF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6C687E1-0FB2-47F0-AA54-B98963AC84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BCA0B0C-A7F2-4E4D-90CA-873BE731FB9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46627</xdr:rowOff>
    </xdr:from>
    <xdr:to>
      <xdr:col>116</xdr:col>
      <xdr:colOff>114300</xdr:colOff>
      <xdr:row>39</xdr:row>
      <xdr:rowOff>148227</xdr:rowOff>
    </xdr:to>
    <xdr:sp macro="" textlink="">
      <xdr:nvSpPr>
        <xdr:cNvPr id="497" name="楕円 496">
          <a:extLst>
            <a:ext uri="{FF2B5EF4-FFF2-40B4-BE49-F238E27FC236}">
              <a16:creationId xmlns:a16="http://schemas.microsoft.com/office/drawing/2014/main" id="{D4CC07F9-C8E0-47E9-ACB7-790FE250A411}"/>
            </a:ext>
          </a:extLst>
        </xdr:cNvPr>
        <xdr:cNvSpPr/>
      </xdr:nvSpPr>
      <xdr:spPr>
        <a:xfrm>
          <a:off x="22110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25054</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E893F8EC-F8C2-4F3F-9580-F54783F795C7}"/>
            </a:ext>
          </a:extLst>
        </xdr:cNvPr>
        <xdr:cNvSpPr txBox="1"/>
      </xdr:nvSpPr>
      <xdr:spPr>
        <a:xfrm>
          <a:off x="22199600" y="67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54791</xdr:rowOff>
    </xdr:from>
    <xdr:to>
      <xdr:col>112</xdr:col>
      <xdr:colOff>38100</xdr:colOff>
      <xdr:row>39</xdr:row>
      <xdr:rowOff>156391</xdr:rowOff>
    </xdr:to>
    <xdr:sp macro="" textlink="">
      <xdr:nvSpPr>
        <xdr:cNvPr id="499" name="楕円 498">
          <a:extLst>
            <a:ext uri="{FF2B5EF4-FFF2-40B4-BE49-F238E27FC236}">
              <a16:creationId xmlns:a16="http://schemas.microsoft.com/office/drawing/2014/main" id="{BEB003AE-9E19-47A9-BE03-E3CD5ED2EA0F}"/>
            </a:ext>
          </a:extLst>
        </xdr:cNvPr>
        <xdr:cNvSpPr/>
      </xdr:nvSpPr>
      <xdr:spPr>
        <a:xfrm>
          <a:off x="21272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97427</xdr:rowOff>
    </xdr:from>
    <xdr:to>
      <xdr:col>116</xdr:col>
      <xdr:colOff>63500</xdr:colOff>
      <xdr:row>39</xdr:row>
      <xdr:rowOff>105591</xdr:rowOff>
    </xdr:to>
    <xdr:cxnSp macro="">
      <xdr:nvCxnSpPr>
        <xdr:cNvPr id="500" name="直線コネクタ 499">
          <a:extLst>
            <a:ext uri="{FF2B5EF4-FFF2-40B4-BE49-F238E27FC236}">
              <a16:creationId xmlns:a16="http://schemas.microsoft.com/office/drawing/2014/main" id="{275B4181-699E-4041-8F40-A40826DF31BB}"/>
            </a:ext>
          </a:extLst>
        </xdr:cNvPr>
        <xdr:cNvCxnSpPr/>
      </xdr:nvCxnSpPr>
      <xdr:spPr>
        <a:xfrm flipV="1">
          <a:off x="21323300" y="678397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67854</xdr:rowOff>
    </xdr:from>
    <xdr:to>
      <xdr:col>107</xdr:col>
      <xdr:colOff>101600</xdr:colOff>
      <xdr:row>39</xdr:row>
      <xdr:rowOff>169454</xdr:rowOff>
    </xdr:to>
    <xdr:sp macro="" textlink="">
      <xdr:nvSpPr>
        <xdr:cNvPr id="501" name="楕円 500">
          <a:extLst>
            <a:ext uri="{FF2B5EF4-FFF2-40B4-BE49-F238E27FC236}">
              <a16:creationId xmlns:a16="http://schemas.microsoft.com/office/drawing/2014/main" id="{E734E0D6-97B5-4D14-A445-547562CECBF1}"/>
            </a:ext>
          </a:extLst>
        </xdr:cNvPr>
        <xdr:cNvSpPr/>
      </xdr:nvSpPr>
      <xdr:spPr>
        <a:xfrm>
          <a:off x="20383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105591</xdr:rowOff>
    </xdr:from>
    <xdr:to>
      <xdr:col>111</xdr:col>
      <xdr:colOff>177800</xdr:colOff>
      <xdr:row>39</xdr:row>
      <xdr:rowOff>118654</xdr:rowOff>
    </xdr:to>
    <xdr:cxnSp macro="">
      <xdr:nvCxnSpPr>
        <xdr:cNvPr id="502" name="直線コネクタ 501">
          <a:extLst>
            <a:ext uri="{FF2B5EF4-FFF2-40B4-BE49-F238E27FC236}">
              <a16:creationId xmlns:a16="http://schemas.microsoft.com/office/drawing/2014/main" id="{B5990A15-38A2-4829-8EDA-E13E0380E3FB}"/>
            </a:ext>
          </a:extLst>
        </xdr:cNvPr>
        <xdr:cNvCxnSpPr/>
      </xdr:nvCxnSpPr>
      <xdr:spPr>
        <a:xfrm flipV="1">
          <a:off x="20434300" y="67921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76019</xdr:rowOff>
    </xdr:from>
    <xdr:to>
      <xdr:col>102</xdr:col>
      <xdr:colOff>165100</xdr:colOff>
      <xdr:row>40</xdr:row>
      <xdr:rowOff>6169</xdr:rowOff>
    </xdr:to>
    <xdr:sp macro="" textlink="">
      <xdr:nvSpPr>
        <xdr:cNvPr id="503" name="楕円 502">
          <a:extLst>
            <a:ext uri="{FF2B5EF4-FFF2-40B4-BE49-F238E27FC236}">
              <a16:creationId xmlns:a16="http://schemas.microsoft.com/office/drawing/2014/main" id="{4E179CE9-B11B-4E6C-8D13-A49A0A05977F}"/>
            </a:ext>
          </a:extLst>
        </xdr:cNvPr>
        <xdr:cNvSpPr/>
      </xdr:nvSpPr>
      <xdr:spPr>
        <a:xfrm>
          <a:off x="19494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118654</xdr:rowOff>
    </xdr:from>
    <xdr:to>
      <xdr:col>107</xdr:col>
      <xdr:colOff>50800</xdr:colOff>
      <xdr:row>39</xdr:row>
      <xdr:rowOff>126819</xdr:rowOff>
    </xdr:to>
    <xdr:cxnSp macro="">
      <xdr:nvCxnSpPr>
        <xdr:cNvPr id="504" name="直線コネクタ 503">
          <a:extLst>
            <a:ext uri="{FF2B5EF4-FFF2-40B4-BE49-F238E27FC236}">
              <a16:creationId xmlns:a16="http://schemas.microsoft.com/office/drawing/2014/main" id="{88091A2A-3874-4F36-B9B8-64C8FBF2B49F}"/>
            </a:ext>
          </a:extLst>
        </xdr:cNvPr>
        <xdr:cNvCxnSpPr/>
      </xdr:nvCxnSpPr>
      <xdr:spPr>
        <a:xfrm flipV="1">
          <a:off x="19545300" y="680520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82550</xdr:rowOff>
    </xdr:from>
    <xdr:to>
      <xdr:col>98</xdr:col>
      <xdr:colOff>38100</xdr:colOff>
      <xdr:row>40</xdr:row>
      <xdr:rowOff>12700</xdr:rowOff>
    </xdr:to>
    <xdr:sp macro="" textlink="">
      <xdr:nvSpPr>
        <xdr:cNvPr id="505" name="楕円 504">
          <a:extLst>
            <a:ext uri="{FF2B5EF4-FFF2-40B4-BE49-F238E27FC236}">
              <a16:creationId xmlns:a16="http://schemas.microsoft.com/office/drawing/2014/main" id="{9A74B7C0-E273-4D3D-A843-BD76919D2128}"/>
            </a:ext>
          </a:extLst>
        </xdr:cNvPr>
        <xdr:cNvSpPr/>
      </xdr:nvSpPr>
      <xdr:spPr>
        <a:xfrm>
          <a:off x="18605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126819</xdr:rowOff>
    </xdr:from>
    <xdr:to>
      <xdr:col>102</xdr:col>
      <xdr:colOff>114300</xdr:colOff>
      <xdr:row>39</xdr:row>
      <xdr:rowOff>133350</xdr:rowOff>
    </xdr:to>
    <xdr:cxnSp macro="">
      <xdr:nvCxnSpPr>
        <xdr:cNvPr id="506" name="直線コネクタ 505">
          <a:extLst>
            <a:ext uri="{FF2B5EF4-FFF2-40B4-BE49-F238E27FC236}">
              <a16:creationId xmlns:a16="http://schemas.microsoft.com/office/drawing/2014/main" id="{4DE1634A-1F98-4E78-8E89-955E269BEF59}"/>
            </a:ext>
          </a:extLst>
        </xdr:cNvPr>
        <xdr:cNvCxnSpPr/>
      </xdr:nvCxnSpPr>
      <xdr:spPr>
        <a:xfrm flipV="1">
          <a:off x="18656300" y="6813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FE1A9DC2-3D19-4E8C-9828-9DFC17423F25}"/>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2FEEBEF3-3239-4102-B564-862EDE0A3429}"/>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9CB7CACB-CBC2-4A78-A4F8-D81903127C51}"/>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26D66FA2-DA82-4444-A647-35A47E501004}"/>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147518</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486E40-6288-4ED4-A3DE-96D9F349A066}"/>
            </a:ext>
          </a:extLst>
        </xdr:cNvPr>
        <xdr:cNvSpPr txBox="1"/>
      </xdr:nvSpPr>
      <xdr:spPr>
        <a:xfrm>
          <a:off x="21075727" y="68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160581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B2DECEC2-CB8B-40B9-9C72-5B9984362B40}"/>
            </a:ext>
          </a:extLst>
        </xdr:cNvPr>
        <xdr:cNvSpPr txBox="1"/>
      </xdr:nvSpPr>
      <xdr:spPr>
        <a:xfrm>
          <a:off x="20199427" y="68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AD36917-CC14-4DB3-9E00-BD6E8ED798AC}"/>
            </a:ext>
          </a:extLst>
        </xdr:cNvPr>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3827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572A3D28-5AEC-43C6-87E4-7C4026C5FF5C}"/>
            </a:ext>
          </a:extLst>
        </xdr:cNvPr>
        <xdr:cNvSpPr txBox="1"/>
      </xdr:nvSpPr>
      <xdr:spPr>
        <a:xfrm>
          <a:off x="18421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AA153163-C805-4D35-8621-7963E9026B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3CB75E1-EA90-4A16-A63A-9EC3FD2336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5C2C5E6-CEBD-40AF-A262-E41F04C73B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6865858-B689-4F21-B2EE-B3E1DC3177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BC998926-45D1-45AC-AF1C-7A40D21968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45274965-4A72-48B5-8D22-2445AAB8A5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9D048A69-C662-4B4D-BFD7-177911C389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85477D04-0E34-4FCA-8D1D-8CCFE5A34B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70E5739D-E77D-4166-9415-3DF07F71A4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A52CA2F9-E4EF-4629-B5FD-2264F0F487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7617CF4-BD7F-410A-8DCE-A56048F8F8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4928C23C-C985-4B38-AB1F-2DBC7F5B535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77EF51C5-1A9F-47CA-827C-5DD1C6B6E62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666468BF-770B-48E8-94E6-97309CC2E8D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CDF9DAF5-C2C8-4F27-84F4-27D0482EE47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33E81C14-8BD3-4330-9DD9-85803998F79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4A19D09-36B2-47DE-9CF2-6EBB16BE27A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AFB18241-90A2-4352-97CA-8544BC7DAE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345B10A3-604D-4F21-8D66-295FE6DF95A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25EE4316-0488-4E9C-9FEC-700AEC4F5C0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C76CE62D-5EBA-427F-BC45-D919927F4F2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26452CA3-9134-4479-81EE-20ACBE082C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3B43ED3A-85E2-456D-96CF-D2E345132E0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0F2C8C3-C21B-41F0-9392-F3AA0B5631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25F5C02A-3F93-4CC9-850C-5F89CA0929C2}"/>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7909873C-DC2A-4E4E-9320-15C87E4D0C93}"/>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D2D5217C-D388-408A-A2AE-0D035AC1AD5A}"/>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61E178F6-97A2-4C0F-9762-B16CC2D4333E}"/>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0CDFE11A-A67E-4044-9698-CEB2219EB8C4}"/>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595C18F-04B9-4082-96FD-B23203DDBCE4}"/>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C936EF75-197C-43A8-916A-2BA5D5E9037A}"/>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234BEE93-8379-4FCF-A5CE-B5AC82CC4AC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49E2636F-4066-4A03-BEDF-FCE956476606}"/>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1F31820B-2F82-4C45-A91A-99E44708F01B}"/>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850B1D8D-1C6A-4DDB-843A-7BD04E867AEF}"/>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6DCF3E6-23F5-43AA-83AB-B93C97C379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3220C63-E142-400F-B4AF-6EE1EBC80E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BF57358-A15A-4DDB-BB69-97AE2CDB66B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C70EC12-CDDC-482C-80AC-4A87488DD7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FEFD7AD-F759-4923-8D4A-858534FDA6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141605</xdr:rowOff>
    </xdr:from>
    <xdr:to>
      <xdr:col>85</xdr:col>
      <xdr:colOff>177800</xdr:colOff>
      <xdr:row>63</xdr:row>
      <xdr:rowOff>71755</xdr:rowOff>
    </xdr:to>
    <xdr:sp macro="" textlink="">
      <xdr:nvSpPr>
        <xdr:cNvPr id="555" name="楕円 554">
          <a:extLst>
            <a:ext uri="{FF2B5EF4-FFF2-40B4-BE49-F238E27FC236}">
              <a16:creationId xmlns:a16="http://schemas.microsoft.com/office/drawing/2014/main" id="{D53A07AB-93EF-4029-B024-6CCB48D58491}"/>
            </a:ext>
          </a:extLst>
        </xdr:cNvPr>
        <xdr:cNvSpPr/>
      </xdr:nvSpPr>
      <xdr:spPr>
        <a:xfrm>
          <a:off x="162687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56532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D5748D5-C27C-4118-B0D6-DA5388F0688B}"/>
            </a:ext>
          </a:extLst>
        </xdr:cNvPr>
        <xdr:cNvSpPr txBox="1"/>
      </xdr:nvSpPr>
      <xdr:spPr>
        <a:xfrm>
          <a:off x="16357600" y="1068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116840</xdr:rowOff>
    </xdr:from>
    <xdr:to>
      <xdr:col>81</xdr:col>
      <xdr:colOff>101600</xdr:colOff>
      <xdr:row>63</xdr:row>
      <xdr:rowOff>46990</xdr:rowOff>
    </xdr:to>
    <xdr:sp macro="" textlink="">
      <xdr:nvSpPr>
        <xdr:cNvPr id="557" name="楕円 556">
          <a:extLst>
            <a:ext uri="{FF2B5EF4-FFF2-40B4-BE49-F238E27FC236}">
              <a16:creationId xmlns:a16="http://schemas.microsoft.com/office/drawing/2014/main" id="{39943F1C-A839-4854-A590-173618049B59}"/>
            </a:ext>
          </a:extLst>
        </xdr:cNvPr>
        <xdr:cNvSpPr/>
      </xdr:nvSpPr>
      <xdr:spPr>
        <a:xfrm>
          <a:off x="1543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167640</xdr:rowOff>
    </xdr:from>
    <xdr:to>
      <xdr:col>85</xdr:col>
      <xdr:colOff>127000</xdr:colOff>
      <xdr:row>63</xdr:row>
      <xdr:rowOff>20955</xdr:rowOff>
    </xdr:to>
    <xdr:cxnSp macro="">
      <xdr:nvCxnSpPr>
        <xdr:cNvPr id="558" name="直線コネクタ 557">
          <a:extLst>
            <a:ext uri="{FF2B5EF4-FFF2-40B4-BE49-F238E27FC236}">
              <a16:creationId xmlns:a16="http://schemas.microsoft.com/office/drawing/2014/main" id="{EA30B946-E48F-4373-A011-0F1EF433CE73}"/>
            </a:ext>
          </a:extLst>
        </xdr:cNvPr>
        <xdr:cNvCxnSpPr/>
      </xdr:nvCxnSpPr>
      <xdr:spPr>
        <a:xfrm>
          <a:off x="15481300" y="107975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88265</xdr:rowOff>
    </xdr:from>
    <xdr:to>
      <xdr:col>76</xdr:col>
      <xdr:colOff>165100</xdr:colOff>
      <xdr:row>63</xdr:row>
      <xdr:rowOff>18415</xdr:rowOff>
    </xdr:to>
    <xdr:sp macro="" textlink="">
      <xdr:nvSpPr>
        <xdr:cNvPr id="559" name="楕円 558">
          <a:extLst>
            <a:ext uri="{FF2B5EF4-FFF2-40B4-BE49-F238E27FC236}">
              <a16:creationId xmlns:a16="http://schemas.microsoft.com/office/drawing/2014/main" id="{696FA1BE-9F03-49C8-99AC-27491EEFA23A}"/>
            </a:ext>
          </a:extLst>
        </xdr:cNvPr>
        <xdr:cNvSpPr/>
      </xdr:nvSpPr>
      <xdr:spPr>
        <a:xfrm>
          <a:off x="14541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139065</xdr:rowOff>
    </xdr:from>
    <xdr:to>
      <xdr:col>81</xdr:col>
      <xdr:colOff>50800</xdr:colOff>
      <xdr:row>62</xdr:row>
      <xdr:rowOff>167640</xdr:rowOff>
    </xdr:to>
    <xdr:cxnSp macro="">
      <xdr:nvCxnSpPr>
        <xdr:cNvPr id="560" name="直線コネクタ 559">
          <a:extLst>
            <a:ext uri="{FF2B5EF4-FFF2-40B4-BE49-F238E27FC236}">
              <a16:creationId xmlns:a16="http://schemas.microsoft.com/office/drawing/2014/main" id="{12AC59D0-95F1-42FC-844F-A24C5DA422D9}"/>
            </a:ext>
          </a:extLst>
        </xdr:cNvPr>
        <xdr:cNvCxnSpPr/>
      </xdr:nvCxnSpPr>
      <xdr:spPr>
        <a:xfrm>
          <a:off x="14592300" y="107689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57785</xdr:rowOff>
    </xdr:from>
    <xdr:to>
      <xdr:col>72</xdr:col>
      <xdr:colOff>38100</xdr:colOff>
      <xdr:row>62</xdr:row>
      <xdr:rowOff>159385</xdr:rowOff>
    </xdr:to>
    <xdr:sp macro="" textlink="">
      <xdr:nvSpPr>
        <xdr:cNvPr id="561" name="楕円 560">
          <a:extLst>
            <a:ext uri="{FF2B5EF4-FFF2-40B4-BE49-F238E27FC236}">
              <a16:creationId xmlns:a16="http://schemas.microsoft.com/office/drawing/2014/main" id="{7ADE1FE1-356A-439E-8DFD-60C4EF2BE747}"/>
            </a:ext>
          </a:extLst>
        </xdr:cNvPr>
        <xdr:cNvSpPr/>
      </xdr:nvSpPr>
      <xdr:spPr>
        <a:xfrm>
          <a:off x="13652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108585</xdr:rowOff>
    </xdr:from>
    <xdr:to>
      <xdr:col>76</xdr:col>
      <xdr:colOff>114300</xdr:colOff>
      <xdr:row>62</xdr:row>
      <xdr:rowOff>139065</xdr:rowOff>
    </xdr:to>
    <xdr:cxnSp macro="">
      <xdr:nvCxnSpPr>
        <xdr:cNvPr id="562" name="直線コネクタ 561">
          <a:extLst>
            <a:ext uri="{FF2B5EF4-FFF2-40B4-BE49-F238E27FC236}">
              <a16:creationId xmlns:a16="http://schemas.microsoft.com/office/drawing/2014/main" id="{0B3F93FD-4A81-4F41-A666-BE818FAC82AD}"/>
            </a:ext>
          </a:extLst>
        </xdr:cNvPr>
        <xdr:cNvCxnSpPr/>
      </xdr:nvCxnSpPr>
      <xdr:spPr>
        <a:xfrm>
          <a:off x="13703300" y="107384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71120</xdr:rowOff>
    </xdr:from>
    <xdr:to>
      <xdr:col>67</xdr:col>
      <xdr:colOff>101600</xdr:colOff>
      <xdr:row>63</xdr:row>
      <xdr:rowOff>1270</xdr:rowOff>
    </xdr:to>
    <xdr:sp macro="" textlink="">
      <xdr:nvSpPr>
        <xdr:cNvPr id="563" name="楕円 562">
          <a:extLst>
            <a:ext uri="{FF2B5EF4-FFF2-40B4-BE49-F238E27FC236}">
              <a16:creationId xmlns:a16="http://schemas.microsoft.com/office/drawing/2014/main" id="{393C6B45-38B6-4CB1-97BE-2FB1C94A2975}"/>
            </a:ext>
          </a:extLst>
        </xdr:cNvPr>
        <xdr:cNvSpPr/>
      </xdr:nvSpPr>
      <xdr:spPr>
        <a:xfrm>
          <a:off x="12763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108585</xdr:rowOff>
    </xdr:from>
    <xdr:to>
      <xdr:col>71</xdr:col>
      <xdr:colOff>177800</xdr:colOff>
      <xdr:row>62</xdr:row>
      <xdr:rowOff>121920</xdr:rowOff>
    </xdr:to>
    <xdr:cxnSp macro="">
      <xdr:nvCxnSpPr>
        <xdr:cNvPr id="564" name="直線コネクタ 563">
          <a:extLst>
            <a:ext uri="{FF2B5EF4-FFF2-40B4-BE49-F238E27FC236}">
              <a16:creationId xmlns:a16="http://schemas.microsoft.com/office/drawing/2014/main" id="{5601DBA0-2A7D-448F-B19D-57D71D79E636}"/>
            </a:ext>
          </a:extLst>
        </xdr:cNvPr>
        <xdr:cNvCxnSpPr/>
      </xdr:nvCxnSpPr>
      <xdr:spPr>
        <a:xfrm flipV="1">
          <a:off x="12814300" y="107384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CC9795B7-6129-47E5-A9F1-3EAC792ED06A}"/>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3B2F5F11-0774-4741-AF06-C5CA3BDE88BD}"/>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F7B65950-3F4F-4B28-B4FA-93E6EF81DD22}"/>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C1DAA2A6-532C-4169-9D29-04F2F44EAD2B}"/>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38117</xdr:rowOff>
    </xdr:from>
    <xdr:ext cx="405111" cy="259045"/>
    <xdr:sp macro="" textlink="">
      <xdr:nvSpPr>
        <xdr:cNvPr id="569" name="n_1mainValue【学校施設】&#10;有形固定資産減価償却率">
          <a:extLst>
            <a:ext uri="{FF2B5EF4-FFF2-40B4-BE49-F238E27FC236}">
              <a16:creationId xmlns:a16="http://schemas.microsoft.com/office/drawing/2014/main" id="{225CF3D7-9A35-4B32-A72C-0C85D917005B}"/>
            </a:ext>
          </a:extLst>
        </xdr:cNvPr>
        <xdr:cNvSpPr txBox="1"/>
      </xdr:nvSpPr>
      <xdr:spPr>
        <a:xfrm>
          <a:off x="15266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9542</xdr:rowOff>
    </xdr:from>
    <xdr:ext cx="405111" cy="259045"/>
    <xdr:sp macro="" textlink="">
      <xdr:nvSpPr>
        <xdr:cNvPr id="570" name="n_2mainValue【学校施設】&#10;有形固定資産減価償却率">
          <a:extLst>
            <a:ext uri="{FF2B5EF4-FFF2-40B4-BE49-F238E27FC236}">
              <a16:creationId xmlns:a16="http://schemas.microsoft.com/office/drawing/2014/main" id="{98BA41D8-4011-45FB-A1F0-37104AEC650C}"/>
            </a:ext>
          </a:extLst>
        </xdr:cNvPr>
        <xdr:cNvSpPr txBox="1"/>
      </xdr:nvSpPr>
      <xdr:spPr>
        <a:xfrm>
          <a:off x="143897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150512</xdr:rowOff>
    </xdr:from>
    <xdr:ext cx="405111" cy="259045"/>
    <xdr:sp macro="" textlink="">
      <xdr:nvSpPr>
        <xdr:cNvPr id="571" name="n_3mainValue【学校施設】&#10;有形固定資産減価償却率">
          <a:extLst>
            <a:ext uri="{FF2B5EF4-FFF2-40B4-BE49-F238E27FC236}">
              <a16:creationId xmlns:a16="http://schemas.microsoft.com/office/drawing/2014/main" id="{33C9F741-96FC-4933-8067-AC542F1A6FA7}"/>
            </a:ext>
          </a:extLst>
        </xdr:cNvPr>
        <xdr:cNvSpPr txBox="1"/>
      </xdr:nvSpPr>
      <xdr:spPr>
        <a:xfrm>
          <a:off x="13500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163847</xdr:rowOff>
    </xdr:from>
    <xdr:ext cx="405111" cy="259045"/>
    <xdr:sp macro="" textlink="">
      <xdr:nvSpPr>
        <xdr:cNvPr id="572" name="n_4mainValue【学校施設】&#10;有形固定資産減価償却率">
          <a:extLst>
            <a:ext uri="{FF2B5EF4-FFF2-40B4-BE49-F238E27FC236}">
              <a16:creationId xmlns:a16="http://schemas.microsoft.com/office/drawing/2014/main" id="{5932CB36-3A7E-409B-9EC3-EE8CC8FE4D47}"/>
            </a:ext>
          </a:extLst>
        </xdr:cNvPr>
        <xdr:cNvSpPr txBox="1"/>
      </xdr:nvSpPr>
      <xdr:spPr>
        <a:xfrm>
          <a:off x="12611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B6F88CAB-0867-44E0-8E2C-115DB7149E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FEDD4210-EF9A-4B6B-941F-7B98127AFF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8DA3215-0758-4E74-B11B-77644EDCDE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B842EC4B-779E-44E2-908F-4B9FF5A662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2A2C24EE-20E9-444C-A367-DD90DFE3E41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72B3D179-AD5D-434E-9F4A-5F9EC8747E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23924401-BB6D-4737-B990-D18F23CFDB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C50BAD20-E57A-44BC-964D-07B12BEFB1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1FEBD7FB-2318-4E36-8216-2A958FA8D1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3258EC1A-FE5F-4561-AB94-825F32A299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F6DF6C49-9CA9-4443-B506-E018CF2C839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7AA72F24-AC60-4D4B-9F28-F0A6594CC5E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D39BA2C2-68FF-4D9A-9BDC-1973D84E4AC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26A11488-FD5D-4EB2-99B2-0CB7EB741E9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A00A2271-A66E-4C09-9C17-4A0B03F962D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6F9F4D96-C19D-4432-B486-EE277DD4F72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C303A5F1-83C8-4947-AC09-A36A5C671D9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0502C13A-C473-4A47-9EC2-AEEE464918C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FA2768BA-D670-4D5F-9760-A6FF65AA532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21189C6E-87FF-479F-A7D4-5F509DA430A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7BCEC08A-4A72-4A2A-89AF-B7A2B80285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64DE5E2E-DAAB-4708-A48B-573365141D1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AB791DDE-8EAD-456C-9C47-864752141F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CF5F0E2D-228C-40AC-9FEB-22E3FC44B1E6}"/>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B7B0C62D-62D2-4B3A-B639-3B2CC953A06B}"/>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0AAE0E16-5EE7-466E-9A4A-4CD432EE177C}"/>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0C8F3DC7-5398-4B78-962E-6FDA89DEE91F}"/>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E5079AC2-2C0C-42C8-A022-BDADE87AA50A}"/>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C1B517BC-64B8-463B-962B-804C73B7127B}"/>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E152C83A-42D1-4D61-80F5-E5C1E5745555}"/>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61061E15-5D8E-40FC-85D6-705304D8D996}"/>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5BA5777E-BFAB-453A-B7CB-73B778A95002}"/>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0A32F107-B5A2-42B5-B078-2CEA2D7AAC6F}"/>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EF94122C-BFBF-4DC4-A963-3405EC05EF35}"/>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22CD08E-0BCE-4624-A6F0-0F96D9AE85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1834ED3-604A-45BB-B72C-2CFCAA4752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CC4B0C5-75AA-4D8D-AA56-620693E0B6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5313B34-7296-455C-B0AE-A92BB82D46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A30BEB0-3299-48E6-9F01-1AB133B566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141224</xdr:rowOff>
    </xdr:from>
    <xdr:to>
      <xdr:col>116</xdr:col>
      <xdr:colOff>114300</xdr:colOff>
      <xdr:row>61</xdr:row>
      <xdr:rowOff>71374</xdr:rowOff>
    </xdr:to>
    <xdr:sp macro="" textlink="">
      <xdr:nvSpPr>
        <xdr:cNvPr id="612" name="楕円 611">
          <a:extLst>
            <a:ext uri="{FF2B5EF4-FFF2-40B4-BE49-F238E27FC236}">
              <a16:creationId xmlns:a16="http://schemas.microsoft.com/office/drawing/2014/main" id="{E506FD22-6485-46D1-B8BF-D99CC6B8CA0C}"/>
            </a:ext>
          </a:extLst>
        </xdr:cNvPr>
        <xdr:cNvSpPr/>
      </xdr:nvSpPr>
      <xdr:spPr>
        <a:xfrm>
          <a:off x="221107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164101</xdr:rowOff>
    </xdr:from>
    <xdr:ext cx="469744" cy="259045"/>
    <xdr:sp macro="" textlink="">
      <xdr:nvSpPr>
        <xdr:cNvPr id="613" name="【学校施設】&#10;一人当たり面積該当値テキスト">
          <a:extLst>
            <a:ext uri="{FF2B5EF4-FFF2-40B4-BE49-F238E27FC236}">
              <a16:creationId xmlns:a16="http://schemas.microsoft.com/office/drawing/2014/main" id="{E1778FD9-3676-47D8-87B2-9357624FBECB}"/>
            </a:ext>
          </a:extLst>
        </xdr:cNvPr>
        <xdr:cNvSpPr txBox="1"/>
      </xdr:nvSpPr>
      <xdr:spPr>
        <a:xfrm>
          <a:off x="22199600" y="102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149606</xdr:rowOff>
    </xdr:from>
    <xdr:to>
      <xdr:col>112</xdr:col>
      <xdr:colOff>38100</xdr:colOff>
      <xdr:row>61</xdr:row>
      <xdr:rowOff>79756</xdr:rowOff>
    </xdr:to>
    <xdr:sp macro="" textlink="">
      <xdr:nvSpPr>
        <xdr:cNvPr id="614" name="楕円 613">
          <a:extLst>
            <a:ext uri="{FF2B5EF4-FFF2-40B4-BE49-F238E27FC236}">
              <a16:creationId xmlns:a16="http://schemas.microsoft.com/office/drawing/2014/main" id="{3D5B4F6B-E54D-4E43-B200-241BBBBA6600}"/>
            </a:ext>
          </a:extLst>
        </xdr:cNvPr>
        <xdr:cNvSpPr/>
      </xdr:nvSpPr>
      <xdr:spPr>
        <a:xfrm>
          <a:off x="21272500" y="10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20574</xdr:rowOff>
    </xdr:from>
    <xdr:to>
      <xdr:col>116</xdr:col>
      <xdr:colOff>63500</xdr:colOff>
      <xdr:row>61</xdr:row>
      <xdr:rowOff>28956</xdr:rowOff>
    </xdr:to>
    <xdr:cxnSp macro="">
      <xdr:nvCxnSpPr>
        <xdr:cNvPr id="615" name="直線コネクタ 614">
          <a:extLst>
            <a:ext uri="{FF2B5EF4-FFF2-40B4-BE49-F238E27FC236}">
              <a16:creationId xmlns:a16="http://schemas.microsoft.com/office/drawing/2014/main" id="{3A6C670C-E14E-47A1-8A55-56E07302124E}"/>
            </a:ext>
          </a:extLst>
        </xdr:cNvPr>
        <xdr:cNvCxnSpPr/>
      </xdr:nvCxnSpPr>
      <xdr:spPr>
        <a:xfrm flipV="1">
          <a:off x="21323300" y="1047902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69406</xdr:rowOff>
    </xdr:from>
    <xdr:to>
      <xdr:col>107</xdr:col>
      <xdr:colOff>101600</xdr:colOff>
      <xdr:row>61</xdr:row>
      <xdr:rowOff>171006</xdr:rowOff>
    </xdr:to>
    <xdr:sp macro="" textlink="">
      <xdr:nvSpPr>
        <xdr:cNvPr id="616" name="楕円 615">
          <a:extLst>
            <a:ext uri="{FF2B5EF4-FFF2-40B4-BE49-F238E27FC236}">
              <a16:creationId xmlns:a16="http://schemas.microsoft.com/office/drawing/2014/main" id="{89FD5C31-84EF-4D0F-8B11-3AD16D05CD95}"/>
            </a:ext>
          </a:extLst>
        </xdr:cNvPr>
        <xdr:cNvSpPr/>
      </xdr:nvSpPr>
      <xdr:spPr>
        <a:xfrm>
          <a:off x="20383500" y="105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28956</xdr:rowOff>
    </xdr:from>
    <xdr:to>
      <xdr:col>111</xdr:col>
      <xdr:colOff>177800</xdr:colOff>
      <xdr:row>61</xdr:row>
      <xdr:rowOff>120206</xdr:rowOff>
    </xdr:to>
    <xdr:cxnSp macro="">
      <xdr:nvCxnSpPr>
        <xdr:cNvPr id="617" name="直線コネクタ 616">
          <a:extLst>
            <a:ext uri="{FF2B5EF4-FFF2-40B4-BE49-F238E27FC236}">
              <a16:creationId xmlns:a16="http://schemas.microsoft.com/office/drawing/2014/main" id="{DE926FAB-FB76-47E5-9CA6-27BC3705C0B1}"/>
            </a:ext>
          </a:extLst>
        </xdr:cNvPr>
        <xdr:cNvCxnSpPr/>
      </xdr:nvCxnSpPr>
      <xdr:spPr>
        <a:xfrm flipV="1">
          <a:off x="20434300" y="10487406"/>
          <a:ext cx="8890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76644</xdr:rowOff>
    </xdr:from>
    <xdr:to>
      <xdr:col>102</xdr:col>
      <xdr:colOff>165100</xdr:colOff>
      <xdr:row>62</xdr:row>
      <xdr:rowOff>6794</xdr:rowOff>
    </xdr:to>
    <xdr:sp macro="" textlink="">
      <xdr:nvSpPr>
        <xdr:cNvPr id="618" name="楕円 617">
          <a:extLst>
            <a:ext uri="{FF2B5EF4-FFF2-40B4-BE49-F238E27FC236}">
              <a16:creationId xmlns:a16="http://schemas.microsoft.com/office/drawing/2014/main" id="{C8B6B8A7-B854-4EEB-8720-3BE02E6D1DA1}"/>
            </a:ext>
          </a:extLst>
        </xdr:cNvPr>
        <xdr:cNvSpPr/>
      </xdr:nvSpPr>
      <xdr:spPr>
        <a:xfrm>
          <a:off x="19494500" y="105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120206</xdr:rowOff>
    </xdr:from>
    <xdr:to>
      <xdr:col>107</xdr:col>
      <xdr:colOff>50800</xdr:colOff>
      <xdr:row>61</xdr:row>
      <xdr:rowOff>127444</xdr:rowOff>
    </xdr:to>
    <xdr:cxnSp macro="">
      <xdr:nvCxnSpPr>
        <xdr:cNvPr id="619" name="直線コネクタ 618">
          <a:extLst>
            <a:ext uri="{FF2B5EF4-FFF2-40B4-BE49-F238E27FC236}">
              <a16:creationId xmlns:a16="http://schemas.microsoft.com/office/drawing/2014/main" id="{548D4EF2-79EA-4D85-89BD-87629437D20B}"/>
            </a:ext>
          </a:extLst>
        </xdr:cNvPr>
        <xdr:cNvCxnSpPr/>
      </xdr:nvCxnSpPr>
      <xdr:spPr>
        <a:xfrm flipV="1">
          <a:off x="19545300" y="1057865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83312</xdr:rowOff>
    </xdr:from>
    <xdr:to>
      <xdr:col>98</xdr:col>
      <xdr:colOff>38100</xdr:colOff>
      <xdr:row>62</xdr:row>
      <xdr:rowOff>13462</xdr:rowOff>
    </xdr:to>
    <xdr:sp macro="" textlink="">
      <xdr:nvSpPr>
        <xdr:cNvPr id="620" name="楕円 619">
          <a:extLst>
            <a:ext uri="{FF2B5EF4-FFF2-40B4-BE49-F238E27FC236}">
              <a16:creationId xmlns:a16="http://schemas.microsoft.com/office/drawing/2014/main" id="{ED9A55B1-F577-43B4-924A-D4E6E4EAD839}"/>
            </a:ext>
          </a:extLst>
        </xdr:cNvPr>
        <xdr:cNvSpPr/>
      </xdr:nvSpPr>
      <xdr:spPr>
        <a:xfrm>
          <a:off x="18605500" y="1054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127444</xdr:rowOff>
    </xdr:from>
    <xdr:to>
      <xdr:col>102</xdr:col>
      <xdr:colOff>114300</xdr:colOff>
      <xdr:row>61</xdr:row>
      <xdr:rowOff>134112</xdr:rowOff>
    </xdr:to>
    <xdr:cxnSp macro="">
      <xdr:nvCxnSpPr>
        <xdr:cNvPr id="621" name="直線コネクタ 620">
          <a:extLst>
            <a:ext uri="{FF2B5EF4-FFF2-40B4-BE49-F238E27FC236}">
              <a16:creationId xmlns:a16="http://schemas.microsoft.com/office/drawing/2014/main" id="{8758738B-3000-4249-99F5-4BADC1A6313C}"/>
            </a:ext>
          </a:extLst>
        </xdr:cNvPr>
        <xdr:cNvCxnSpPr/>
      </xdr:nvCxnSpPr>
      <xdr:spPr>
        <a:xfrm flipV="1">
          <a:off x="18656300" y="10585894"/>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C454CB27-795B-4670-8E05-045B85480AAC}"/>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978502F4-18EF-4035-9A7F-A20BEE8A4ACE}"/>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AB9A20CC-147C-4358-B325-413A37657405}"/>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89CA8283-A188-4846-8B79-41BC9A4394F6}"/>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96283</xdr:rowOff>
    </xdr:from>
    <xdr:ext cx="469744" cy="259045"/>
    <xdr:sp macro="" textlink="">
      <xdr:nvSpPr>
        <xdr:cNvPr id="626" name="n_1mainValue【学校施設】&#10;一人当たり面積">
          <a:extLst>
            <a:ext uri="{FF2B5EF4-FFF2-40B4-BE49-F238E27FC236}">
              <a16:creationId xmlns:a16="http://schemas.microsoft.com/office/drawing/2014/main" id="{21D1AC71-99C5-49B7-BF20-59D12C1A3E37}"/>
            </a:ext>
          </a:extLst>
        </xdr:cNvPr>
        <xdr:cNvSpPr txBox="1"/>
      </xdr:nvSpPr>
      <xdr:spPr>
        <a:xfrm>
          <a:off x="21075727" y="102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162133</xdr:rowOff>
    </xdr:from>
    <xdr:ext cx="469744" cy="259045"/>
    <xdr:sp macro="" textlink="">
      <xdr:nvSpPr>
        <xdr:cNvPr id="627" name="n_2mainValue【学校施設】&#10;一人当たり面積">
          <a:extLst>
            <a:ext uri="{FF2B5EF4-FFF2-40B4-BE49-F238E27FC236}">
              <a16:creationId xmlns:a16="http://schemas.microsoft.com/office/drawing/2014/main" id="{51E18E52-7902-4ABE-9B5B-4B7195B58E66}"/>
            </a:ext>
          </a:extLst>
        </xdr:cNvPr>
        <xdr:cNvSpPr txBox="1"/>
      </xdr:nvSpPr>
      <xdr:spPr>
        <a:xfrm>
          <a:off x="20199427" y="1062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169371</xdr:rowOff>
    </xdr:from>
    <xdr:ext cx="469744" cy="259045"/>
    <xdr:sp macro="" textlink="">
      <xdr:nvSpPr>
        <xdr:cNvPr id="628" name="n_3mainValue【学校施設】&#10;一人当たり面積">
          <a:extLst>
            <a:ext uri="{FF2B5EF4-FFF2-40B4-BE49-F238E27FC236}">
              <a16:creationId xmlns:a16="http://schemas.microsoft.com/office/drawing/2014/main" id="{2DE447FB-5A87-45D5-A0BD-FDAF9A684D69}"/>
            </a:ext>
          </a:extLst>
        </xdr:cNvPr>
        <xdr:cNvSpPr txBox="1"/>
      </xdr:nvSpPr>
      <xdr:spPr>
        <a:xfrm>
          <a:off x="19310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4589</xdr:rowOff>
    </xdr:from>
    <xdr:ext cx="469744" cy="259045"/>
    <xdr:sp macro="" textlink="">
      <xdr:nvSpPr>
        <xdr:cNvPr id="629" name="n_4mainValue【学校施設】&#10;一人当たり面積">
          <a:extLst>
            <a:ext uri="{FF2B5EF4-FFF2-40B4-BE49-F238E27FC236}">
              <a16:creationId xmlns:a16="http://schemas.microsoft.com/office/drawing/2014/main" id="{D918E0F2-1A89-4410-85D7-88144952A82A}"/>
            </a:ext>
          </a:extLst>
        </xdr:cNvPr>
        <xdr:cNvSpPr txBox="1"/>
      </xdr:nvSpPr>
      <xdr:spPr>
        <a:xfrm>
          <a:off x="18421427" y="1063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227D45D0-BC03-41E6-9A94-BE89C12787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27D978C5-72D0-4681-819A-A07E655FE5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B69A56AC-03F0-4B9E-AC4F-029DF08152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E5ABDF9F-4784-476D-A71D-8E0786B1ED2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8EC33DCD-1B2C-4907-A6AA-EF67AB803F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311E3EA6-3FA9-4BF3-861D-208BCBE3CA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467BC90A-4BC8-46A4-8782-CFA0594296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4D57350A-1E2C-47FB-8916-2620A048601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5A35F75F-FB54-433E-81BB-4F76C803770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0EF536CF-3284-4C29-A4D6-4422F5032D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ACDF0143-7335-4340-8B46-553AF2E4B6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64EFC832-E457-4AA2-A2E5-23D0B26B6C6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17751016-EA22-4C3B-922E-5E87C23904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9AD59EE6-2664-4FBC-91EC-D165311829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85F63D7F-9A45-4908-9495-EE96866C1D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90017174-61DD-46C8-80D6-2A7866BD965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B6F64C42-BE6C-4513-9C87-F908AEDE6D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DEA6CA23-AC3E-4C51-BB73-43F818336E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9106C5C6-FCA4-46EF-9F25-FD32D2A980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6117329C-D853-4020-ADA7-DD7C540123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28322790-3E96-41E1-8E52-C3F53E21CE8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27C4AB86-8396-4528-92E2-22DDE180ED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7FFEE6A9-DFDE-4793-B2D7-4CE09CBED2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50D4BDA7-F543-48D1-8A15-6A01959328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F16E965F-0279-41C4-AE09-A1FD35B3B5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6C4F5893-71C2-4843-AE0D-DB7B9318BC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75C21708-A202-44F9-8C86-380B72BA21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92E5970A-99D6-4803-A442-A3C5F9CF251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43D5265B-0467-44E1-A8D1-BE98D627B69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16BB2D24-4F4E-4840-B2EB-B755B4AE37B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F797E854-3AC6-4E7B-915A-E1A2025D87C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A2B65643-68B9-4AF8-BEAB-7BF7342A919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90687D4B-5533-4DC3-B4F5-FB8E042459F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6AA00917-D865-40C5-BFE9-B25B865603A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5AB48C3A-D7C3-4EA3-9D2B-F2B9F165778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B5AAEDC7-3B1A-4BD3-BC95-9D450AC2A4D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CC357BDA-F3BB-4C5D-9EAD-E43ACCC5FC7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D7C8FDA7-1145-45A1-B770-6F1CF46D54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F1D8E36B-9F88-427F-8AAB-10EB6B797AA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714A7B77-A2D3-4A27-BD9B-48AAD968CB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03C813C2-2EA6-4B8D-92C8-B711A5EC4918}"/>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FB8A1C29-66E6-4CFD-9E70-1180AD516F2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E5E88948-399E-4C60-8250-1AA96C6DC9F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18A5C664-496A-4911-BAF2-639B28D57F97}"/>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E8B66476-D076-4B8F-8F12-DD2E0EC98601}"/>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6CD91B35-02F7-489F-8D6F-C88AD58D1547}"/>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0039E52D-ECF2-41A6-A8D9-F2AA32E978A6}"/>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3D4BE4A6-6F88-46B0-8E64-3BA4B962110B}"/>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27B6F00B-CF76-4EE4-842F-0B906F5A6761}"/>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B86E4644-3192-4B42-A9F0-68C85F084EA1}"/>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67B23A34-B408-4AEC-A8A4-5919F1C26A9B}"/>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92453B8-E7F0-4151-995F-4A01C17BBF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28CA6A4-8D65-4DA1-8C04-13DC9A0918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F81226B-56F1-4EB6-A70C-4787C4D98A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01520A3-3F6E-4C82-AD17-CBA789159F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6F345A9-8B7F-4749-B38A-98C1D3B889C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135889</xdr:rowOff>
    </xdr:from>
    <xdr:to>
      <xdr:col>85</xdr:col>
      <xdr:colOff>177800</xdr:colOff>
      <xdr:row>106</xdr:row>
      <xdr:rowOff>66039</xdr:rowOff>
    </xdr:to>
    <xdr:sp macro="" textlink="">
      <xdr:nvSpPr>
        <xdr:cNvPr id="686" name="楕円 685">
          <a:extLst>
            <a:ext uri="{FF2B5EF4-FFF2-40B4-BE49-F238E27FC236}">
              <a16:creationId xmlns:a16="http://schemas.microsoft.com/office/drawing/2014/main" id="{F78F2BA1-8AB2-4E87-B4FB-E7A820B08594}"/>
            </a:ext>
          </a:extLst>
        </xdr:cNvPr>
        <xdr:cNvSpPr/>
      </xdr:nvSpPr>
      <xdr:spPr>
        <a:xfrm>
          <a:off x="16268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114316</xdr:rowOff>
    </xdr:from>
    <xdr:ext cx="405111" cy="259045"/>
    <xdr:sp macro="" textlink="">
      <xdr:nvSpPr>
        <xdr:cNvPr id="687" name="【公民館】&#10;有形固定資産減価償却率該当値テキスト">
          <a:extLst>
            <a:ext uri="{FF2B5EF4-FFF2-40B4-BE49-F238E27FC236}">
              <a16:creationId xmlns:a16="http://schemas.microsoft.com/office/drawing/2014/main" id="{46EE8F6D-6765-48C9-A635-EB468A4E4751}"/>
            </a:ext>
          </a:extLst>
        </xdr:cNvPr>
        <xdr:cNvSpPr txBox="1"/>
      </xdr:nvSpPr>
      <xdr:spPr>
        <a:xfrm>
          <a:off x="16357600"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40639</xdr:rowOff>
    </xdr:from>
    <xdr:to>
      <xdr:col>81</xdr:col>
      <xdr:colOff>101600</xdr:colOff>
      <xdr:row>108</xdr:row>
      <xdr:rowOff>142239</xdr:rowOff>
    </xdr:to>
    <xdr:sp macro="" textlink="">
      <xdr:nvSpPr>
        <xdr:cNvPr id="688" name="楕円 687">
          <a:extLst>
            <a:ext uri="{FF2B5EF4-FFF2-40B4-BE49-F238E27FC236}">
              <a16:creationId xmlns:a16="http://schemas.microsoft.com/office/drawing/2014/main" id="{ADB3339D-FB97-41DB-A58F-D6C6C7C61BDA}"/>
            </a:ext>
          </a:extLst>
        </xdr:cNvPr>
        <xdr:cNvSpPr/>
      </xdr:nvSpPr>
      <xdr:spPr>
        <a:xfrm>
          <a:off x="15430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15239</xdr:rowOff>
    </xdr:from>
    <xdr:to>
      <xdr:col>85</xdr:col>
      <xdr:colOff>127000</xdr:colOff>
      <xdr:row>108</xdr:row>
      <xdr:rowOff>91439</xdr:rowOff>
    </xdr:to>
    <xdr:cxnSp macro="">
      <xdr:nvCxnSpPr>
        <xdr:cNvPr id="689" name="直線コネクタ 688">
          <a:extLst>
            <a:ext uri="{FF2B5EF4-FFF2-40B4-BE49-F238E27FC236}">
              <a16:creationId xmlns:a16="http://schemas.microsoft.com/office/drawing/2014/main" id="{4FD980BF-801E-40C8-9E6D-3140AF6EA9DA}"/>
            </a:ext>
          </a:extLst>
        </xdr:cNvPr>
        <xdr:cNvCxnSpPr/>
      </xdr:nvCxnSpPr>
      <xdr:spPr>
        <a:xfrm flipV="1">
          <a:off x="15481300" y="18188939"/>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57786</xdr:rowOff>
    </xdr:from>
    <xdr:to>
      <xdr:col>76</xdr:col>
      <xdr:colOff>165100</xdr:colOff>
      <xdr:row>108</xdr:row>
      <xdr:rowOff>159386</xdr:rowOff>
    </xdr:to>
    <xdr:sp macro="" textlink="">
      <xdr:nvSpPr>
        <xdr:cNvPr id="690" name="楕円 689">
          <a:extLst>
            <a:ext uri="{FF2B5EF4-FFF2-40B4-BE49-F238E27FC236}">
              <a16:creationId xmlns:a16="http://schemas.microsoft.com/office/drawing/2014/main" id="{EEDBB29A-1DF5-47B1-828B-E46E3A6B27D1}"/>
            </a:ext>
          </a:extLst>
        </xdr:cNvPr>
        <xdr:cNvSpPr/>
      </xdr:nvSpPr>
      <xdr:spPr>
        <a:xfrm>
          <a:off x="14541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91439</xdr:rowOff>
    </xdr:from>
    <xdr:to>
      <xdr:col>81</xdr:col>
      <xdr:colOff>50800</xdr:colOff>
      <xdr:row>108</xdr:row>
      <xdr:rowOff>108586</xdr:rowOff>
    </xdr:to>
    <xdr:cxnSp macro="">
      <xdr:nvCxnSpPr>
        <xdr:cNvPr id="691" name="直線コネクタ 690">
          <a:extLst>
            <a:ext uri="{FF2B5EF4-FFF2-40B4-BE49-F238E27FC236}">
              <a16:creationId xmlns:a16="http://schemas.microsoft.com/office/drawing/2014/main" id="{6B0A1708-E678-44F1-9DBE-7F745D6A2E59}"/>
            </a:ext>
          </a:extLst>
        </xdr:cNvPr>
        <xdr:cNvCxnSpPr/>
      </xdr:nvCxnSpPr>
      <xdr:spPr>
        <a:xfrm flipV="1">
          <a:off x="14592300" y="186080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53975</xdr:rowOff>
    </xdr:from>
    <xdr:to>
      <xdr:col>72</xdr:col>
      <xdr:colOff>38100</xdr:colOff>
      <xdr:row>108</xdr:row>
      <xdr:rowOff>155575</xdr:rowOff>
    </xdr:to>
    <xdr:sp macro="" textlink="">
      <xdr:nvSpPr>
        <xdr:cNvPr id="692" name="楕円 691">
          <a:extLst>
            <a:ext uri="{FF2B5EF4-FFF2-40B4-BE49-F238E27FC236}">
              <a16:creationId xmlns:a16="http://schemas.microsoft.com/office/drawing/2014/main" id="{E9423A43-A13F-4D88-B849-B8753F21B229}"/>
            </a:ext>
          </a:extLst>
        </xdr:cNvPr>
        <xdr:cNvSpPr/>
      </xdr:nvSpPr>
      <xdr:spPr>
        <a:xfrm>
          <a:off x="13652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104775</xdr:rowOff>
    </xdr:from>
    <xdr:to>
      <xdr:col>76</xdr:col>
      <xdr:colOff>114300</xdr:colOff>
      <xdr:row>108</xdr:row>
      <xdr:rowOff>108586</xdr:rowOff>
    </xdr:to>
    <xdr:cxnSp macro="">
      <xdr:nvCxnSpPr>
        <xdr:cNvPr id="693" name="直線コネクタ 692">
          <a:extLst>
            <a:ext uri="{FF2B5EF4-FFF2-40B4-BE49-F238E27FC236}">
              <a16:creationId xmlns:a16="http://schemas.microsoft.com/office/drawing/2014/main" id="{D9D00EFA-794B-418A-A3D3-D92865A0B0AB}"/>
            </a:ext>
          </a:extLst>
        </xdr:cNvPr>
        <xdr:cNvCxnSpPr/>
      </xdr:nvCxnSpPr>
      <xdr:spPr>
        <a:xfrm>
          <a:off x="13703300" y="186213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50164</xdr:rowOff>
    </xdr:from>
    <xdr:to>
      <xdr:col>67</xdr:col>
      <xdr:colOff>101600</xdr:colOff>
      <xdr:row>108</xdr:row>
      <xdr:rowOff>151764</xdr:rowOff>
    </xdr:to>
    <xdr:sp macro="" textlink="">
      <xdr:nvSpPr>
        <xdr:cNvPr id="694" name="楕円 693">
          <a:extLst>
            <a:ext uri="{FF2B5EF4-FFF2-40B4-BE49-F238E27FC236}">
              <a16:creationId xmlns:a16="http://schemas.microsoft.com/office/drawing/2014/main" id="{6F9DBC5A-FF7B-445E-B561-03AEDCADECDC}"/>
            </a:ext>
          </a:extLst>
        </xdr:cNvPr>
        <xdr:cNvSpPr/>
      </xdr:nvSpPr>
      <xdr:spPr>
        <a:xfrm>
          <a:off x="12763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100964</xdr:rowOff>
    </xdr:from>
    <xdr:to>
      <xdr:col>71</xdr:col>
      <xdr:colOff>177800</xdr:colOff>
      <xdr:row>108</xdr:row>
      <xdr:rowOff>104775</xdr:rowOff>
    </xdr:to>
    <xdr:cxnSp macro="">
      <xdr:nvCxnSpPr>
        <xdr:cNvPr id="695" name="直線コネクタ 694">
          <a:extLst>
            <a:ext uri="{FF2B5EF4-FFF2-40B4-BE49-F238E27FC236}">
              <a16:creationId xmlns:a16="http://schemas.microsoft.com/office/drawing/2014/main" id="{E5ED6A6D-F535-406F-935C-EF16380D8D78}"/>
            </a:ext>
          </a:extLst>
        </xdr:cNvPr>
        <xdr:cNvCxnSpPr/>
      </xdr:nvCxnSpPr>
      <xdr:spPr>
        <a:xfrm>
          <a:off x="12814300" y="186175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73434DB3-9AD7-4DC3-AD5B-721494B24E90}"/>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7B4F3ABD-F3EC-4DD5-95F7-E9EACBE17140}"/>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4062A20E-AA08-4ABE-891A-835F340E8568}"/>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6329148D-1E8B-4EF6-BE50-091E457F325F}"/>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133366</xdr:rowOff>
    </xdr:from>
    <xdr:ext cx="405111" cy="259045"/>
    <xdr:sp macro="" textlink="">
      <xdr:nvSpPr>
        <xdr:cNvPr id="700" name="n_1mainValue【公民館】&#10;有形固定資産減価償却率">
          <a:extLst>
            <a:ext uri="{FF2B5EF4-FFF2-40B4-BE49-F238E27FC236}">
              <a16:creationId xmlns:a16="http://schemas.microsoft.com/office/drawing/2014/main" id="{51657656-A941-4E49-AD7B-5E8E23374025}"/>
            </a:ext>
          </a:extLst>
        </xdr:cNvPr>
        <xdr:cNvSpPr txBox="1"/>
      </xdr:nvSpPr>
      <xdr:spPr>
        <a:xfrm>
          <a:off x="15266044"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150513</xdr:rowOff>
    </xdr:from>
    <xdr:ext cx="405111" cy="259045"/>
    <xdr:sp macro="" textlink="">
      <xdr:nvSpPr>
        <xdr:cNvPr id="701" name="n_2mainValue【公民館】&#10;有形固定資産減価償却率">
          <a:extLst>
            <a:ext uri="{FF2B5EF4-FFF2-40B4-BE49-F238E27FC236}">
              <a16:creationId xmlns:a16="http://schemas.microsoft.com/office/drawing/2014/main" id="{2CBFD297-2488-4512-AB2D-B249497B206E}"/>
            </a:ext>
          </a:extLst>
        </xdr:cNvPr>
        <xdr:cNvSpPr txBox="1"/>
      </xdr:nvSpPr>
      <xdr:spPr>
        <a:xfrm>
          <a:off x="14389744"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146702</xdr:rowOff>
    </xdr:from>
    <xdr:ext cx="405111" cy="259045"/>
    <xdr:sp macro="" textlink="">
      <xdr:nvSpPr>
        <xdr:cNvPr id="702" name="n_3mainValue【公民館】&#10;有形固定資産減価償却率">
          <a:extLst>
            <a:ext uri="{FF2B5EF4-FFF2-40B4-BE49-F238E27FC236}">
              <a16:creationId xmlns:a16="http://schemas.microsoft.com/office/drawing/2014/main" id="{D9D6FB4D-2C74-4A07-9808-53DF42634C57}"/>
            </a:ext>
          </a:extLst>
        </xdr:cNvPr>
        <xdr:cNvSpPr txBox="1"/>
      </xdr:nvSpPr>
      <xdr:spPr>
        <a:xfrm>
          <a:off x="13500744"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142891</xdr:rowOff>
    </xdr:from>
    <xdr:ext cx="405111" cy="259045"/>
    <xdr:sp macro="" textlink="">
      <xdr:nvSpPr>
        <xdr:cNvPr id="703" name="n_4mainValue【公民館】&#10;有形固定資産減価償却率">
          <a:extLst>
            <a:ext uri="{FF2B5EF4-FFF2-40B4-BE49-F238E27FC236}">
              <a16:creationId xmlns:a16="http://schemas.microsoft.com/office/drawing/2014/main" id="{8B5D9D68-ACA2-48F7-B691-88E0BB6D6AA7}"/>
            </a:ext>
          </a:extLst>
        </xdr:cNvPr>
        <xdr:cNvSpPr txBox="1"/>
      </xdr:nvSpPr>
      <xdr:spPr>
        <a:xfrm>
          <a:off x="12611744"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E740C218-AFE2-4A1B-BDE7-2FDF3811DC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78B85841-A4F2-4211-92A7-455560E442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C6C8BEE2-EC7E-4F71-8BD2-23E6F7AC43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5EC07B59-701F-4398-BC20-F9C60451DE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4E7E13A6-FC03-49C9-B644-160A9D12CDC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DC46211-9A90-42E1-A57C-6430A4C601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6A7C8B02-79BE-4324-9372-21A797008A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EE971DB6-07CF-4D1F-85C6-CBF0328102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32D02EF0-6C10-4E27-BDC5-40AE42E185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EB2B3E62-2396-404D-886B-1979110B8B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28076440-BC44-4A44-AD69-7D10BB5B284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F7B254F1-FEFE-4056-AE42-54374097A17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356A9632-686D-4A62-814B-4CB9EADCB32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4E389735-6B38-433D-A40D-5F249955094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797F3525-84EF-42C0-BB0C-4A12422FED1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76E0C1E9-FAF2-4F1D-B536-62718C8F64D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8E602A57-A75A-4B11-93C1-BE04ACFE79A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AF62073D-A6E0-454A-AEA8-5019A977267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9ABCD635-4041-4CE6-A13B-77FC68CBD3B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7B4C660E-4088-4F93-88F7-D5AAD3B191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629AF2BD-4DB8-4822-8781-F2418702397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1D71E9B0-4417-4CB5-A2C7-BB266D1593B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C88807CD-B7C9-439F-8580-29146282C4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F9105485-6E09-43E5-A610-B60DA6CB62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6D5DB013-1E44-4E13-9F0A-DB2ACE583BD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3C5A4F60-097A-472E-AB92-388FE14304BC}"/>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5111C323-6C50-4CC6-96A4-F7C57E4AD5D4}"/>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35167642-8301-465D-BD0D-F0C5EB1B006C}"/>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7585600E-0922-46C1-89ED-A55819D40DD1}"/>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1CC8DB37-83F3-4CAA-B660-5F402620AEFA}"/>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8535D52F-F464-4592-9DCE-A35313447C01}"/>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41796A68-31E6-4212-A983-11444228DEBA}"/>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6EE8E849-1BBC-454F-A3F8-9999D150CE0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C905C50C-A751-440F-A797-096CB4BDB9E8}"/>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4CD38AF3-D937-49DE-B689-B299CDBF6C87}"/>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028BEDC8-7D2F-4C1B-8B25-A33EE3EDFB25}"/>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C147BE4-E0FC-4D5F-BE26-2E1A32002E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0690D95-AD56-47C2-8407-3F096E6999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2E555C07-EA86-4FBB-8DBE-A64F9F2BA5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E22132EF-4A5C-41C0-9DF7-3F59863C1C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8AC8AE4-F132-4FF9-93AA-B9B5135CC2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100185</xdr:rowOff>
    </xdr:from>
    <xdr:to>
      <xdr:col>116</xdr:col>
      <xdr:colOff>114300</xdr:colOff>
      <xdr:row>109</xdr:row>
      <xdr:rowOff>30335</xdr:rowOff>
    </xdr:to>
    <xdr:sp macro="" textlink="">
      <xdr:nvSpPr>
        <xdr:cNvPr id="745" name="楕円 744">
          <a:extLst>
            <a:ext uri="{FF2B5EF4-FFF2-40B4-BE49-F238E27FC236}">
              <a16:creationId xmlns:a16="http://schemas.microsoft.com/office/drawing/2014/main" id="{C634C0D2-8C71-48D1-8EAC-E8611BAB1B62}"/>
            </a:ext>
          </a:extLst>
        </xdr:cNvPr>
        <xdr:cNvSpPr/>
      </xdr:nvSpPr>
      <xdr:spPr>
        <a:xfrm>
          <a:off x="22110700" y="18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15112</xdr:rowOff>
    </xdr:from>
    <xdr:ext cx="469744" cy="259045"/>
    <xdr:sp macro="" textlink="">
      <xdr:nvSpPr>
        <xdr:cNvPr id="746" name="【公民館】&#10;一人当たり面積該当値テキスト">
          <a:extLst>
            <a:ext uri="{FF2B5EF4-FFF2-40B4-BE49-F238E27FC236}">
              <a16:creationId xmlns:a16="http://schemas.microsoft.com/office/drawing/2014/main" id="{307E226A-62AD-4C34-BC5C-FF01E9E7A88B}"/>
            </a:ext>
          </a:extLst>
        </xdr:cNvPr>
        <xdr:cNvSpPr txBox="1"/>
      </xdr:nvSpPr>
      <xdr:spPr>
        <a:xfrm>
          <a:off x="22199600" y="1853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100837</xdr:rowOff>
    </xdr:from>
    <xdr:to>
      <xdr:col>112</xdr:col>
      <xdr:colOff>38100</xdr:colOff>
      <xdr:row>109</xdr:row>
      <xdr:rowOff>30987</xdr:rowOff>
    </xdr:to>
    <xdr:sp macro="" textlink="">
      <xdr:nvSpPr>
        <xdr:cNvPr id="747" name="楕円 746">
          <a:extLst>
            <a:ext uri="{FF2B5EF4-FFF2-40B4-BE49-F238E27FC236}">
              <a16:creationId xmlns:a16="http://schemas.microsoft.com/office/drawing/2014/main" id="{6A60C788-FCBE-4119-A6F6-DD319E70EAE7}"/>
            </a:ext>
          </a:extLst>
        </xdr:cNvPr>
        <xdr:cNvSpPr/>
      </xdr:nvSpPr>
      <xdr:spPr>
        <a:xfrm>
          <a:off x="21272500" y="186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150985</xdr:rowOff>
    </xdr:from>
    <xdr:to>
      <xdr:col>116</xdr:col>
      <xdr:colOff>63500</xdr:colOff>
      <xdr:row>108</xdr:row>
      <xdr:rowOff>151637</xdr:rowOff>
    </xdr:to>
    <xdr:cxnSp macro="">
      <xdr:nvCxnSpPr>
        <xdr:cNvPr id="748" name="直線コネクタ 747">
          <a:extLst>
            <a:ext uri="{FF2B5EF4-FFF2-40B4-BE49-F238E27FC236}">
              <a16:creationId xmlns:a16="http://schemas.microsoft.com/office/drawing/2014/main" id="{AC04DEA3-FD7B-4625-A35C-66357BB0CF12}"/>
            </a:ext>
          </a:extLst>
        </xdr:cNvPr>
        <xdr:cNvCxnSpPr/>
      </xdr:nvCxnSpPr>
      <xdr:spPr>
        <a:xfrm flipV="1">
          <a:off x="21323300" y="18667585"/>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102797</xdr:rowOff>
    </xdr:from>
    <xdr:to>
      <xdr:col>107</xdr:col>
      <xdr:colOff>101600</xdr:colOff>
      <xdr:row>109</xdr:row>
      <xdr:rowOff>32947</xdr:rowOff>
    </xdr:to>
    <xdr:sp macro="" textlink="">
      <xdr:nvSpPr>
        <xdr:cNvPr id="749" name="楕円 748">
          <a:extLst>
            <a:ext uri="{FF2B5EF4-FFF2-40B4-BE49-F238E27FC236}">
              <a16:creationId xmlns:a16="http://schemas.microsoft.com/office/drawing/2014/main" id="{2A2415EB-6A12-45C5-ABB4-877F8DB3B402}"/>
            </a:ext>
          </a:extLst>
        </xdr:cNvPr>
        <xdr:cNvSpPr/>
      </xdr:nvSpPr>
      <xdr:spPr>
        <a:xfrm>
          <a:off x="20383500" y="186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151637</xdr:rowOff>
    </xdr:from>
    <xdr:to>
      <xdr:col>111</xdr:col>
      <xdr:colOff>177800</xdr:colOff>
      <xdr:row>108</xdr:row>
      <xdr:rowOff>153597</xdr:rowOff>
    </xdr:to>
    <xdr:cxnSp macro="">
      <xdr:nvCxnSpPr>
        <xdr:cNvPr id="750" name="直線コネクタ 749">
          <a:extLst>
            <a:ext uri="{FF2B5EF4-FFF2-40B4-BE49-F238E27FC236}">
              <a16:creationId xmlns:a16="http://schemas.microsoft.com/office/drawing/2014/main" id="{73BEE836-6992-4AD3-9C50-36F204116FF5}"/>
            </a:ext>
          </a:extLst>
        </xdr:cNvPr>
        <xdr:cNvCxnSpPr/>
      </xdr:nvCxnSpPr>
      <xdr:spPr>
        <a:xfrm flipV="1">
          <a:off x="20434300" y="18668237"/>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103777</xdr:rowOff>
    </xdr:from>
    <xdr:to>
      <xdr:col>102</xdr:col>
      <xdr:colOff>165100</xdr:colOff>
      <xdr:row>109</xdr:row>
      <xdr:rowOff>33927</xdr:rowOff>
    </xdr:to>
    <xdr:sp macro="" textlink="">
      <xdr:nvSpPr>
        <xdr:cNvPr id="751" name="楕円 750">
          <a:extLst>
            <a:ext uri="{FF2B5EF4-FFF2-40B4-BE49-F238E27FC236}">
              <a16:creationId xmlns:a16="http://schemas.microsoft.com/office/drawing/2014/main" id="{BF4B28AA-B301-485D-8C54-C7804F1B70FC}"/>
            </a:ext>
          </a:extLst>
        </xdr:cNvPr>
        <xdr:cNvSpPr/>
      </xdr:nvSpPr>
      <xdr:spPr>
        <a:xfrm>
          <a:off x="19494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153597</xdr:rowOff>
    </xdr:from>
    <xdr:to>
      <xdr:col>107</xdr:col>
      <xdr:colOff>50800</xdr:colOff>
      <xdr:row>108</xdr:row>
      <xdr:rowOff>154577</xdr:rowOff>
    </xdr:to>
    <xdr:cxnSp macro="">
      <xdr:nvCxnSpPr>
        <xdr:cNvPr id="752" name="直線コネクタ 751">
          <a:extLst>
            <a:ext uri="{FF2B5EF4-FFF2-40B4-BE49-F238E27FC236}">
              <a16:creationId xmlns:a16="http://schemas.microsoft.com/office/drawing/2014/main" id="{91434A46-0FC5-4A27-84C0-FB0C29CD1940}"/>
            </a:ext>
          </a:extLst>
        </xdr:cNvPr>
        <xdr:cNvCxnSpPr/>
      </xdr:nvCxnSpPr>
      <xdr:spPr>
        <a:xfrm flipV="1">
          <a:off x="19545300" y="1867019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104431</xdr:rowOff>
    </xdr:from>
    <xdr:to>
      <xdr:col>98</xdr:col>
      <xdr:colOff>38100</xdr:colOff>
      <xdr:row>109</xdr:row>
      <xdr:rowOff>34581</xdr:rowOff>
    </xdr:to>
    <xdr:sp macro="" textlink="">
      <xdr:nvSpPr>
        <xdr:cNvPr id="753" name="楕円 752">
          <a:extLst>
            <a:ext uri="{FF2B5EF4-FFF2-40B4-BE49-F238E27FC236}">
              <a16:creationId xmlns:a16="http://schemas.microsoft.com/office/drawing/2014/main" id="{93D2F7A7-99F9-46E0-ADBE-6261FE6E4FA9}"/>
            </a:ext>
          </a:extLst>
        </xdr:cNvPr>
        <xdr:cNvSpPr/>
      </xdr:nvSpPr>
      <xdr:spPr>
        <a:xfrm>
          <a:off x="18605500" y="186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154577</xdr:rowOff>
    </xdr:from>
    <xdr:to>
      <xdr:col>102</xdr:col>
      <xdr:colOff>114300</xdr:colOff>
      <xdr:row>108</xdr:row>
      <xdr:rowOff>155231</xdr:rowOff>
    </xdr:to>
    <xdr:cxnSp macro="">
      <xdr:nvCxnSpPr>
        <xdr:cNvPr id="754" name="直線コネクタ 753">
          <a:extLst>
            <a:ext uri="{FF2B5EF4-FFF2-40B4-BE49-F238E27FC236}">
              <a16:creationId xmlns:a16="http://schemas.microsoft.com/office/drawing/2014/main" id="{0D9E39E7-AC04-46E2-B5D6-E4C600EC3826}"/>
            </a:ext>
          </a:extLst>
        </xdr:cNvPr>
        <xdr:cNvCxnSpPr/>
      </xdr:nvCxnSpPr>
      <xdr:spPr>
        <a:xfrm flipV="1">
          <a:off x="18656300" y="18671177"/>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9A87D634-8E4F-466A-BF54-C23E41E39576}"/>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E4A1DD5C-B2FD-4FB6-AB59-D3D9C43CDEE8}"/>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93A66E4F-9DAD-45C1-BB4A-4AC0315DF4EA}"/>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029C97CE-1E08-41E1-8E09-567B6835466D}"/>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22114</xdr:rowOff>
    </xdr:from>
    <xdr:ext cx="469744" cy="259045"/>
    <xdr:sp macro="" textlink="">
      <xdr:nvSpPr>
        <xdr:cNvPr id="759" name="n_1mainValue【公民館】&#10;一人当たり面積">
          <a:extLst>
            <a:ext uri="{FF2B5EF4-FFF2-40B4-BE49-F238E27FC236}">
              <a16:creationId xmlns:a16="http://schemas.microsoft.com/office/drawing/2014/main" id="{699D728F-1EC3-40D0-BA58-C638DB01D8FB}"/>
            </a:ext>
          </a:extLst>
        </xdr:cNvPr>
        <xdr:cNvSpPr txBox="1"/>
      </xdr:nvSpPr>
      <xdr:spPr>
        <a:xfrm>
          <a:off x="21075727" y="187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24074</xdr:rowOff>
    </xdr:from>
    <xdr:ext cx="469744" cy="259045"/>
    <xdr:sp macro="" textlink="">
      <xdr:nvSpPr>
        <xdr:cNvPr id="760" name="n_2mainValue【公民館】&#10;一人当たり面積">
          <a:extLst>
            <a:ext uri="{FF2B5EF4-FFF2-40B4-BE49-F238E27FC236}">
              <a16:creationId xmlns:a16="http://schemas.microsoft.com/office/drawing/2014/main" id="{FEF31238-DE36-4DC2-AD24-B5BC6D73549E}"/>
            </a:ext>
          </a:extLst>
        </xdr:cNvPr>
        <xdr:cNvSpPr txBox="1"/>
      </xdr:nvSpPr>
      <xdr:spPr>
        <a:xfrm>
          <a:off x="20199427" y="187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25054</xdr:rowOff>
    </xdr:from>
    <xdr:ext cx="469744" cy="259045"/>
    <xdr:sp macro="" textlink="">
      <xdr:nvSpPr>
        <xdr:cNvPr id="761" name="n_3mainValue【公民館】&#10;一人当たり面積">
          <a:extLst>
            <a:ext uri="{FF2B5EF4-FFF2-40B4-BE49-F238E27FC236}">
              <a16:creationId xmlns:a16="http://schemas.microsoft.com/office/drawing/2014/main" id="{159CA2B9-9AD6-4ED3-8164-C143BDFD6232}"/>
            </a:ext>
          </a:extLst>
        </xdr:cNvPr>
        <xdr:cNvSpPr txBox="1"/>
      </xdr:nvSpPr>
      <xdr:spPr>
        <a:xfrm>
          <a:off x="19310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25708</xdr:rowOff>
    </xdr:from>
    <xdr:ext cx="469744" cy="259045"/>
    <xdr:sp macro="" textlink="">
      <xdr:nvSpPr>
        <xdr:cNvPr id="762" name="n_4mainValue【公民館】&#10;一人当たり面積">
          <a:extLst>
            <a:ext uri="{FF2B5EF4-FFF2-40B4-BE49-F238E27FC236}">
              <a16:creationId xmlns:a16="http://schemas.microsoft.com/office/drawing/2014/main" id="{7706D7F4-B22D-4493-AAC3-A64B714E3CF4}"/>
            </a:ext>
          </a:extLst>
        </xdr:cNvPr>
        <xdr:cNvSpPr txBox="1"/>
      </xdr:nvSpPr>
      <xdr:spPr>
        <a:xfrm>
          <a:off x="18421427" y="1871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B8704B82-1862-47EB-9212-85B373C466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6532FB24-17E4-4217-A072-B79A5EFA6B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4BDC5B7F-4AFD-4B2B-A270-3D622CF5EF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類似団体と比較して特に有形固定資産減価償却率が高くなっている施設は、学校施設であり、特に低くなっている施設は、幼稚園・保育所である。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学校施設については、小学校・中学校ともに築年数が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年を超えて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と非常に高くなって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いる。中学校については、令和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年度から建設事業を実施しており、令和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年度に竣工となることから有形固定資産減価償却率が低くなる見込みである。小学校については、老朽化が進んでいることから、今後、財政状況等を考慮しながら更新等を検討していく。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幼稚園・保育所については、平成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幼保一体化施設の建設に伴い更新がなされたため、有形固定資産減価償却率は全国、県及び類似団体平均と比べても低く、類似団体順位で見ても高い順位にいる。一人当たり面積についても若干ではあるが増加しており、類似団体内平均を下回っているが、全国、福島県平均よりも大きく下回っている。今後、維持管理に係る経費の増加に留意しつつ、引き続き、子育て環境の整備に積極的に取り組んで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図書館については、令和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年度より有形固定資産減価償却率が低くなっているが、冷暖房機器を更新した影響によるものであり、施設としては、築</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年以上が経過しており、老朽化が顕著なことから、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財政状況等を考慮しながら更新等を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検討して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818F80-D969-4002-AC62-ADBFE0356D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489EBE-BD2D-49EE-9AC7-7178F3E971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D256FE-2D51-4C1A-87B9-CCE1812022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937198-C4E5-4FE6-96F5-EC1B938DC0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64902B-67A7-4DB1-95AE-8AC89EA66D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7DF411-B572-46A2-8E64-6691182F1E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2FE809-22A8-4178-A8D9-4880B24A1C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653DB0-5547-49BF-8611-9C0EF9FC6C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46F8DA-9FAA-4123-935B-78CAFEA44C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8C1C9D-4A79-4631-AA89-3985413754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5,896
5,849
37.43
4,494,915
4,325,742
167,295
2,458,640
3,345,382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711927-BF24-4ABE-8E08-8D2F013847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2B9FF4-9149-4EF9-997B-2F16FB16FB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A19A5A-E890-4D45-A282-D2A7E0DE9A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22571A-760C-490F-9209-42EF47AABD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99EA02-C21F-4258-96B8-E5F7BD1697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F333979-46B8-4607-9D97-745411929B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2A871C-F761-481E-BA78-D6CB1E8362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3A7264-549E-4EE8-B990-3D00E12D81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E462AC-B905-4A80-BA99-616DB982A70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01B65C-E493-4797-8817-85F7381032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E57130-6488-498B-822D-49C5908B08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691A1C-88EA-4E1C-A96F-0DE54F36A9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DE325A-D923-4463-A4F3-4B69C7AD38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58A06A-924A-4B7B-BADF-9466D17305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74F53A-75B1-4774-9D12-A49558A7A1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B042F3-ACDC-49F7-8ECF-5848CEF287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EA306F-3E51-442C-A964-71144ED167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5BBE2A-B0D6-432D-B373-8BEC891C4D9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A33CFD-28B7-47A2-9C5A-8EEE4011E5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B685F6-F59B-4A4C-9816-13AB2CE8A55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57ECD4-86A4-4815-B17F-BD0338CD93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5891A1-F2CC-433B-94E7-464328587E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74C80C-1BA6-472F-822E-2DD2F18DA1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42B486-3F03-47FA-9A72-4AD2A03E812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6769E5-31AA-4B61-A5CC-FFDCDBB9D9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87BAE7D-64B9-4DFC-A842-77C6F5A6C0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96D24E-7BC5-4F30-92BF-C8D116A994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E4B313-6378-4E53-98C7-08ADC61DEE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9FBFC0-4336-4389-8A03-6EEEAEC86F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229075-486D-466B-A101-3B8B942CF8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B46EE5-A96F-4AC6-B79C-5F4FE62D28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8FF53DD-39B8-40D7-99B2-4D24B6A413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E5A221-0BBF-4DE4-B2F9-FFA12B59420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B80ADE6-4520-4F36-ACBD-6EC469A5B46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BC87A98-EEB0-42C6-A7F4-CAA1C43929B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4A584F2-D472-412F-B200-7D706E4A715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D4D054-09DA-4CD1-ACA5-C5879F7E20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1C2BBC1-5C01-4B3F-BEB6-38F7949626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8B46697-E99C-4EBC-A02F-2F5D928854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5AE3A32-E1F1-4A3C-ABBD-04FAFBDFE70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67B9ED4-8629-4C12-9695-B859D855717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3C96568-E4B8-43B9-A838-5299AEF2CD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D3AD0EE-DBA3-4C91-A562-33A13E722E7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BCFC7F8-D211-4DA4-8C1C-F7149BB9EDC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D1EF592-7922-461C-B1C7-6FF6C9C481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5057725-4CE9-4630-A257-3212572EAC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C658F02-E0FF-4C6E-A91A-C9AC4D63522A}"/>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79153AD-00B6-4187-8F8E-4D10C04FD13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4B6DD7F-394D-49B5-B587-12F7D3AC7DC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EE48D605-3677-44FA-8B1C-81321170F53D}"/>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61151428-16FA-4C6E-BF0C-7DF422208A91}"/>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4A332809-E852-4905-BB3D-BF2E2356E138}"/>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39645B9D-DFDF-43A5-90A1-0AEF03F8970B}"/>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4F7B0700-AD69-4986-A9DF-827B0EFF8AC4}"/>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B93757C6-9203-47A3-B900-2C2F03605A66}"/>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E10D1E62-FA1C-4729-8F75-972AB94F4026}"/>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62E37EB7-7E37-4B01-A142-04BAED7C3D3F}"/>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BD2D77-8D94-425B-837B-4061D97913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AD0261-F61C-42FE-A65D-82A1CAC1C0A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4EF641-91DC-4990-AF39-A1866CCDAD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118C19-B4BD-4A90-8C82-A2CC795458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813A196-9540-4CCE-BD7C-AC0275A36C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23767</xdr:rowOff>
    </xdr:from>
    <xdr:to>
      <xdr:col>24</xdr:col>
      <xdr:colOff>114300</xdr:colOff>
      <xdr:row>35</xdr:row>
      <xdr:rowOff>125367</xdr:rowOff>
    </xdr:to>
    <xdr:sp macro="" textlink="">
      <xdr:nvSpPr>
        <xdr:cNvPr id="74" name="楕円 73">
          <a:extLst>
            <a:ext uri="{FF2B5EF4-FFF2-40B4-BE49-F238E27FC236}">
              <a16:creationId xmlns:a16="http://schemas.microsoft.com/office/drawing/2014/main" id="{D3D5B659-0F8E-450B-951B-D86B2D3BD8EF}"/>
            </a:ext>
          </a:extLst>
        </xdr:cNvPr>
        <xdr:cNvSpPr/>
      </xdr:nvSpPr>
      <xdr:spPr>
        <a:xfrm>
          <a:off x="45847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46644</xdr:rowOff>
    </xdr:from>
    <xdr:ext cx="405111" cy="259045"/>
    <xdr:sp macro="" textlink="">
      <xdr:nvSpPr>
        <xdr:cNvPr id="75" name="【図書館】&#10;有形固定資産減価償却率該当値テキスト">
          <a:extLst>
            <a:ext uri="{FF2B5EF4-FFF2-40B4-BE49-F238E27FC236}">
              <a16:creationId xmlns:a16="http://schemas.microsoft.com/office/drawing/2014/main" id="{168B7A09-2585-4647-9000-6B751F2A3512}"/>
            </a:ext>
          </a:extLst>
        </xdr:cNvPr>
        <xdr:cNvSpPr txBox="1"/>
      </xdr:nvSpPr>
      <xdr:spPr>
        <a:xfrm>
          <a:off x="4673600" y="587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131536</xdr:rowOff>
    </xdr:from>
    <xdr:to>
      <xdr:col>20</xdr:col>
      <xdr:colOff>38100</xdr:colOff>
      <xdr:row>35</xdr:row>
      <xdr:rowOff>61686</xdr:rowOff>
    </xdr:to>
    <xdr:sp macro="" textlink="">
      <xdr:nvSpPr>
        <xdr:cNvPr id="76" name="楕円 75">
          <a:extLst>
            <a:ext uri="{FF2B5EF4-FFF2-40B4-BE49-F238E27FC236}">
              <a16:creationId xmlns:a16="http://schemas.microsoft.com/office/drawing/2014/main" id="{947F907C-269A-4230-AFC8-04DBBA71E877}"/>
            </a:ext>
          </a:extLst>
        </xdr:cNvPr>
        <xdr:cNvSpPr/>
      </xdr:nvSpPr>
      <xdr:spPr>
        <a:xfrm>
          <a:off x="3746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10886</xdr:rowOff>
    </xdr:from>
    <xdr:to>
      <xdr:col>24</xdr:col>
      <xdr:colOff>63500</xdr:colOff>
      <xdr:row>35</xdr:row>
      <xdr:rowOff>74567</xdr:rowOff>
    </xdr:to>
    <xdr:cxnSp macro="">
      <xdr:nvCxnSpPr>
        <xdr:cNvPr id="77" name="直線コネクタ 76">
          <a:extLst>
            <a:ext uri="{FF2B5EF4-FFF2-40B4-BE49-F238E27FC236}">
              <a16:creationId xmlns:a16="http://schemas.microsoft.com/office/drawing/2014/main" id="{F1D3BC47-6778-429D-BC85-982CBE66D725}"/>
            </a:ext>
          </a:extLst>
        </xdr:cNvPr>
        <xdr:cNvCxnSpPr/>
      </xdr:nvCxnSpPr>
      <xdr:spPr>
        <a:xfrm>
          <a:off x="3797300" y="6011636"/>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69487</xdr:rowOff>
    </xdr:from>
    <xdr:to>
      <xdr:col>15</xdr:col>
      <xdr:colOff>101600</xdr:colOff>
      <xdr:row>34</xdr:row>
      <xdr:rowOff>171087</xdr:rowOff>
    </xdr:to>
    <xdr:sp macro="" textlink="">
      <xdr:nvSpPr>
        <xdr:cNvPr id="78" name="楕円 77">
          <a:extLst>
            <a:ext uri="{FF2B5EF4-FFF2-40B4-BE49-F238E27FC236}">
              <a16:creationId xmlns:a16="http://schemas.microsoft.com/office/drawing/2014/main" id="{A796D8B7-96BA-4804-A6F0-2B8D66C6C99C}"/>
            </a:ext>
          </a:extLst>
        </xdr:cNvPr>
        <xdr:cNvSpPr/>
      </xdr:nvSpPr>
      <xdr:spPr>
        <a:xfrm>
          <a:off x="28575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120287</xdr:rowOff>
    </xdr:from>
    <xdr:to>
      <xdr:col>19</xdr:col>
      <xdr:colOff>177800</xdr:colOff>
      <xdr:row>35</xdr:row>
      <xdr:rowOff>10886</xdr:rowOff>
    </xdr:to>
    <xdr:cxnSp macro="">
      <xdr:nvCxnSpPr>
        <xdr:cNvPr id="79" name="直線コネクタ 78">
          <a:extLst>
            <a:ext uri="{FF2B5EF4-FFF2-40B4-BE49-F238E27FC236}">
              <a16:creationId xmlns:a16="http://schemas.microsoft.com/office/drawing/2014/main" id="{0721EAD7-A283-44BE-AC84-678105113F84}"/>
            </a:ext>
          </a:extLst>
        </xdr:cNvPr>
        <xdr:cNvCxnSpPr/>
      </xdr:nvCxnSpPr>
      <xdr:spPr>
        <a:xfrm>
          <a:off x="2908300" y="594958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7439</xdr:rowOff>
    </xdr:from>
    <xdr:to>
      <xdr:col>10</xdr:col>
      <xdr:colOff>165100</xdr:colOff>
      <xdr:row>34</xdr:row>
      <xdr:rowOff>109039</xdr:rowOff>
    </xdr:to>
    <xdr:sp macro="" textlink="">
      <xdr:nvSpPr>
        <xdr:cNvPr id="80" name="楕円 79">
          <a:extLst>
            <a:ext uri="{FF2B5EF4-FFF2-40B4-BE49-F238E27FC236}">
              <a16:creationId xmlns:a16="http://schemas.microsoft.com/office/drawing/2014/main" id="{223FD27D-9BF2-4E6C-9A97-3175B54C676A}"/>
            </a:ext>
          </a:extLst>
        </xdr:cNvPr>
        <xdr:cNvSpPr/>
      </xdr:nvSpPr>
      <xdr:spPr>
        <a:xfrm>
          <a:off x="1968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58239</xdr:rowOff>
    </xdr:from>
    <xdr:to>
      <xdr:col>15</xdr:col>
      <xdr:colOff>50800</xdr:colOff>
      <xdr:row>34</xdr:row>
      <xdr:rowOff>120287</xdr:rowOff>
    </xdr:to>
    <xdr:cxnSp macro="">
      <xdr:nvCxnSpPr>
        <xdr:cNvPr id="81" name="直線コネクタ 80">
          <a:extLst>
            <a:ext uri="{FF2B5EF4-FFF2-40B4-BE49-F238E27FC236}">
              <a16:creationId xmlns:a16="http://schemas.microsoft.com/office/drawing/2014/main" id="{E240ABB7-4309-4BA7-8C6B-006AB3B97E7D}"/>
            </a:ext>
          </a:extLst>
        </xdr:cNvPr>
        <xdr:cNvCxnSpPr/>
      </xdr:nvCxnSpPr>
      <xdr:spPr>
        <a:xfrm>
          <a:off x="2019300" y="588753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118473</xdr:rowOff>
    </xdr:from>
    <xdr:to>
      <xdr:col>6</xdr:col>
      <xdr:colOff>38100</xdr:colOff>
      <xdr:row>34</xdr:row>
      <xdr:rowOff>48623</xdr:rowOff>
    </xdr:to>
    <xdr:sp macro="" textlink="">
      <xdr:nvSpPr>
        <xdr:cNvPr id="82" name="楕円 81">
          <a:extLst>
            <a:ext uri="{FF2B5EF4-FFF2-40B4-BE49-F238E27FC236}">
              <a16:creationId xmlns:a16="http://schemas.microsoft.com/office/drawing/2014/main" id="{82BA8CEC-09AA-42FE-B216-809B0823F933}"/>
            </a:ext>
          </a:extLst>
        </xdr:cNvPr>
        <xdr:cNvSpPr/>
      </xdr:nvSpPr>
      <xdr:spPr>
        <a:xfrm>
          <a:off x="1079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169273</xdr:rowOff>
    </xdr:from>
    <xdr:to>
      <xdr:col>10</xdr:col>
      <xdr:colOff>114300</xdr:colOff>
      <xdr:row>34</xdr:row>
      <xdr:rowOff>58239</xdr:rowOff>
    </xdr:to>
    <xdr:cxnSp macro="">
      <xdr:nvCxnSpPr>
        <xdr:cNvPr id="83" name="直線コネクタ 82">
          <a:extLst>
            <a:ext uri="{FF2B5EF4-FFF2-40B4-BE49-F238E27FC236}">
              <a16:creationId xmlns:a16="http://schemas.microsoft.com/office/drawing/2014/main" id="{E746DEEE-60AF-4485-9B46-0F33D3DE1143}"/>
            </a:ext>
          </a:extLst>
        </xdr:cNvPr>
        <xdr:cNvCxnSpPr/>
      </xdr:nvCxnSpPr>
      <xdr:spPr>
        <a:xfrm>
          <a:off x="1130300" y="582712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D4BD87BD-F599-436D-8A7F-48880F9B805B}"/>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E47214B5-0DDA-45B0-9032-9AAC78AA2A8E}"/>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643EF596-457E-4198-968C-AB0CFFE7A707}"/>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093DF8DA-33C1-4EED-9123-C31E354FF7CA}"/>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78213</xdr:rowOff>
    </xdr:from>
    <xdr:ext cx="405111" cy="259045"/>
    <xdr:sp macro="" textlink="">
      <xdr:nvSpPr>
        <xdr:cNvPr id="88" name="n_1mainValue【図書館】&#10;有形固定資産減価償却率">
          <a:extLst>
            <a:ext uri="{FF2B5EF4-FFF2-40B4-BE49-F238E27FC236}">
              <a16:creationId xmlns:a16="http://schemas.microsoft.com/office/drawing/2014/main" id="{A86242B0-BA6D-415F-AFD6-C128419C5707}"/>
            </a:ext>
          </a:extLst>
        </xdr:cNvPr>
        <xdr:cNvSpPr txBox="1"/>
      </xdr:nvSpPr>
      <xdr:spPr>
        <a:xfrm>
          <a:off x="35820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16164</xdr:rowOff>
    </xdr:from>
    <xdr:ext cx="405111" cy="259045"/>
    <xdr:sp macro="" textlink="">
      <xdr:nvSpPr>
        <xdr:cNvPr id="89" name="n_2mainValue【図書館】&#10;有形固定資産減価償却率">
          <a:extLst>
            <a:ext uri="{FF2B5EF4-FFF2-40B4-BE49-F238E27FC236}">
              <a16:creationId xmlns:a16="http://schemas.microsoft.com/office/drawing/2014/main" id="{865C0542-E64C-4557-AAE1-74957CF87D46}"/>
            </a:ext>
          </a:extLst>
        </xdr:cNvPr>
        <xdr:cNvSpPr txBox="1"/>
      </xdr:nvSpPr>
      <xdr:spPr>
        <a:xfrm>
          <a:off x="270574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125566</xdr:rowOff>
    </xdr:from>
    <xdr:ext cx="405111" cy="259045"/>
    <xdr:sp macro="" textlink="">
      <xdr:nvSpPr>
        <xdr:cNvPr id="90" name="n_3mainValue【図書館】&#10;有形固定資産減価償却率">
          <a:extLst>
            <a:ext uri="{FF2B5EF4-FFF2-40B4-BE49-F238E27FC236}">
              <a16:creationId xmlns:a16="http://schemas.microsoft.com/office/drawing/2014/main" id="{F4528C00-F049-4D14-A7E1-07114A31E93B}"/>
            </a:ext>
          </a:extLst>
        </xdr:cNvPr>
        <xdr:cNvSpPr txBox="1"/>
      </xdr:nvSpPr>
      <xdr:spPr>
        <a:xfrm>
          <a:off x="181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65150</xdr:rowOff>
    </xdr:from>
    <xdr:ext cx="405111" cy="259045"/>
    <xdr:sp macro="" textlink="">
      <xdr:nvSpPr>
        <xdr:cNvPr id="91" name="n_4mainValue【図書館】&#10;有形固定資産減価償却率">
          <a:extLst>
            <a:ext uri="{FF2B5EF4-FFF2-40B4-BE49-F238E27FC236}">
              <a16:creationId xmlns:a16="http://schemas.microsoft.com/office/drawing/2014/main" id="{A4743425-7C29-4725-B33B-4B4CF90C5B6C}"/>
            </a:ext>
          </a:extLst>
        </xdr:cNvPr>
        <xdr:cNvSpPr txBox="1"/>
      </xdr:nvSpPr>
      <xdr:spPr>
        <a:xfrm>
          <a:off x="927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5F62D87-74E2-482A-83BE-1505C4D60B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05FCE31-F212-4202-99DF-A721E4274A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11DAFFC-3E63-4026-8D0C-6374AB1AF4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E875A5B-E89F-4AE0-89EA-4AFD343F65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F3E2B7-7AC3-449C-A7FE-8AF3878DBE8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335F65D-F579-4D0D-AD1C-F7157ECF5F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BBB8C1C-3572-4E08-AA8E-7ED3560303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CECDD92-8F34-4B00-B809-9D7E6E9786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4B1B73-8DDE-4C7F-B92D-73C686D305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B750B01-7B14-4C4C-A6AB-C554B7EFD3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2677FA71-0974-425A-9EE8-F3559485F4F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CB09BFB-43B9-41DC-BAD1-F5047AC63B4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76434E0-B75B-44E0-BA36-46C5EDC7442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93F393C-83DF-44D3-8001-CF36AB81DB2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9F084DC-E87A-42EB-A6A2-587404DBABB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B7EA5978-B545-4B13-B8D3-9337BF5A3D1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F2EBBF8-16ED-4B61-B6C7-B86ADDE1362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6BA7F54-F814-431E-AA2E-157A923A469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DFB2729-EA6C-4059-B9F9-085251D0364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A9ABCCE-051A-4BAD-9425-F5E79A20A972}"/>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3CCF164-7022-4CDF-98BB-7CC7BA834A0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B14C342F-D05B-4A07-BCC9-2C045669AA6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6AA5D92-6D13-4346-9007-BEBB4FB0AE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B22A390-F8D5-4242-9FD8-D7925D22D3A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AAD71951-34B7-4AAC-81C9-3A7919B5C2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AF7979F-1B0E-4298-9808-AA786D01447A}"/>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27447694-6BF3-4CB0-BDF3-702F06A69DB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691FFCCF-B612-4614-9BB0-160708026DD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71B39FCC-C070-4401-99DA-7345A6D28C12}"/>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C8DD4CE0-96A6-4EA5-8D07-D8EA9B117CDE}"/>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C795DD6E-35BA-4BBD-886F-ED77CCA1A4D0}"/>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7B7CC16F-FC03-4593-82D0-F783981A3D19}"/>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0488DAFB-8A4C-4AEE-A48B-7066C82A3CC3}"/>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F7AC108B-C301-4F6C-B668-10540F08F1EC}"/>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F2E7C7DD-A038-4FF0-B6E3-3C754B81E58D}"/>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EACDD384-FCA2-48FB-B399-07044A57DDC6}"/>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FA52CE2-4B8B-41FA-9A06-F0D9CFB575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1864D20-FC17-4147-BAE0-0CD8BF5D67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7D1126A-7DDD-4C45-80CD-862656D1E9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7A22C8F-B53C-48F6-9D22-2896E7C8C4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BAC5021-B630-4CD4-BA35-AFEFB859F4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33" name="楕円 132">
          <a:extLst>
            <a:ext uri="{FF2B5EF4-FFF2-40B4-BE49-F238E27FC236}">
              <a16:creationId xmlns:a16="http://schemas.microsoft.com/office/drawing/2014/main" id="{C81FDDCB-BB66-4CB2-B846-79DB3D9379BD}"/>
            </a:ext>
          </a:extLst>
        </xdr:cNvPr>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4" name="【図書館】&#10;一人当たり面積該当値テキスト">
          <a:extLst>
            <a:ext uri="{FF2B5EF4-FFF2-40B4-BE49-F238E27FC236}">
              <a16:creationId xmlns:a16="http://schemas.microsoft.com/office/drawing/2014/main" id="{157BDF9A-1D87-4604-954F-88456D3AE561}"/>
            </a:ext>
          </a:extLst>
        </xdr:cNvPr>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62956</xdr:rowOff>
    </xdr:from>
    <xdr:to>
      <xdr:col>50</xdr:col>
      <xdr:colOff>165100</xdr:colOff>
      <xdr:row>41</xdr:row>
      <xdr:rowOff>164556</xdr:rowOff>
    </xdr:to>
    <xdr:sp macro="" textlink="">
      <xdr:nvSpPr>
        <xdr:cNvPr id="135" name="楕円 134">
          <a:extLst>
            <a:ext uri="{FF2B5EF4-FFF2-40B4-BE49-F238E27FC236}">
              <a16:creationId xmlns:a16="http://schemas.microsoft.com/office/drawing/2014/main" id="{FB614653-9634-4E4F-8B9D-C43862ACA852}"/>
            </a:ext>
          </a:extLst>
        </xdr:cNvPr>
        <xdr:cNvSpPr/>
      </xdr:nvSpPr>
      <xdr:spPr>
        <a:xfrm>
          <a:off x="9588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113756</xdr:rowOff>
    </xdr:to>
    <xdr:cxnSp macro="">
      <xdr:nvCxnSpPr>
        <xdr:cNvPr id="136" name="直線コネクタ 135">
          <a:extLst>
            <a:ext uri="{FF2B5EF4-FFF2-40B4-BE49-F238E27FC236}">
              <a16:creationId xmlns:a16="http://schemas.microsoft.com/office/drawing/2014/main" id="{2281C987-C353-488E-8F62-8776E3CFACB4}"/>
            </a:ext>
          </a:extLst>
        </xdr:cNvPr>
        <xdr:cNvCxnSpPr/>
      </xdr:nvCxnSpPr>
      <xdr:spPr>
        <a:xfrm flipV="1">
          <a:off x="9639300" y="71399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66222</xdr:rowOff>
    </xdr:from>
    <xdr:to>
      <xdr:col>46</xdr:col>
      <xdr:colOff>38100</xdr:colOff>
      <xdr:row>41</xdr:row>
      <xdr:rowOff>167822</xdr:rowOff>
    </xdr:to>
    <xdr:sp macro="" textlink="">
      <xdr:nvSpPr>
        <xdr:cNvPr id="137" name="楕円 136">
          <a:extLst>
            <a:ext uri="{FF2B5EF4-FFF2-40B4-BE49-F238E27FC236}">
              <a16:creationId xmlns:a16="http://schemas.microsoft.com/office/drawing/2014/main" id="{A1C7F67C-7D78-4C29-9159-81723915CC30}"/>
            </a:ext>
          </a:extLst>
        </xdr:cNvPr>
        <xdr:cNvSpPr/>
      </xdr:nvSpPr>
      <xdr:spPr>
        <a:xfrm>
          <a:off x="8699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113756</xdr:rowOff>
    </xdr:from>
    <xdr:to>
      <xdr:col>50</xdr:col>
      <xdr:colOff>114300</xdr:colOff>
      <xdr:row>41</xdr:row>
      <xdr:rowOff>117022</xdr:rowOff>
    </xdr:to>
    <xdr:cxnSp macro="">
      <xdr:nvCxnSpPr>
        <xdr:cNvPr id="138" name="直線コネクタ 137">
          <a:extLst>
            <a:ext uri="{FF2B5EF4-FFF2-40B4-BE49-F238E27FC236}">
              <a16:creationId xmlns:a16="http://schemas.microsoft.com/office/drawing/2014/main" id="{9215E7D7-9794-4191-ADC2-634530EDAF93}"/>
            </a:ext>
          </a:extLst>
        </xdr:cNvPr>
        <xdr:cNvCxnSpPr/>
      </xdr:nvCxnSpPr>
      <xdr:spPr>
        <a:xfrm flipV="1">
          <a:off x="8750300" y="71432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69487</xdr:rowOff>
    </xdr:from>
    <xdr:to>
      <xdr:col>41</xdr:col>
      <xdr:colOff>101600</xdr:colOff>
      <xdr:row>41</xdr:row>
      <xdr:rowOff>171087</xdr:rowOff>
    </xdr:to>
    <xdr:sp macro="" textlink="">
      <xdr:nvSpPr>
        <xdr:cNvPr id="139" name="楕円 138">
          <a:extLst>
            <a:ext uri="{FF2B5EF4-FFF2-40B4-BE49-F238E27FC236}">
              <a16:creationId xmlns:a16="http://schemas.microsoft.com/office/drawing/2014/main" id="{F12B322B-CAA2-4A3B-A89D-2A97347B93EB}"/>
            </a:ext>
          </a:extLst>
        </xdr:cNvPr>
        <xdr:cNvSpPr/>
      </xdr:nvSpPr>
      <xdr:spPr>
        <a:xfrm>
          <a:off x="7810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117022</xdr:rowOff>
    </xdr:from>
    <xdr:to>
      <xdr:col>45</xdr:col>
      <xdr:colOff>177800</xdr:colOff>
      <xdr:row>41</xdr:row>
      <xdr:rowOff>120287</xdr:rowOff>
    </xdr:to>
    <xdr:cxnSp macro="">
      <xdr:nvCxnSpPr>
        <xdr:cNvPr id="140" name="直線コネクタ 139">
          <a:extLst>
            <a:ext uri="{FF2B5EF4-FFF2-40B4-BE49-F238E27FC236}">
              <a16:creationId xmlns:a16="http://schemas.microsoft.com/office/drawing/2014/main" id="{2CFB511F-D9FA-4F44-8776-49F6DB87B8F8}"/>
            </a:ext>
          </a:extLst>
        </xdr:cNvPr>
        <xdr:cNvCxnSpPr/>
      </xdr:nvCxnSpPr>
      <xdr:spPr>
        <a:xfrm flipV="1">
          <a:off x="7861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69487</xdr:rowOff>
    </xdr:from>
    <xdr:to>
      <xdr:col>36</xdr:col>
      <xdr:colOff>165100</xdr:colOff>
      <xdr:row>41</xdr:row>
      <xdr:rowOff>171087</xdr:rowOff>
    </xdr:to>
    <xdr:sp macro="" textlink="">
      <xdr:nvSpPr>
        <xdr:cNvPr id="141" name="楕円 140">
          <a:extLst>
            <a:ext uri="{FF2B5EF4-FFF2-40B4-BE49-F238E27FC236}">
              <a16:creationId xmlns:a16="http://schemas.microsoft.com/office/drawing/2014/main" id="{7090281A-B8E5-4DF6-90A3-34F10DA2247D}"/>
            </a:ext>
          </a:extLst>
        </xdr:cNvPr>
        <xdr:cNvSpPr/>
      </xdr:nvSpPr>
      <xdr:spPr>
        <a:xfrm>
          <a:off x="6921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120287</xdr:rowOff>
    </xdr:from>
    <xdr:to>
      <xdr:col>41</xdr:col>
      <xdr:colOff>50800</xdr:colOff>
      <xdr:row>41</xdr:row>
      <xdr:rowOff>120287</xdr:rowOff>
    </xdr:to>
    <xdr:cxnSp macro="">
      <xdr:nvCxnSpPr>
        <xdr:cNvPr id="142" name="直線コネクタ 141">
          <a:extLst>
            <a:ext uri="{FF2B5EF4-FFF2-40B4-BE49-F238E27FC236}">
              <a16:creationId xmlns:a16="http://schemas.microsoft.com/office/drawing/2014/main" id="{559A6D8E-D650-494C-9D70-C0AAAAA93959}"/>
            </a:ext>
          </a:extLst>
        </xdr:cNvPr>
        <xdr:cNvCxnSpPr/>
      </xdr:nvCxnSpPr>
      <xdr:spPr>
        <a:xfrm>
          <a:off x="6972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34FA5ED1-CDC3-45D1-9097-D20E9849C579}"/>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18E45CBB-B861-40AC-ABE1-090F45DFF4DD}"/>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4388DD1F-F797-417A-AA34-7D5B04BB99B5}"/>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99B2F1FB-2A69-4111-B849-905DEBC09DA8}"/>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155683</xdr:rowOff>
    </xdr:from>
    <xdr:ext cx="469744" cy="259045"/>
    <xdr:sp macro="" textlink="">
      <xdr:nvSpPr>
        <xdr:cNvPr id="147" name="n_1mainValue【図書館】&#10;一人当たり面積">
          <a:extLst>
            <a:ext uri="{FF2B5EF4-FFF2-40B4-BE49-F238E27FC236}">
              <a16:creationId xmlns:a16="http://schemas.microsoft.com/office/drawing/2014/main" id="{85D4A31C-4F20-46B5-B7B5-E67A0198DC30}"/>
            </a:ext>
          </a:extLst>
        </xdr:cNvPr>
        <xdr:cNvSpPr txBox="1"/>
      </xdr:nvSpPr>
      <xdr:spPr>
        <a:xfrm>
          <a:off x="93917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158949</xdr:rowOff>
    </xdr:from>
    <xdr:ext cx="469744" cy="259045"/>
    <xdr:sp macro="" textlink="">
      <xdr:nvSpPr>
        <xdr:cNvPr id="148" name="n_2mainValue【図書館】&#10;一人当たり面積">
          <a:extLst>
            <a:ext uri="{FF2B5EF4-FFF2-40B4-BE49-F238E27FC236}">
              <a16:creationId xmlns:a16="http://schemas.microsoft.com/office/drawing/2014/main" id="{6261FB60-B356-4CE1-8907-DC54C7F46414}"/>
            </a:ext>
          </a:extLst>
        </xdr:cNvPr>
        <xdr:cNvSpPr txBox="1"/>
      </xdr:nvSpPr>
      <xdr:spPr>
        <a:xfrm>
          <a:off x="8515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162214</xdr:rowOff>
    </xdr:from>
    <xdr:ext cx="469744" cy="259045"/>
    <xdr:sp macro="" textlink="">
      <xdr:nvSpPr>
        <xdr:cNvPr id="149" name="n_3mainValue【図書館】&#10;一人当たり面積">
          <a:extLst>
            <a:ext uri="{FF2B5EF4-FFF2-40B4-BE49-F238E27FC236}">
              <a16:creationId xmlns:a16="http://schemas.microsoft.com/office/drawing/2014/main" id="{09917496-1A2C-427A-B688-A8D5F27227BD}"/>
            </a:ext>
          </a:extLst>
        </xdr:cNvPr>
        <xdr:cNvSpPr txBox="1"/>
      </xdr:nvSpPr>
      <xdr:spPr>
        <a:xfrm>
          <a:off x="7626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162214</xdr:rowOff>
    </xdr:from>
    <xdr:ext cx="469744" cy="259045"/>
    <xdr:sp macro="" textlink="">
      <xdr:nvSpPr>
        <xdr:cNvPr id="150" name="n_4mainValue【図書館】&#10;一人当たり面積">
          <a:extLst>
            <a:ext uri="{FF2B5EF4-FFF2-40B4-BE49-F238E27FC236}">
              <a16:creationId xmlns:a16="http://schemas.microsoft.com/office/drawing/2014/main" id="{AF5DFE2D-83B8-414D-A3F6-039E6BFFF917}"/>
            </a:ext>
          </a:extLst>
        </xdr:cNvPr>
        <xdr:cNvSpPr txBox="1"/>
      </xdr:nvSpPr>
      <xdr:spPr>
        <a:xfrm>
          <a:off x="6737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C8E36F6-94F2-41E4-8991-64C7891526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AA2BCDE-FC09-4D80-9EED-A32487DA5C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3C7C74F-3054-40C9-BBB5-F12898A8EA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BB2779F-F3E2-4411-8129-A0A6C85212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C3E33F1-B6C8-4F85-8CC8-73B3559B0D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EE73A0A-9880-48F6-99A1-1D9473F107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FEECF54-BCFB-4D7E-A266-EAB9056541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92D7E98-9020-4026-8F2B-7FE2213DCF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DECB078-2770-407E-8F29-C0F08CA66D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313CF21-22F0-4477-89C7-99E62AE049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43C35BD-5C90-408C-8526-E046F739A1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D9AB797-43AB-40CF-A027-9F1D33C365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8E4AB34-5295-4833-9FA6-C72F056C406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47B7D633-B62D-490C-ACAF-C726CCC3340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6D63F79F-9E7F-4EAF-86B1-9F3D155C2E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5C51A8F7-5556-4D1C-B4EE-E3D8A15B6F9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8C4C6CA7-B05B-4857-AFB5-86A83C68CE7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60D60D6-FCF5-4057-9FBC-DB6D5CC8D08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28725198-AEB8-44AE-B918-02F6ACEED4F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20312C4-32CF-44B7-8BB3-8DD35E1B432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C2097D45-9FBC-45E0-8E3A-AB429BA4FC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23932396-D865-49A6-8A63-09C2384B802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618D6AFC-7E10-43C4-8AC1-120C1243CAE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1C1A5DC7-580B-41A0-AFD3-9F6165BB8E1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C48C61F-C9D6-43C8-8140-BF3C3E414D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C8D14F28-38CE-4D64-968C-FFCB24F571E6}"/>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871D73E6-B80B-4DB2-B5DE-71B6109E6E3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6709622C-3425-43AB-91F9-EF1B483D10C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DF3E18E6-C9FA-4079-8173-FC6EF86B762D}"/>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154EEEC9-29B0-43EE-A2D5-9A4B3C0707D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2FCA1F7F-C326-4B00-9FC5-158F6FFC5E13}"/>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DD6B9367-90C2-4FCA-AC19-85A90FE0B142}"/>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1D30326E-263A-410E-B7FD-54B2E04340DF}"/>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BE6DDFE2-7C2A-4690-8D0B-F876925F43F9}"/>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B6720405-6909-4CE1-91FE-FA53E48FB5B1}"/>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9E96367D-E2A7-42E0-95C2-74D5231AFA08}"/>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1DEC7D3-83C6-496F-9378-C6ADF3A684C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FCFD4D9-D85B-4871-8D53-79BB942AB55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1AED740-745D-47AD-AA3E-E41AFC2458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8671B52-2A08-4AA3-AEAE-13D29B159B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A54BF51-39B8-4888-ACBC-5EDE14BBC5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68399</xdr:rowOff>
    </xdr:from>
    <xdr:to>
      <xdr:col>24</xdr:col>
      <xdr:colOff>114300</xdr:colOff>
      <xdr:row>62</xdr:row>
      <xdr:rowOff>169999</xdr:rowOff>
    </xdr:to>
    <xdr:sp macro="" textlink="">
      <xdr:nvSpPr>
        <xdr:cNvPr id="192" name="楕円 191">
          <a:extLst>
            <a:ext uri="{FF2B5EF4-FFF2-40B4-BE49-F238E27FC236}">
              <a16:creationId xmlns:a16="http://schemas.microsoft.com/office/drawing/2014/main" id="{9B22BBA5-00AA-4F42-9CEA-FA68673972DB}"/>
            </a:ext>
          </a:extLst>
        </xdr:cNvPr>
        <xdr:cNvSpPr/>
      </xdr:nvSpPr>
      <xdr:spPr>
        <a:xfrm>
          <a:off x="45847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46826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7906D69D-5F41-47D8-85A7-71D5D68BD6AA}"/>
            </a:ext>
          </a:extLst>
        </xdr:cNvPr>
        <xdr:cNvSpPr txBox="1"/>
      </xdr:nvSpPr>
      <xdr:spPr>
        <a:xfrm>
          <a:off x="4673600"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94" name="楕円 193">
          <a:extLst>
            <a:ext uri="{FF2B5EF4-FFF2-40B4-BE49-F238E27FC236}">
              <a16:creationId xmlns:a16="http://schemas.microsoft.com/office/drawing/2014/main" id="{6DEE8790-2475-427A-A168-3719B2494646}"/>
            </a:ext>
          </a:extLst>
        </xdr:cNvPr>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111034</xdr:rowOff>
    </xdr:from>
    <xdr:to>
      <xdr:col>24</xdr:col>
      <xdr:colOff>63500</xdr:colOff>
      <xdr:row>62</xdr:row>
      <xdr:rowOff>119199</xdr:rowOff>
    </xdr:to>
    <xdr:cxnSp macro="">
      <xdr:nvCxnSpPr>
        <xdr:cNvPr id="195" name="直線コネクタ 194">
          <a:extLst>
            <a:ext uri="{FF2B5EF4-FFF2-40B4-BE49-F238E27FC236}">
              <a16:creationId xmlns:a16="http://schemas.microsoft.com/office/drawing/2014/main" id="{7E9C9EBE-C8CC-4160-925E-E6EEC14C5889}"/>
            </a:ext>
          </a:extLst>
        </xdr:cNvPr>
        <xdr:cNvCxnSpPr/>
      </xdr:nvCxnSpPr>
      <xdr:spPr>
        <a:xfrm>
          <a:off x="3797300" y="1074093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22678</xdr:rowOff>
    </xdr:from>
    <xdr:to>
      <xdr:col>15</xdr:col>
      <xdr:colOff>101600</xdr:colOff>
      <xdr:row>62</xdr:row>
      <xdr:rowOff>124278</xdr:rowOff>
    </xdr:to>
    <xdr:sp macro="" textlink="">
      <xdr:nvSpPr>
        <xdr:cNvPr id="196" name="楕円 195">
          <a:extLst>
            <a:ext uri="{FF2B5EF4-FFF2-40B4-BE49-F238E27FC236}">
              <a16:creationId xmlns:a16="http://schemas.microsoft.com/office/drawing/2014/main" id="{62395397-DCB2-4803-B30C-1035E0F503D7}"/>
            </a:ext>
          </a:extLst>
        </xdr:cNvPr>
        <xdr:cNvSpPr/>
      </xdr:nvSpPr>
      <xdr:spPr>
        <a:xfrm>
          <a:off x="2857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73478</xdr:rowOff>
    </xdr:from>
    <xdr:to>
      <xdr:col>19</xdr:col>
      <xdr:colOff>177800</xdr:colOff>
      <xdr:row>62</xdr:row>
      <xdr:rowOff>111034</xdr:rowOff>
    </xdr:to>
    <xdr:cxnSp macro="">
      <xdr:nvCxnSpPr>
        <xdr:cNvPr id="197" name="直線コネクタ 196">
          <a:extLst>
            <a:ext uri="{FF2B5EF4-FFF2-40B4-BE49-F238E27FC236}">
              <a16:creationId xmlns:a16="http://schemas.microsoft.com/office/drawing/2014/main" id="{999BF95E-FB44-4AB9-A128-E411DA6F624D}"/>
            </a:ext>
          </a:extLst>
        </xdr:cNvPr>
        <xdr:cNvCxnSpPr/>
      </xdr:nvCxnSpPr>
      <xdr:spPr>
        <a:xfrm>
          <a:off x="2908300" y="1070337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153307</xdr:rowOff>
    </xdr:from>
    <xdr:to>
      <xdr:col>10</xdr:col>
      <xdr:colOff>165100</xdr:colOff>
      <xdr:row>62</xdr:row>
      <xdr:rowOff>83457</xdr:rowOff>
    </xdr:to>
    <xdr:sp macro="" textlink="">
      <xdr:nvSpPr>
        <xdr:cNvPr id="198" name="楕円 197">
          <a:extLst>
            <a:ext uri="{FF2B5EF4-FFF2-40B4-BE49-F238E27FC236}">
              <a16:creationId xmlns:a16="http://schemas.microsoft.com/office/drawing/2014/main" id="{DF0F51E8-478C-4A33-81F1-C9FC93B357C0}"/>
            </a:ext>
          </a:extLst>
        </xdr:cNvPr>
        <xdr:cNvSpPr/>
      </xdr:nvSpPr>
      <xdr:spPr>
        <a:xfrm>
          <a:off x="1968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62</xdr:row>
      <xdr:rowOff>73478</xdr:rowOff>
    </xdr:to>
    <xdr:cxnSp macro="">
      <xdr:nvCxnSpPr>
        <xdr:cNvPr id="199" name="直線コネクタ 198">
          <a:extLst>
            <a:ext uri="{FF2B5EF4-FFF2-40B4-BE49-F238E27FC236}">
              <a16:creationId xmlns:a16="http://schemas.microsoft.com/office/drawing/2014/main" id="{C157D46D-F80F-4317-8CA4-CB091F2C8242}"/>
            </a:ext>
          </a:extLst>
        </xdr:cNvPr>
        <xdr:cNvCxnSpPr/>
      </xdr:nvCxnSpPr>
      <xdr:spPr>
        <a:xfrm>
          <a:off x="2019300" y="106625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200" name="楕円 199">
          <a:extLst>
            <a:ext uri="{FF2B5EF4-FFF2-40B4-BE49-F238E27FC236}">
              <a16:creationId xmlns:a16="http://schemas.microsoft.com/office/drawing/2014/main" id="{DB327EB9-9E56-45E4-AD7C-5D38C4AE8E98}"/>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166551</xdr:rowOff>
    </xdr:from>
    <xdr:to>
      <xdr:col>10</xdr:col>
      <xdr:colOff>114300</xdr:colOff>
      <xdr:row>62</xdr:row>
      <xdr:rowOff>32657</xdr:rowOff>
    </xdr:to>
    <xdr:cxnSp macro="">
      <xdr:nvCxnSpPr>
        <xdr:cNvPr id="201" name="直線コネクタ 200">
          <a:extLst>
            <a:ext uri="{FF2B5EF4-FFF2-40B4-BE49-F238E27FC236}">
              <a16:creationId xmlns:a16="http://schemas.microsoft.com/office/drawing/2014/main" id="{C0207400-632E-4C20-9CDE-D5EC700A1D22}"/>
            </a:ext>
          </a:extLst>
        </xdr:cNvPr>
        <xdr:cNvCxnSpPr/>
      </xdr:nvCxnSpPr>
      <xdr:spPr>
        <a:xfrm>
          <a:off x="1130300" y="106250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3DC4B6A7-4447-465A-AB43-FDE6940BECA0}"/>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7776A117-E81D-49C9-A845-4DB840D9BBA3}"/>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3557823D-59E6-4155-A9DE-A1402CE3F293}"/>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A2C43214-9686-4AD2-972B-6391254DE089}"/>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206" name="n_1mainValue【体育館・プール】&#10;有形固定資産減価償却率">
          <a:extLst>
            <a:ext uri="{FF2B5EF4-FFF2-40B4-BE49-F238E27FC236}">
              <a16:creationId xmlns:a16="http://schemas.microsoft.com/office/drawing/2014/main" id="{D655C5B1-7410-4279-831D-EAB51EAEDD1F}"/>
            </a:ext>
          </a:extLst>
        </xdr:cNvPr>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207" name="n_2mainValue【体育館・プール】&#10;有形固定資産減価償却率">
          <a:extLst>
            <a:ext uri="{FF2B5EF4-FFF2-40B4-BE49-F238E27FC236}">
              <a16:creationId xmlns:a16="http://schemas.microsoft.com/office/drawing/2014/main" id="{B595A290-4FBF-42A8-AF83-89F06BCDD6D7}"/>
            </a:ext>
          </a:extLst>
        </xdr:cNvPr>
        <xdr:cNvSpPr txBox="1"/>
      </xdr:nvSpPr>
      <xdr:spPr>
        <a:xfrm>
          <a:off x="2705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74584</xdr:rowOff>
    </xdr:from>
    <xdr:ext cx="405111" cy="259045"/>
    <xdr:sp macro="" textlink="">
      <xdr:nvSpPr>
        <xdr:cNvPr id="208" name="n_3mainValue【体育館・プール】&#10;有形固定資産減価償却率">
          <a:extLst>
            <a:ext uri="{FF2B5EF4-FFF2-40B4-BE49-F238E27FC236}">
              <a16:creationId xmlns:a16="http://schemas.microsoft.com/office/drawing/2014/main" id="{4B461EC0-29E7-4536-A547-A67D9D96FE54}"/>
            </a:ext>
          </a:extLst>
        </xdr:cNvPr>
        <xdr:cNvSpPr txBox="1"/>
      </xdr:nvSpPr>
      <xdr:spPr>
        <a:xfrm>
          <a:off x="1816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9" name="n_4mainValue【体育館・プール】&#10;有形固定資産減価償却率">
          <a:extLst>
            <a:ext uri="{FF2B5EF4-FFF2-40B4-BE49-F238E27FC236}">
              <a16:creationId xmlns:a16="http://schemas.microsoft.com/office/drawing/2014/main" id="{ECF7FAF6-AEEF-4923-8D7E-E95ACD8A6FD9}"/>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3A00E5D9-5E9E-4C2D-85DA-8014B3FE95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BC3D0BE-2061-440F-A30E-7CB6B76A63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F91225C-F21D-40FA-8A95-2FBFC1559F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E175C00-5C5E-4ACD-A601-57633B0CFD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68945D19-88C2-45F2-AB0B-87A5E38021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7C22049-DE7A-4D06-BD10-ACE6A9AAAF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68A9A8AE-2C24-487C-9A3F-F5CD9DF978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2D8C09C3-A0AE-4260-A554-57FE33122E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C38938A-3A0F-4509-BED5-4B9A043BDB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AF97E20D-F7B7-4449-8D6D-F10582DA9C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76E8CCBD-7B32-4239-AA66-621AB6824EF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D05DD35F-CBE7-4281-81B9-E3C972CE3E1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7AABE343-D143-4541-A07E-6F435C9596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78AB67B3-2B9D-43A8-9E44-DDB2792342C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1DA88F3-88CD-4769-B5D7-B4526E5076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950ED239-B63F-4280-AD47-FE0031BE068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539C9F1B-669D-4861-9F5F-0CF1C2C7BA9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F15C147F-2D27-4C1D-8B6B-EB0925BCE9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54007D16-F1AE-4A98-B611-3DB90EEFA62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D63D079A-876C-4752-B94B-FE8BE9DF898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EAF705F-0A81-4920-B893-5FC222146E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F58529F9-E1A3-4DBB-AFDF-B30F149B0D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A68A754-5BD4-42CD-86B4-F0AF151FC9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5068DF29-0F3C-4633-988C-DD750C07456C}"/>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9AFFA432-F3B8-4D1B-9C8A-358B30152B16}"/>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BA06904E-E411-4EBF-AF7C-2DFD09B3C6D3}"/>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F82CE68D-0BFB-41F2-9946-5B32C8BD7550}"/>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75C73010-6046-4444-B979-A0BE0A710BEB}"/>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8" name="【体育館・プール】&#10;一人当たり面積平均値テキスト">
          <a:extLst>
            <a:ext uri="{FF2B5EF4-FFF2-40B4-BE49-F238E27FC236}">
              <a16:creationId xmlns:a16="http://schemas.microsoft.com/office/drawing/2014/main" id="{1C1AECAC-A90C-4A19-934E-569D1141E585}"/>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1CBDE208-FAE1-4665-A367-B7D16AB7E5A3}"/>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2578C5C8-5A0F-487F-87D6-3FF266E0DEB6}"/>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42290E8F-14BD-47FD-92E0-05555D8194BF}"/>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7FC973E1-DE4F-40B8-91CA-E2DF899540E8}"/>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DC69F44F-025A-4578-94BA-FD6311025594}"/>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39C2D91-2D26-48D2-8DA9-D6E53BA92B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5D47BE1-8F31-4DC0-89EB-E617156148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4FC0996-33B1-4A29-B088-BAC9690B099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E62C647-4F32-4F4C-9DB9-37D71B04B8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83C7E88-766D-41AF-8DCE-1C0A7A67AC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58166</xdr:rowOff>
    </xdr:from>
    <xdr:to>
      <xdr:col>55</xdr:col>
      <xdr:colOff>50800</xdr:colOff>
      <xdr:row>60</xdr:row>
      <xdr:rowOff>159766</xdr:rowOff>
    </xdr:to>
    <xdr:sp macro="" textlink="">
      <xdr:nvSpPr>
        <xdr:cNvPr id="249" name="楕円 248">
          <a:extLst>
            <a:ext uri="{FF2B5EF4-FFF2-40B4-BE49-F238E27FC236}">
              <a16:creationId xmlns:a16="http://schemas.microsoft.com/office/drawing/2014/main" id="{48A5DCB5-81A5-4E84-9563-63A9E8EC2A30}"/>
            </a:ext>
          </a:extLst>
        </xdr:cNvPr>
        <xdr:cNvSpPr/>
      </xdr:nvSpPr>
      <xdr:spPr>
        <a:xfrm>
          <a:off x="10426700" y="103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81043</xdr:rowOff>
    </xdr:from>
    <xdr:ext cx="469744" cy="259045"/>
    <xdr:sp macro="" textlink="">
      <xdr:nvSpPr>
        <xdr:cNvPr id="250" name="【体育館・プール】&#10;一人当たり面積該当値テキスト">
          <a:extLst>
            <a:ext uri="{FF2B5EF4-FFF2-40B4-BE49-F238E27FC236}">
              <a16:creationId xmlns:a16="http://schemas.microsoft.com/office/drawing/2014/main" id="{B7396121-CC45-400C-9DF2-886F8A92F4B0}"/>
            </a:ext>
          </a:extLst>
        </xdr:cNvPr>
        <xdr:cNvSpPr txBox="1"/>
      </xdr:nvSpPr>
      <xdr:spPr>
        <a:xfrm>
          <a:off x="10515600" y="101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67310</xdr:rowOff>
    </xdr:from>
    <xdr:to>
      <xdr:col>50</xdr:col>
      <xdr:colOff>165100</xdr:colOff>
      <xdr:row>60</xdr:row>
      <xdr:rowOff>168910</xdr:rowOff>
    </xdr:to>
    <xdr:sp macro="" textlink="">
      <xdr:nvSpPr>
        <xdr:cNvPr id="251" name="楕円 250">
          <a:extLst>
            <a:ext uri="{FF2B5EF4-FFF2-40B4-BE49-F238E27FC236}">
              <a16:creationId xmlns:a16="http://schemas.microsoft.com/office/drawing/2014/main" id="{24185CAC-3755-4CCF-A866-A3E7FE6672D6}"/>
            </a:ext>
          </a:extLst>
        </xdr:cNvPr>
        <xdr:cNvSpPr/>
      </xdr:nvSpPr>
      <xdr:spPr>
        <a:xfrm>
          <a:off x="9588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108966</xdr:rowOff>
    </xdr:from>
    <xdr:to>
      <xdr:col>55</xdr:col>
      <xdr:colOff>0</xdr:colOff>
      <xdr:row>60</xdr:row>
      <xdr:rowOff>118110</xdr:rowOff>
    </xdr:to>
    <xdr:cxnSp macro="">
      <xdr:nvCxnSpPr>
        <xdr:cNvPr id="252" name="直線コネクタ 251">
          <a:extLst>
            <a:ext uri="{FF2B5EF4-FFF2-40B4-BE49-F238E27FC236}">
              <a16:creationId xmlns:a16="http://schemas.microsoft.com/office/drawing/2014/main" id="{DCCE7C26-7CC2-4A63-BA81-3D909F6F53A7}"/>
            </a:ext>
          </a:extLst>
        </xdr:cNvPr>
        <xdr:cNvCxnSpPr/>
      </xdr:nvCxnSpPr>
      <xdr:spPr>
        <a:xfrm flipV="1">
          <a:off x="9639300" y="1039596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84836</xdr:rowOff>
    </xdr:from>
    <xdr:to>
      <xdr:col>46</xdr:col>
      <xdr:colOff>38100</xdr:colOff>
      <xdr:row>61</xdr:row>
      <xdr:rowOff>14986</xdr:rowOff>
    </xdr:to>
    <xdr:sp macro="" textlink="">
      <xdr:nvSpPr>
        <xdr:cNvPr id="253" name="楕円 252">
          <a:extLst>
            <a:ext uri="{FF2B5EF4-FFF2-40B4-BE49-F238E27FC236}">
              <a16:creationId xmlns:a16="http://schemas.microsoft.com/office/drawing/2014/main" id="{C6145F57-F24B-4982-A9C8-2993D925F9D6}"/>
            </a:ext>
          </a:extLst>
        </xdr:cNvPr>
        <xdr:cNvSpPr/>
      </xdr:nvSpPr>
      <xdr:spPr>
        <a:xfrm>
          <a:off x="8699500" y="10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118110</xdr:rowOff>
    </xdr:from>
    <xdr:to>
      <xdr:col>50</xdr:col>
      <xdr:colOff>114300</xdr:colOff>
      <xdr:row>60</xdr:row>
      <xdr:rowOff>135636</xdr:rowOff>
    </xdr:to>
    <xdr:cxnSp macro="">
      <xdr:nvCxnSpPr>
        <xdr:cNvPr id="254" name="直線コネクタ 253">
          <a:extLst>
            <a:ext uri="{FF2B5EF4-FFF2-40B4-BE49-F238E27FC236}">
              <a16:creationId xmlns:a16="http://schemas.microsoft.com/office/drawing/2014/main" id="{06E69179-DC1C-4698-A085-1F242749DB85}"/>
            </a:ext>
          </a:extLst>
        </xdr:cNvPr>
        <xdr:cNvCxnSpPr/>
      </xdr:nvCxnSpPr>
      <xdr:spPr>
        <a:xfrm flipV="1">
          <a:off x="8750300" y="1040511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94742</xdr:rowOff>
    </xdr:from>
    <xdr:to>
      <xdr:col>41</xdr:col>
      <xdr:colOff>101600</xdr:colOff>
      <xdr:row>61</xdr:row>
      <xdr:rowOff>24892</xdr:rowOff>
    </xdr:to>
    <xdr:sp macro="" textlink="">
      <xdr:nvSpPr>
        <xdr:cNvPr id="255" name="楕円 254">
          <a:extLst>
            <a:ext uri="{FF2B5EF4-FFF2-40B4-BE49-F238E27FC236}">
              <a16:creationId xmlns:a16="http://schemas.microsoft.com/office/drawing/2014/main" id="{9372CF77-65E0-4EBE-9914-B1C77749E56C}"/>
            </a:ext>
          </a:extLst>
        </xdr:cNvPr>
        <xdr:cNvSpPr/>
      </xdr:nvSpPr>
      <xdr:spPr>
        <a:xfrm>
          <a:off x="7810500" y="103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135636</xdr:rowOff>
    </xdr:from>
    <xdr:to>
      <xdr:col>45</xdr:col>
      <xdr:colOff>177800</xdr:colOff>
      <xdr:row>60</xdr:row>
      <xdr:rowOff>145542</xdr:rowOff>
    </xdr:to>
    <xdr:cxnSp macro="">
      <xdr:nvCxnSpPr>
        <xdr:cNvPr id="256" name="直線コネクタ 255">
          <a:extLst>
            <a:ext uri="{FF2B5EF4-FFF2-40B4-BE49-F238E27FC236}">
              <a16:creationId xmlns:a16="http://schemas.microsoft.com/office/drawing/2014/main" id="{237D13C2-8FB5-436C-A4AC-1E5406E32BB1}"/>
            </a:ext>
          </a:extLst>
        </xdr:cNvPr>
        <xdr:cNvCxnSpPr/>
      </xdr:nvCxnSpPr>
      <xdr:spPr>
        <a:xfrm flipV="1">
          <a:off x="7861300" y="1042263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112268</xdr:rowOff>
    </xdr:from>
    <xdr:to>
      <xdr:col>36</xdr:col>
      <xdr:colOff>165100</xdr:colOff>
      <xdr:row>61</xdr:row>
      <xdr:rowOff>42418</xdr:rowOff>
    </xdr:to>
    <xdr:sp macro="" textlink="">
      <xdr:nvSpPr>
        <xdr:cNvPr id="257" name="楕円 256">
          <a:extLst>
            <a:ext uri="{FF2B5EF4-FFF2-40B4-BE49-F238E27FC236}">
              <a16:creationId xmlns:a16="http://schemas.microsoft.com/office/drawing/2014/main" id="{A939672E-A2F7-4C8F-9228-FC07A52D118F}"/>
            </a:ext>
          </a:extLst>
        </xdr:cNvPr>
        <xdr:cNvSpPr/>
      </xdr:nvSpPr>
      <xdr:spPr>
        <a:xfrm>
          <a:off x="6921500" y="103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145542</xdr:rowOff>
    </xdr:from>
    <xdr:to>
      <xdr:col>41</xdr:col>
      <xdr:colOff>50800</xdr:colOff>
      <xdr:row>60</xdr:row>
      <xdr:rowOff>163068</xdr:rowOff>
    </xdr:to>
    <xdr:cxnSp macro="">
      <xdr:nvCxnSpPr>
        <xdr:cNvPr id="258" name="直線コネクタ 257">
          <a:extLst>
            <a:ext uri="{FF2B5EF4-FFF2-40B4-BE49-F238E27FC236}">
              <a16:creationId xmlns:a16="http://schemas.microsoft.com/office/drawing/2014/main" id="{A6F22A46-2923-4154-9EFF-1F603B344EFC}"/>
            </a:ext>
          </a:extLst>
        </xdr:cNvPr>
        <xdr:cNvCxnSpPr/>
      </xdr:nvCxnSpPr>
      <xdr:spPr>
        <a:xfrm flipV="1">
          <a:off x="6972300" y="1043254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59" name="n_1aveValue【体育館・プール】&#10;一人当たり面積">
          <a:extLst>
            <a:ext uri="{FF2B5EF4-FFF2-40B4-BE49-F238E27FC236}">
              <a16:creationId xmlns:a16="http://schemas.microsoft.com/office/drawing/2014/main" id="{973EA64C-82DE-4C55-8E3B-FE0C502E7E0C}"/>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1005A5EF-6454-4D47-8BE5-00ACF13C3473}"/>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261" name="n_3aveValue【体育館・プール】&#10;一人当たり面積">
          <a:extLst>
            <a:ext uri="{FF2B5EF4-FFF2-40B4-BE49-F238E27FC236}">
              <a16:creationId xmlns:a16="http://schemas.microsoft.com/office/drawing/2014/main" id="{CB661FE9-9851-4B59-AAD0-5030D701CA22}"/>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262" name="n_4aveValue【体育館・プール】&#10;一人当たり面積">
          <a:extLst>
            <a:ext uri="{FF2B5EF4-FFF2-40B4-BE49-F238E27FC236}">
              <a16:creationId xmlns:a16="http://schemas.microsoft.com/office/drawing/2014/main" id="{1885D44F-9030-4DEC-9A91-3A07FEECB2D8}"/>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13987</xdr:rowOff>
    </xdr:from>
    <xdr:ext cx="469744" cy="259045"/>
    <xdr:sp macro="" textlink="">
      <xdr:nvSpPr>
        <xdr:cNvPr id="263" name="n_1mainValue【体育館・プール】&#10;一人当たり面積">
          <a:extLst>
            <a:ext uri="{FF2B5EF4-FFF2-40B4-BE49-F238E27FC236}">
              <a16:creationId xmlns:a16="http://schemas.microsoft.com/office/drawing/2014/main" id="{7B105690-D100-4AFC-B225-79459E89C921}"/>
            </a:ext>
          </a:extLst>
        </xdr:cNvPr>
        <xdr:cNvSpPr txBox="1"/>
      </xdr:nvSpPr>
      <xdr:spPr>
        <a:xfrm>
          <a:off x="93917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31513</xdr:rowOff>
    </xdr:from>
    <xdr:ext cx="469744" cy="259045"/>
    <xdr:sp macro="" textlink="">
      <xdr:nvSpPr>
        <xdr:cNvPr id="264" name="n_2mainValue【体育館・プール】&#10;一人当たり面積">
          <a:extLst>
            <a:ext uri="{FF2B5EF4-FFF2-40B4-BE49-F238E27FC236}">
              <a16:creationId xmlns:a16="http://schemas.microsoft.com/office/drawing/2014/main" id="{B1C179B2-C3FB-43AC-8DA0-7C453B4A980B}"/>
            </a:ext>
          </a:extLst>
        </xdr:cNvPr>
        <xdr:cNvSpPr txBox="1"/>
      </xdr:nvSpPr>
      <xdr:spPr>
        <a:xfrm>
          <a:off x="851542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41419</xdr:rowOff>
    </xdr:from>
    <xdr:ext cx="469744" cy="259045"/>
    <xdr:sp macro="" textlink="">
      <xdr:nvSpPr>
        <xdr:cNvPr id="265" name="n_3mainValue【体育館・プール】&#10;一人当たり面積">
          <a:extLst>
            <a:ext uri="{FF2B5EF4-FFF2-40B4-BE49-F238E27FC236}">
              <a16:creationId xmlns:a16="http://schemas.microsoft.com/office/drawing/2014/main" id="{8582610E-F962-4D10-A038-2D6A628D3CC9}"/>
            </a:ext>
          </a:extLst>
        </xdr:cNvPr>
        <xdr:cNvSpPr txBox="1"/>
      </xdr:nvSpPr>
      <xdr:spPr>
        <a:xfrm>
          <a:off x="7626427" y="1015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58945</xdr:rowOff>
    </xdr:from>
    <xdr:ext cx="469744" cy="259045"/>
    <xdr:sp macro="" textlink="">
      <xdr:nvSpPr>
        <xdr:cNvPr id="266" name="n_4mainValue【体育館・プール】&#10;一人当たり面積">
          <a:extLst>
            <a:ext uri="{FF2B5EF4-FFF2-40B4-BE49-F238E27FC236}">
              <a16:creationId xmlns:a16="http://schemas.microsoft.com/office/drawing/2014/main" id="{6A7ED1E3-DF74-4E2E-9783-C9265123FAD5}"/>
            </a:ext>
          </a:extLst>
        </xdr:cNvPr>
        <xdr:cNvSpPr txBox="1"/>
      </xdr:nvSpPr>
      <xdr:spPr>
        <a:xfrm>
          <a:off x="6737427" y="1017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32FDD633-7DBE-4AFA-96DC-991FCF65913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E62F824F-099A-4EAD-8B58-8E6CCBD4CC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AC1B921C-76CA-4672-AF88-25491F75C9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FA15CF37-979C-40E3-9D86-3BABAE93AA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C0F2A62-2C8D-4A70-87F8-83EE5B212E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A45B2BA-D56A-4878-A568-CF91F2B531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1CB115E-82DF-4774-AD6E-94C65F536F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AAF08976-6AB6-4F0D-9227-F89E437DCF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72C70096-D7C4-4155-A25E-EB461F7ECD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26F54053-32EB-4AC2-8AB5-83683948BE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3CE85938-B5A2-4BF6-BD12-B5D1F7BCE18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D9C76ABB-F677-4D6C-A3C0-E35974314E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7ACAE2A6-57BC-49F4-A89D-3B61EA76365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D472DBFA-CF71-4137-BBCC-0C656EF059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9BE51EC4-003D-4FEF-A385-5737075CC64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49756D3-4373-4534-8877-C7A5F100D3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90379BDC-C3E4-4417-97ED-C15B321165C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2620249F-5432-41CC-A9B1-509D2740AD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60DE9127-89B4-447B-8A36-4C73D29B3F7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68697CC-13C3-4455-A922-F9BB65F8AB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7D470C1C-E90B-4C35-B4EA-8FF6812BF60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326BB34-D8EB-490E-B4D8-6CB2212B49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2CDA255-1A9F-4CFF-B2BF-D83150D6F73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49344BB0-B706-4F03-B268-7299FB1786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E074F5AB-CD51-41DC-9542-77E65A6DF9F7}"/>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4CC5EAD1-7E6D-4250-9AF6-15004FC5DFC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893D3FC3-E42F-4D87-841D-A365490F77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3BFDB6F5-3446-4012-9D4C-B00FF43C13D1}"/>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E9F709BE-DC08-4145-91FB-731564EC2893}"/>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25028883-BC18-4C5F-87E5-6C7F6B1643B6}"/>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1EF084EE-7241-46CE-985A-0F773816EFA4}"/>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43186381-0DD3-4BDC-B78A-C1A184EDE2DE}"/>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3FF09DEF-85EA-43EB-89F2-D3812875A581}"/>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06772AD0-3E48-4D2A-AFE3-39A1CB6D98AF}"/>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FC82B89D-BBA7-4AB0-A13E-C494FD45D9A3}"/>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BD3E0A6-1C9D-446A-815E-765E013FD8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E6C3BE-AAF9-4C22-B8D4-19EE75AF65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B407390-FBF6-42DF-9DBF-0C51D9029D9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FE5E879-37B6-402A-9AD2-574D94DA6D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5D89774-09A9-479E-B409-D3DA910D22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307" name="楕円 306">
          <a:extLst>
            <a:ext uri="{FF2B5EF4-FFF2-40B4-BE49-F238E27FC236}">
              <a16:creationId xmlns:a16="http://schemas.microsoft.com/office/drawing/2014/main" id="{1FCEEE29-01A2-4151-A4C4-05A1A7AD874F}"/>
            </a:ext>
          </a:extLst>
        </xdr:cNvPr>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146702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27FEC9DF-C7D0-4338-B00D-D64CA58ED228}"/>
            </a:ext>
          </a:extLst>
        </xdr:cNvPr>
        <xdr:cNvSpPr txBox="1"/>
      </xdr:nvSpPr>
      <xdr:spPr>
        <a:xfrm>
          <a:off x="4673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309" name="楕円 308">
          <a:extLst>
            <a:ext uri="{FF2B5EF4-FFF2-40B4-BE49-F238E27FC236}">
              <a16:creationId xmlns:a16="http://schemas.microsoft.com/office/drawing/2014/main" id="{8C982E3F-DAF8-497B-809C-87D9ACCAD11D}"/>
            </a:ext>
          </a:extLst>
        </xdr:cNvPr>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47625</xdr:rowOff>
    </xdr:to>
    <xdr:cxnSp macro="">
      <xdr:nvCxnSpPr>
        <xdr:cNvPr id="310" name="直線コネクタ 309">
          <a:extLst>
            <a:ext uri="{FF2B5EF4-FFF2-40B4-BE49-F238E27FC236}">
              <a16:creationId xmlns:a16="http://schemas.microsoft.com/office/drawing/2014/main" id="{7BA630DD-12C6-4C88-AE99-D3575060F8AF}"/>
            </a:ext>
          </a:extLst>
        </xdr:cNvPr>
        <xdr:cNvCxnSpPr/>
      </xdr:nvCxnSpPr>
      <xdr:spPr>
        <a:xfrm>
          <a:off x="3797300" y="142322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11" name="楕円 310">
          <a:extLst>
            <a:ext uri="{FF2B5EF4-FFF2-40B4-BE49-F238E27FC236}">
              <a16:creationId xmlns:a16="http://schemas.microsoft.com/office/drawing/2014/main" id="{F2E4C15E-003C-4AD2-8979-E10CA77C0D8C}"/>
            </a:ext>
          </a:extLst>
        </xdr:cNvPr>
        <xdr:cNvSpPr/>
      </xdr:nvSpPr>
      <xdr:spPr>
        <a:xfrm>
          <a:off x="2857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83</xdr:row>
      <xdr:rowOff>1905</xdr:rowOff>
    </xdr:to>
    <xdr:cxnSp macro="">
      <xdr:nvCxnSpPr>
        <xdr:cNvPr id="312" name="直線コネクタ 311">
          <a:extLst>
            <a:ext uri="{FF2B5EF4-FFF2-40B4-BE49-F238E27FC236}">
              <a16:creationId xmlns:a16="http://schemas.microsoft.com/office/drawing/2014/main" id="{DAC22E0A-967B-4F2D-A338-F1297DF772B8}"/>
            </a:ext>
          </a:extLst>
        </xdr:cNvPr>
        <xdr:cNvCxnSpPr/>
      </xdr:nvCxnSpPr>
      <xdr:spPr>
        <a:xfrm>
          <a:off x="2908300" y="141846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13" name="楕円 312">
          <a:extLst>
            <a:ext uri="{FF2B5EF4-FFF2-40B4-BE49-F238E27FC236}">
              <a16:creationId xmlns:a16="http://schemas.microsoft.com/office/drawing/2014/main" id="{860A7581-952B-4501-8A75-5B1CD539D853}"/>
            </a:ext>
          </a:extLst>
        </xdr:cNvPr>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125730</xdr:rowOff>
    </xdr:to>
    <xdr:cxnSp macro="">
      <xdr:nvCxnSpPr>
        <xdr:cNvPr id="314" name="直線コネクタ 313">
          <a:extLst>
            <a:ext uri="{FF2B5EF4-FFF2-40B4-BE49-F238E27FC236}">
              <a16:creationId xmlns:a16="http://schemas.microsoft.com/office/drawing/2014/main" id="{5FD82A83-F601-4A60-9EF1-1DCD9208F146}"/>
            </a:ext>
          </a:extLst>
        </xdr:cNvPr>
        <xdr:cNvCxnSpPr/>
      </xdr:nvCxnSpPr>
      <xdr:spPr>
        <a:xfrm>
          <a:off x="2019300" y="141389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153036</xdr:rowOff>
    </xdr:from>
    <xdr:to>
      <xdr:col>6</xdr:col>
      <xdr:colOff>38100</xdr:colOff>
      <xdr:row>82</xdr:row>
      <xdr:rowOff>83186</xdr:rowOff>
    </xdr:to>
    <xdr:sp macro="" textlink="">
      <xdr:nvSpPr>
        <xdr:cNvPr id="315" name="楕円 314">
          <a:extLst>
            <a:ext uri="{FF2B5EF4-FFF2-40B4-BE49-F238E27FC236}">
              <a16:creationId xmlns:a16="http://schemas.microsoft.com/office/drawing/2014/main" id="{3F985BB3-CBBA-49BC-864E-FC7F5610C849}"/>
            </a:ext>
          </a:extLst>
        </xdr:cNvPr>
        <xdr:cNvSpPr/>
      </xdr:nvSpPr>
      <xdr:spPr>
        <a:xfrm>
          <a:off x="1079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32386</xdr:rowOff>
    </xdr:from>
    <xdr:to>
      <xdr:col>10</xdr:col>
      <xdr:colOff>114300</xdr:colOff>
      <xdr:row>82</xdr:row>
      <xdr:rowOff>80011</xdr:rowOff>
    </xdr:to>
    <xdr:cxnSp macro="">
      <xdr:nvCxnSpPr>
        <xdr:cNvPr id="316" name="直線コネクタ 315">
          <a:extLst>
            <a:ext uri="{FF2B5EF4-FFF2-40B4-BE49-F238E27FC236}">
              <a16:creationId xmlns:a16="http://schemas.microsoft.com/office/drawing/2014/main" id="{F3029D60-9206-41F3-85C3-839D7E5FFE5A}"/>
            </a:ext>
          </a:extLst>
        </xdr:cNvPr>
        <xdr:cNvCxnSpPr/>
      </xdr:nvCxnSpPr>
      <xdr:spPr>
        <a:xfrm>
          <a:off x="1130300" y="140912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49A9BF77-4234-43C1-A55A-D122F37AB926}"/>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8A5D4995-81D6-4B87-945F-F40EE0371D6F}"/>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F41B7754-1B83-46E8-B68A-2648E0A76D8D}"/>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680693E0-5A09-4676-A6AC-07D819FBA9B3}"/>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43832</xdr:rowOff>
    </xdr:from>
    <xdr:ext cx="405111" cy="259045"/>
    <xdr:sp macro="" textlink="">
      <xdr:nvSpPr>
        <xdr:cNvPr id="321" name="n_1mainValue【福祉施設】&#10;有形固定資産減価償却率">
          <a:extLst>
            <a:ext uri="{FF2B5EF4-FFF2-40B4-BE49-F238E27FC236}">
              <a16:creationId xmlns:a16="http://schemas.microsoft.com/office/drawing/2014/main" id="{6192B786-3D53-4CDA-845D-416D918B6840}"/>
            </a:ext>
          </a:extLst>
        </xdr:cNvPr>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322" name="n_2mainValue【福祉施設】&#10;有形固定資産減価償却率">
          <a:extLst>
            <a:ext uri="{FF2B5EF4-FFF2-40B4-BE49-F238E27FC236}">
              <a16:creationId xmlns:a16="http://schemas.microsoft.com/office/drawing/2014/main" id="{BEF24FB4-2F81-470E-9C72-0F47A21CF2B5}"/>
            </a:ext>
          </a:extLst>
        </xdr:cNvPr>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121938</xdr:rowOff>
    </xdr:from>
    <xdr:ext cx="405111" cy="259045"/>
    <xdr:sp macro="" textlink="">
      <xdr:nvSpPr>
        <xdr:cNvPr id="323" name="n_3mainValue【福祉施設】&#10;有形固定資産減価償却率">
          <a:extLst>
            <a:ext uri="{FF2B5EF4-FFF2-40B4-BE49-F238E27FC236}">
              <a16:creationId xmlns:a16="http://schemas.microsoft.com/office/drawing/2014/main" id="{9E94E540-C92D-45F9-A9F0-CCDF1EFDDA72}"/>
            </a:ext>
          </a:extLst>
        </xdr:cNvPr>
        <xdr:cNvSpPr txBox="1"/>
      </xdr:nvSpPr>
      <xdr:spPr>
        <a:xfrm>
          <a:off x="1816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74313</xdr:rowOff>
    </xdr:from>
    <xdr:ext cx="405111" cy="259045"/>
    <xdr:sp macro="" textlink="">
      <xdr:nvSpPr>
        <xdr:cNvPr id="324" name="n_4mainValue【福祉施設】&#10;有形固定資産減価償却率">
          <a:extLst>
            <a:ext uri="{FF2B5EF4-FFF2-40B4-BE49-F238E27FC236}">
              <a16:creationId xmlns:a16="http://schemas.microsoft.com/office/drawing/2014/main" id="{9CDC039F-5A31-4937-BCB3-03D6928DD1BA}"/>
            </a:ext>
          </a:extLst>
        </xdr:cNvPr>
        <xdr:cNvSpPr txBox="1"/>
      </xdr:nvSpPr>
      <xdr:spPr>
        <a:xfrm>
          <a:off x="927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9AA43083-CA3D-4D96-9E82-B8FBDDAD02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1D4286C-F40C-4566-BF7D-76CD10DA13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5FC3169A-3E2C-4DFB-B3CE-DFF78E6486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25AB8504-B54D-4D65-B5F6-8F80855C49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64D2EEC2-980A-49B5-B41C-A6DA4E943E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2A7BDD5-3416-4419-B385-E1C109EEFE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B9054CD-FB72-43A7-BDF4-EC62FDF736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E53E813A-964F-4387-A71C-85BAEE4243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51A73522-BFBF-40F6-94DE-BFD6CE0926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EB806A3C-E9B9-4745-BE9A-1DE4B863A5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53B8B763-4654-43D0-B0BC-DDCDD412BA87}"/>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182567C8-2DB6-4ADB-8AD5-AFA2F878373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508199B4-F5BC-41EE-9177-ADD382C3837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64997548-ACCE-49C9-852F-AEB33E559D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84FFC8A2-091A-4075-AD86-EAA3832546A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BA240C70-55AC-4335-9A6C-74D0B43A741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C83BEC5-4219-43C8-AE1C-F3A71EE962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40BE66F-C684-409E-A18C-4FE4E41F975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6D9ECDF1-E63B-4816-94CE-4CD9F70CA1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0C8D2B52-1853-4AE9-B9BE-24F815827FCF}"/>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8866953E-3EC0-457D-B38C-B1A2F660C0E1}"/>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84503F55-4106-425A-81CB-C8D40FC3681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57A826F1-1BDB-4070-AC63-67F385669B5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5B997F3B-6866-4286-BC5A-4F3421DDF7CD}"/>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A6EC7675-A4A6-4CFD-A6FA-11DB3519196F}"/>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313E1144-0498-4104-BC72-3B58E174F868}"/>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A96091EB-FF8F-489F-AFBD-E1C6178C07B2}"/>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6DA0FC95-CABE-4D5F-99B6-1A8BEE9D0F33}"/>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08A22171-793C-4F91-A1D1-A2FBE8626FBF}"/>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EAA9BA65-C2F3-413B-B425-CFA5202D0E42}"/>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214C525-B4F8-4C75-80A5-59F2281BB6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20B369-3CE4-4A15-BCCC-AE5083167D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779FDC-0BA8-48CA-8DE7-844232CDED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3AC90D-BD7C-4A6D-8E50-96A59D92BBC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2D3709E-4EA5-4485-9A1D-2F593CBF2E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159322</xdr:rowOff>
    </xdr:from>
    <xdr:to>
      <xdr:col>55</xdr:col>
      <xdr:colOff>50800</xdr:colOff>
      <xdr:row>84</xdr:row>
      <xdr:rowOff>89472</xdr:rowOff>
    </xdr:to>
    <xdr:sp macro="" textlink="">
      <xdr:nvSpPr>
        <xdr:cNvPr id="360" name="楕円 359">
          <a:extLst>
            <a:ext uri="{FF2B5EF4-FFF2-40B4-BE49-F238E27FC236}">
              <a16:creationId xmlns:a16="http://schemas.microsoft.com/office/drawing/2014/main" id="{5A669B68-244F-4F31-8C3A-FF0F7E0BB4E2}"/>
            </a:ext>
          </a:extLst>
        </xdr:cNvPr>
        <xdr:cNvSpPr/>
      </xdr:nvSpPr>
      <xdr:spPr>
        <a:xfrm>
          <a:off x="10426700" y="143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137749</xdr:rowOff>
    </xdr:from>
    <xdr:ext cx="469744" cy="259045"/>
    <xdr:sp macro="" textlink="">
      <xdr:nvSpPr>
        <xdr:cNvPr id="361" name="【福祉施設】&#10;一人当たり面積該当値テキスト">
          <a:extLst>
            <a:ext uri="{FF2B5EF4-FFF2-40B4-BE49-F238E27FC236}">
              <a16:creationId xmlns:a16="http://schemas.microsoft.com/office/drawing/2014/main" id="{0DA7690B-8733-4228-BFB4-C5142B776183}"/>
            </a:ext>
          </a:extLst>
        </xdr:cNvPr>
        <xdr:cNvSpPr txBox="1"/>
      </xdr:nvSpPr>
      <xdr:spPr>
        <a:xfrm>
          <a:off x="10515600" y="1436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162750</xdr:rowOff>
    </xdr:from>
    <xdr:to>
      <xdr:col>50</xdr:col>
      <xdr:colOff>165100</xdr:colOff>
      <xdr:row>84</xdr:row>
      <xdr:rowOff>92900</xdr:rowOff>
    </xdr:to>
    <xdr:sp macro="" textlink="">
      <xdr:nvSpPr>
        <xdr:cNvPr id="362" name="楕円 361">
          <a:extLst>
            <a:ext uri="{FF2B5EF4-FFF2-40B4-BE49-F238E27FC236}">
              <a16:creationId xmlns:a16="http://schemas.microsoft.com/office/drawing/2014/main" id="{9B53F2A2-967B-4602-9124-DAF96A201811}"/>
            </a:ext>
          </a:extLst>
        </xdr:cNvPr>
        <xdr:cNvSpPr/>
      </xdr:nvSpPr>
      <xdr:spPr>
        <a:xfrm>
          <a:off x="9588500" y="143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38672</xdr:rowOff>
    </xdr:from>
    <xdr:to>
      <xdr:col>55</xdr:col>
      <xdr:colOff>0</xdr:colOff>
      <xdr:row>84</xdr:row>
      <xdr:rowOff>42100</xdr:rowOff>
    </xdr:to>
    <xdr:cxnSp macro="">
      <xdr:nvCxnSpPr>
        <xdr:cNvPr id="363" name="直線コネクタ 362">
          <a:extLst>
            <a:ext uri="{FF2B5EF4-FFF2-40B4-BE49-F238E27FC236}">
              <a16:creationId xmlns:a16="http://schemas.microsoft.com/office/drawing/2014/main" id="{0B786473-74B6-4E03-AC97-8D3420579BED}"/>
            </a:ext>
          </a:extLst>
        </xdr:cNvPr>
        <xdr:cNvCxnSpPr/>
      </xdr:nvCxnSpPr>
      <xdr:spPr>
        <a:xfrm flipV="1">
          <a:off x="9639300" y="14440472"/>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168466</xdr:rowOff>
    </xdr:from>
    <xdr:to>
      <xdr:col>46</xdr:col>
      <xdr:colOff>38100</xdr:colOff>
      <xdr:row>84</xdr:row>
      <xdr:rowOff>98616</xdr:rowOff>
    </xdr:to>
    <xdr:sp macro="" textlink="">
      <xdr:nvSpPr>
        <xdr:cNvPr id="364" name="楕円 363">
          <a:extLst>
            <a:ext uri="{FF2B5EF4-FFF2-40B4-BE49-F238E27FC236}">
              <a16:creationId xmlns:a16="http://schemas.microsoft.com/office/drawing/2014/main" id="{687C8D85-3177-458C-920E-ADAE8E5B31D1}"/>
            </a:ext>
          </a:extLst>
        </xdr:cNvPr>
        <xdr:cNvSpPr/>
      </xdr:nvSpPr>
      <xdr:spPr>
        <a:xfrm>
          <a:off x="8699500" y="143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42100</xdr:rowOff>
    </xdr:from>
    <xdr:to>
      <xdr:col>50</xdr:col>
      <xdr:colOff>114300</xdr:colOff>
      <xdr:row>84</xdr:row>
      <xdr:rowOff>47816</xdr:rowOff>
    </xdr:to>
    <xdr:cxnSp macro="">
      <xdr:nvCxnSpPr>
        <xdr:cNvPr id="365" name="直線コネクタ 364">
          <a:extLst>
            <a:ext uri="{FF2B5EF4-FFF2-40B4-BE49-F238E27FC236}">
              <a16:creationId xmlns:a16="http://schemas.microsoft.com/office/drawing/2014/main" id="{D9CAB5AA-D279-4C5E-95C5-9851402330C7}"/>
            </a:ext>
          </a:extLst>
        </xdr:cNvPr>
        <xdr:cNvCxnSpPr/>
      </xdr:nvCxnSpPr>
      <xdr:spPr>
        <a:xfrm flipV="1">
          <a:off x="8750300" y="1444390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445</xdr:rowOff>
    </xdr:from>
    <xdr:to>
      <xdr:col>41</xdr:col>
      <xdr:colOff>101600</xdr:colOff>
      <xdr:row>84</xdr:row>
      <xdr:rowOff>102045</xdr:rowOff>
    </xdr:to>
    <xdr:sp macro="" textlink="">
      <xdr:nvSpPr>
        <xdr:cNvPr id="366" name="楕円 365">
          <a:extLst>
            <a:ext uri="{FF2B5EF4-FFF2-40B4-BE49-F238E27FC236}">
              <a16:creationId xmlns:a16="http://schemas.microsoft.com/office/drawing/2014/main" id="{15162135-7254-4198-BACD-06C7F9D0710D}"/>
            </a:ext>
          </a:extLst>
        </xdr:cNvPr>
        <xdr:cNvSpPr/>
      </xdr:nvSpPr>
      <xdr:spPr>
        <a:xfrm>
          <a:off x="7810500" y="144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47816</xdr:rowOff>
    </xdr:from>
    <xdr:to>
      <xdr:col>45</xdr:col>
      <xdr:colOff>177800</xdr:colOff>
      <xdr:row>84</xdr:row>
      <xdr:rowOff>51245</xdr:rowOff>
    </xdr:to>
    <xdr:cxnSp macro="">
      <xdr:nvCxnSpPr>
        <xdr:cNvPr id="367" name="直線コネクタ 366">
          <a:extLst>
            <a:ext uri="{FF2B5EF4-FFF2-40B4-BE49-F238E27FC236}">
              <a16:creationId xmlns:a16="http://schemas.microsoft.com/office/drawing/2014/main" id="{2C120CCF-8A84-4EF4-95D7-7E6F77484D93}"/>
            </a:ext>
          </a:extLst>
        </xdr:cNvPr>
        <xdr:cNvCxnSpPr/>
      </xdr:nvCxnSpPr>
      <xdr:spPr>
        <a:xfrm flipV="1">
          <a:off x="7861300" y="144496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3874</xdr:rowOff>
    </xdr:from>
    <xdr:to>
      <xdr:col>36</xdr:col>
      <xdr:colOff>165100</xdr:colOff>
      <xdr:row>84</xdr:row>
      <xdr:rowOff>105474</xdr:rowOff>
    </xdr:to>
    <xdr:sp macro="" textlink="">
      <xdr:nvSpPr>
        <xdr:cNvPr id="368" name="楕円 367">
          <a:extLst>
            <a:ext uri="{FF2B5EF4-FFF2-40B4-BE49-F238E27FC236}">
              <a16:creationId xmlns:a16="http://schemas.microsoft.com/office/drawing/2014/main" id="{2367FED7-98ED-496D-80F4-58CF48FF1B54}"/>
            </a:ext>
          </a:extLst>
        </xdr:cNvPr>
        <xdr:cNvSpPr/>
      </xdr:nvSpPr>
      <xdr:spPr>
        <a:xfrm>
          <a:off x="6921500" y="1440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51245</xdr:rowOff>
    </xdr:from>
    <xdr:to>
      <xdr:col>41</xdr:col>
      <xdr:colOff>50800</xdr:colOff>
      <xdr:row>84</xdr:row>
      <xdr:rowOff>54674</xdr:rowOff>
    </xdr:to>
    <xdr:cxnSp macro="">
      <xdr:nvCxnSpPr>
        <xdr:cNvPr id="369" name="直線コネクタ 368">
          <a:extLst>
            <a:ext uri="{FF2B5EF4-FFF2-40B4-BE49-F238E27FC236}">
              <a16:creationId xmlns:a16="http://schemas.microsoft.com/office/drawing/2014/main" id="{45141C96-AA80-4894-951D-84A7CE67C3E2}"/>
            </a:ext>
          </a:extLst>
        </xdr:cNvPr>
        <xdr:cNvCxnSpPr/>
      </xdr:nvCxnSpPr>
      <xdr:spPr>
        <a:xfrm flipV="1">
          <a:off x="6972300" y="1445304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486AED47-5249-4B56-9583-892BDB59755A}"/>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B22ADEEA-FC1C-4F46-8569-04606CB1D05A}"/>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6B7866F4-5A71-4FCB-A6FF-DF2C6A07CA0B}"/>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B0862467-92C3-487B-8DDC-01D73FDB1722}"/>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84027</xdr:rowOff>
    </xdr:from>
    <xdr:ext cx="469744" cy="259045"/>
    <xdr:sp macro="" textlink="">
      <xdr:nvSpPr>
        <xdr:cNvPr id="374" name="n_1mainValue【福祉施設】&#10;一人当たり面積">
          <a:extLst>
            <a:ext uri="{FF2B5EF4-FFF2-40B4-BE49-F238E27FC236}">
              <a16:creationId xmlns:a16="http://schemas.microsoft.com/office/drawing/2014/main" id="{E4E9A738-A015-4918-88E1-EFC11C6DCD09}"/>
            </a:ext>
          </a:extLst>
        </xdr:cNvPr>
        <xdr:cNvSpPr txBox="1"/>
      </xdr:nvSpPr>
      <xdr:spPr>
        <a:xfrm>
          <a:off x="93917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115143</xdr:rowOff>
    </xdr:from>
    <xdr:ext cx="469744" cy="259045"/>
    <xdr:sp macro="" textlink="">
      <xdr:nvSpPr>
        <xdr:cNvPr id="375" name="n_2mainValue【福祉施設】&#10;一人当たり面積">
          <a:extLst>
            <a:ext uri="{FF2B5EF4-FFF2-40B4-BE49-F238E27FC236}">
              <a16:creationId xmlns:a16="http://schemas.microsoft.com/office/drawing/2014/main" id="{D3BA063C-2C5C-4D57-8E46-44ABE0D8E9EE}"/>
            </a:ext>
          </a:extLst>
        </xdr:cNvPr>
        <xdr:cNvSpPr txBox="1"/>
      </xdr:nvSpPr>
      <xdr:spPr>
        <a:xfrm>
          <a:off x="8515427" y="1417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93172</xdr:rowOff>
    </xdr:from>
    <xdr:ext cx="469744" cy="259045"/>
    <xdr:sp macro="" textlink="">
      <xdr:nvSpPr>
        <xdr:cNvPr id="376" name="n_3mainValue【福祉施設】&#10;一人当たり面積">
          <a:extLst>
            <a:ext uri="{FF2B5EF4-FFF2-40B4-BE49-F238E27FC236}">
              <a16:creationId xmlns:a16="http://schemas.microsoft.com/office/drawing/2014/main" id="{215ADCA7-FDD9-4A67-832F-9C5CFF7E8FC3}"/>
            </a:ext>
          </a:extLst>
        </xdr:cNvPr>
        <xdr:cNvSpPr txBox="1"/>
      </xdr:nvSpPr>
      <xdr:spPr>
        <a:xfrm>
          <a:off x="7626427" y="1449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96601</xdr:rowOff>
    </xdr:from>
    <xdr:ext cx="469744" cy="259045"/>
    <xdr:sp macro="" textlink="">
      <xdr:nvSpPr>
        <xdr:cNvPr id="377" name="n_4mainValue【福祉施設】&#10;一人当たり面積">
          <a:extLst>
            <a:ext uri="{FF2B5EF4-FFF2-40B4-BE49-F238E27FC236}">
              <a16:creationId xmlns:a16="http://schemas.microsoft.com/office/drawing/2014/main" id="{261FC772-3AE9-4FDE-A5BF-6F4DAFBFBEC4}"/>
            </a:ext>
          </a:extLst>
        </xdr:cNvPr>
        <xdr:cNvSpPr txBox="1"/>
      </xdr:nvSpPr>
      <xdr:spPr>
        <a:xfrm>
          <a:off x="6737427" y="1449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DB19322-CEE8-42B6-9313-45930A3B4E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21C3711-8651-481F-83B4-F5A1EB35D5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F4A0AFF1-F9A2-4F22-B61F-9D4116FCB1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01ABD91-0356-4BBB-A3A6-0FF0852254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6E4AAF5-1CEB-4EAA-8A7F-485E537BAE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2820675-00B1-429C-935E-BC887E3F85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73D58B3-EA5F-470E-903E-24F3D11002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E82A54F-8D99-4A76-A78E-8E1892BA833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95A23B26-E6CF-4FD9-BA69-471577F981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165FDCE7-47AF-4B40-B76D-EA22A61719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3CC5A30E-FB88-4531-B940-9E65DED55A7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038BBE8-18D4-4E77-A6DF-5176D35B37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23114CD-8DED-4881-B1D6-3B72F9F481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8E11351F-58DE-41BB-A727-13D0D57DE72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F097FBBB-40CE-4FFE-A760-85B942D78A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4AD50D25-2991-4A4D-AD68-4273E413EB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BA7091DD-96E3-43BC-84C2-A08E84450F1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3CE13F51-316E-4726-8B6E-3AB2CBC418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DCC8BA5-FD98-489A-82DE-8DA6DF5DD9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42AA9125-6D05-47CB-854F-6E8322B6B3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422E046-1275-4AED-9ADB-B52CDD58F4A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766F8F9-28AB-4A71-A6E9-B129350A30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D31044A1-F69E-4367-9EB4-060072005F8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F7E41DD8-C774-41FE-99AA-A362386414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ED777712-8D23-4291-89D8-DBC46AF523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B82FEB4-15E9-4E06-9692-C898EC2D45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CBC16AE-36D0-46C8-98A9-0A9E822D66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9515AAFB-00DD-40A3-BAB4-C78E42704B1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FB200B8A-4817-4D08-8D7F-90D9FF729D1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D0D3971C-AA72-461D-B917-1175867E129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57BF8CAE-BAB7-45DB-8065-B3DDC002724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D86E4BA-BAC7-4217-B4A0-689E803D9F7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37B3300F-B245-477D-BFD9-6B6AFD622AE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B082E204-4CAB-4E1F-A4B3-341CEC8B082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FF61A857-9461-4557-A61A-B4A603C83E8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2F246FDD-9947-4519-BA28-0F2CCAE5091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A5E598E4-34DF-4C1F-B6AF-2D89A0F5B17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4FA84AE-2B57-47CE-B4CB-CEBFABA8138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471EDA13-0F5E-49F4-AE7E-8BA14D4BF7D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DA5BE54C-4A33-4A7E-B4BC-8E015E37C4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CE1AF3A7-2743-4484-8B35-DE6F153CB126}"/>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6480412D-8CCD-4E47-A961-F44499D0018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9A6B49DA-C886-48C9-B8FC-57C4F1F373A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DFAF430C-DE33-40CA-AB5B-8AE2F591E58B}"/>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2" name="直線コネクタ 421">
          <a:extLst>
            <a:ext uri="{FF2B5EF4-FFF2-40B4-BE49-F238E27FC236}">
              <a16:creationId xmlns:a16="http://schemas.microsoft.com/office/drawing/2014/main" id="{54E2D932-1C60-446D-A22C-5CBC09BA6BB4}"/>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5BBACC09-42C0-424D-8589-66B95F271480}"/>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4" name="フローチャート: 判断 423">
          <a:extLst>
            <a:ext uri="{FF2B5EF4-FFF2-40B4-BE49-F238E27FC236}">
              <a16:creationId xmlns:a16="http://schemas.microsoft.com/office/drawing/2014/main" id="{52CC2D76-D466-4270-8968-00B33523060D}"/>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5" name="フローチャート: 判断 424">
          <a:extLst>
            <a:ext uri="{FF2B5EF4-FFF2-40B4-BE49-F238E27FC236}">
              <a16:creationId xmlns:a16="http://schemas.microsoft.com/office/drawing/2014/main" id="{540C73CD-483C-4DF3-A8A5-EE725E306B2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6" name="フローチャート: 判断 425">
          <a:extLst>
            <a:ext uri="{FF2B5EF4-FFF2-40B4-BE49-F238E27FC236}">
              <a16:creationId xmlns:a16="http://schemas.microsoft.com/office/drawing/2014/main" id="{BDE01A0C-3478-487E-9925-1F7380745204}"/>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7" name="フローチャート: 判断 426">
          <a:extLst>
            <a:ext uri="{FF2B5EF4-FFF2-40B4-BE49-F238E27FC236}">
              <a16:creationId xmlns:a16="http://schemas.microsoft.com/office/drawing/2014/main" id="{D102A363-CB50-418F-BD82-B4DF8D8CC9AA}"/>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8" name="フローチャート: 判断 427">
          <a:extLst>
            <a:ext uri="{FF2B5EF4-FFF2-40B4-BE49-F238E27FC236}">
              <a16:creationId xmlns:a16="http://schemas.microsoft.com/office/drawing/2014/main" id="{79A0B8D9-3253-4B7F-96D2-9FFA60254598}"/>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6E71725-F2F4-43BB-99AB-97FC45122C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5B82B0C-7E07-4D82-8C32-1DB073F696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A5817CE-322F-4CDB-ACCB-7CD2B8CED2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73DA5EA-CDA7-45AB-8810-23E5CB86E1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AC74015-E2EE-401C-AFBD-DB74865136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4" name="楕円 433">
          <a:extLst>
            <a:ext uri="{FF2B5EF4-FFF2-40B4-BE49-F238E27FC236}">
              <a16:creationId xmlns:a16="http://schemas.microsoft.com/office/drawing/2014/main" id="{0735A226-8790-41CC-94CD-FC5946FED0C9}"/>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A71B4BB8-9C1F-420C-A763-1BD4AC60002A}"/>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436" name="楕円 435">
          <a:extLst>
            <a:ext uri="{FF2B5EF4-FFF2-40B4-BE49-F238E27FC236}">
              <a16:creationId xmlns:a16="http://schemas.microsoft.com/office/drawing/2014/main" id="{DF3BD08B-D640-4019-82CF-3E08423E6BC2}"/>
            </a:ext>
          </a:extLst>
        </xdr:cNvPr>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76200</xdr:rowOff>
    </xdr:to>
    <xdr:cxnSp macro="">
      <xdr:nvCxnSpPr>
        <xdr:cNvPr id="437" name="直線コネクタ 436">
          <a:extLst>
            <a:ext uri="{FF2B5EF4-FFF2-40B4-BE49-F238E27FC236}">
              <a16:creationId xmlns:a16="http://schemas.microsoft.com/office/drawing/2014/main" id="{6F5214DA-6901-491E-8A35-F1E855917398}"/>
            </a:ext>
          </a:extLst>
        </xdr:cNvPr>
        <xdr:cNvCxnSpPr/>
      </xdr:nvCxnSpPr>
      <xdr:spPr>
        <a:xfrm>
          <a:off x="15481300" y="65493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114935</xdr:rowOff>
    </xdr:from>
    <xdr:to>
      <xdr:col>76</xdr:col>
      <xdr:colOff>165100</xdr:colOff>
      <xdr:row>38</xdr:row>
      <xdr:rowOff>45085</xdr:rowOff>
    </xdr:to>
    <xdr:sp macro="" textlink="">
      <xdr:nvSpPr>
        <xdr:cNvPr id="438" name="楕円 437">
          <a:extLst>
            <a:ext uri="{FF2B5EF4-FFF2-40B4-BE49-F238E27FC236}">
              <a16:creationId xmlns:a16="http://schemas.microsoft.com/office/drawing/2014/main" id="{2C44C6A9-59F2-4246-B2A4-A0404B1D7625}"/>
            </a:ext>
          </a:extLst>
        </xdr:cNvPr>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38</xdr:row>
      <xdr:rowOff>34290</xdr:rowOff>
    </xdr:to>
    <xdr:cxnSp macro="">
      <xdr:nvCxnSpPr>
        <xdr:cNvPr id="439" name="直線コネクタ 438">
          <a:extLst>
            <a:ext uri="{FF2B5EF4-FFF2-40B4-BE49-F238E27FC236}">
              <a16:creationId xmlns:a16="http://schemas.microsoft.com/office/drawing/2014/main" id="{94E1684A-97DF-4233-922C-4A9DC490D78B}"/>
            </a:ext>
          </a:extLst>
        </xdr:cNvPr>
        <xdr:cNvCxnSpPr/>
      </xdr:nvCxnSpPr>
      <xdr:spPr>
        <a:xfrm>
          <a:off x="14592300" y="650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67310</xdr:rowOff>
    </xdr:from>
    <xdr:to>
      <xdr:col>72</xdr:col>
      <xdr:colOff>38100</xdr:colOff>
      <xdr:row>39</xdr:row>
      <xdr:rowOff>168910</xdr:rowOff>
    </xdr:to>
    <xdr:sp macro="" textlink="">
      <xdr:nvSpPr>
        <xdr:cNvPr id="440" name="楕円 439">
          <a:extLst>
            <a:ext uri="{FF2B5EF4-FFF2-40B4-BE49-F238E27FC236}">
              <a16:creationId xmlns:a16="http://schemas.microsoft.com/office/drawing/2014/main" id="{2281CB3F-7B32-4F79-941E-386EF6D4F2E4}"/>
            </a:ext>
          </a:extLst>
        </xdr:cNvPr>
        <xdr:cNvSpPr/>
      </xdr:nvSpPr>
      <xdr:spPr>
        <a:xfrm>
          <a:off x="1365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165735</xdr:rowOff>
    </xdr:from>
    <xdr:to>
      <xdr:col>76</xdr:col>
      <xdr:colOff>114300</xdr:colOff>
      <xdr:row>39</xdr:row>
      <xdr:rowOff>118110</xdr:rowOff>
    </xdr:to>
    <xdr:cxnSp macro="">
      <xdr:nvCxnSpPr>
        <xdr:cNvPr id="441" name="直線コネクタ 440">
          <a:extLst>
            <a:ext uri="{FF2B5EF4-FFF2-40B4-BE49-F238E27FC236}">
              <a16:creationId xmlns:a16="http://schemas.microsoft.com/office/drawing/2014/main" id="{180C918D-D983-4C84-81F0-098F6FA7EC56}"/>
            </a:ext>
          </a:extLst>
        </xdr:cNvPr>
        <xdr:cNvCxnSpPr/>
      </xdr:nvCxnSpPr>
      <xdr:spPr>
        <a:xfrm flipV="1">
          <a:off x="13703300" y="650938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4445</xdr:rowOff>
    </xdr:from>
    <xdr:to>
      <xdr:col>67</xdr:col>
      <xdr:colOff>101600</xdr:colOff>
      <xdr:row>41</xdr:row>
      <xdr:rowOff>106045</xdr:rowOff>
    </xdr:to>
    <xdr:sp macro="" textlink="">
      <xdr:nvSpPr>
        <xdr:cNvPr id="442" name="楕円 441">
          <a:extLst>
            <a:ext uri="{FF2B5EF4-FFF2-40B4-BE49-F238E27FC236}">
              <a16:creationId xmlns:a16="http://schemas.microsoft.com/office/drawing/2014/main" id="{FA30B654-DFEA-44CF-AE93-59193012A707}"/>
            </a:ext>
          </a:extLst>
        </xdr:cNvPr>
        <xdr:cNvSpPr/>
      </xdr:nvSpPr>
      <xdr:spPr>
        <a:xfrm>
          <a:off x="12763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118110</xdr:rowOff>
    </xdr:from>
    <xdr:to>
      <xdr:col>71</xdr:col>
      <xdr:colOff>177800</xdr:colOff>
      <xdr:row>41</xdr:row>
      <xdr:rowOff>55245</xdr:rowOff>
    </xdr:to>
    <xdr:cxnSp macro="">
      <xdr:nvCxnSpPr>
        <xdr:cNvPr id="443" name="直線コネクタ 442">
          <a:extLst>
            <a:ext uri="{FF2B5EF4-FFF2-40B4-BE49-F238E27FC236}">
              <a16:creationId xmlns:a16="http://schemas.microsoft.com/office/drawing/2014/main" id="{C2CDF39B-F68A-4802-BF90-C85E8863F1AA}"/>
            </a:ext>
          </a:extLst>
        </xdr:cNvPr>
        <xdr:cNvCxnSpPr/>
      </xdr:nvCxnSpPr>
      <xdr:spPr>
        <a:xfrm flipV="1">
          <a:off x="12814300" y="680466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B468854-EBCE-41B8-ABE2-64FD1B72FD6A}"/>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651EB6F8-93FC-4669-9B3A-D622B9D9B518}"/>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DC8BAC11-5CDD-4434-B8BF-809690ECC03F}"/>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634DC203-0F80-4C68-850E-61C1230C77FD}"/>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101617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D37D4422-0061-403D-A09E-314C8C3E262A}"/>
            </a:ext>
          </a:extLst>
        </xdr:cNvPr>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36386AFD-1649-49A7-961A-D377910ABED6}"/>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160037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8A0A4241-72C1-4073-B07B-C0DF2ECDEC7E}"/>
            </a:ext>
          </a:extLst>
        </xdr:cNvPr>
        <xdr:cNvSpPr txBox="1"/>
      </xdr:nvSpPr>
      <xdr:spPr>
        <a:xfrm>
          <a:off x="13500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97172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AA5B2B48-BC1B-4206-9804-28DAA4B89388}"/>
            </a:ext>
          </a:extLst>
        </xdr:cNvPr>
        <xdr:cNvSpPr txBox="1"/>
      </xdr:nvSpPr>
      <xdr:spPr>
        <a:xfrm>
          <a:off x="12611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D26264D-62EC-4158-8408-8CEFC9C2C92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CF44E11-78F6-4AB8-8E3B-485DD3834A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54729659-9B81-4778-9B66-C81002C1C1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5B08F54-D552-452F-94A9-02BB2CA116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8557D01-614F-40B6-839A-6CC2DF512D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3F52844-A022-47FB-BC9F-36F1DBA0B0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1678D389-4A85-4762-9096-AEAB507A41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9EF23E8-F427-4317-A17B-F5F409C2C1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40987B1-F226-4C96-B354-D2E4999D4A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8065846-E130-4BE1-8B6A-678BA99561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7855D57E-DBFB-4142-859C-DFD54C912E8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E5FF0746-6474-4DBC-9138-A49E385C5DD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CD08D292-B5B5-4F94-848F-89BBB69275F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0398BD2C-0C14-46E0-8D2A-34129D37F6C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14EDB516-0387-49A2-B4BF-29B8A75E98D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7AD908FC-EAD8-4DEB-8A5C-CF0AB831F81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135D8546-E7E2-4287-9C53-8DCC62647F8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082B490B-FAB8-4C7A-ABC8-96434BA22FE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E6C46514-BA89-4A6A-81F9-BCDB8EA82A2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DF8D9D77-AA05-4F6A-92C3-E40A5CF49261}"/>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DB91D90E-DB65-4DF3-BDD8-C7FCC182A4C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9F97CA7F-ACE8-41F1-A58F-B3BFDD5A121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5AE44FA-6B1E-4AC7-BE65-2A0EBACF65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D44140C7-CADF-4F08-AE45-8D2240F2556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E3BB3FE3-5CB2-414D-8D7A-8FA9EE79AB8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7" name="直線コネクタ 476">
          <a:extLst>
            <a:ext uri="{FF2B5EF4-FFF2-40B4-BE49-F238E27FC236}">
              <a16:creationId xmlns:a16="http://schemas.microsoft.com/office/drawing/2014/main" id="{F24E1375-D909-494E-BFCF-A4A890C1F5D8}"/>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F22236B8-DD24-4C21-8AAE-BFBE9C636CDD}"/>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9" name="直線コネクタ 478">
          <a:extLst>
            <a:ext uri="{FF2B5EF4-FFF2-40B4-BE49-F238E27FC236}">
              <a16:creationId xmlns:a16="http://schemas.microsoft.com/office/drawing/2014/main" id="{031A950B-929E-4548-854F-7688A00D521B}"/>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85AEE2DA-5FF7-4475-8931-9CDD4EBABA79}"/>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81" name="直線コネクタ 480">
          <a:extLst>
            <a:ext uri="{FF2B5EF4-FFF2-40B4-BE49-F238E27FC236}">
              <a16:creationId xmlns:a16="http://schemas.microsoft.com/office/drawing/2014/main" id="{6B9AD32C-CFF0-4F32-9A62-5F892907ECCB}"/>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C5EB98E3-748A-4344-A4A9-2B0B408B02BE}"/>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3" name="フローチャート: 判断 482">
          <a:extLst>
            <a:ext uri="{FF2B5EF4-FFF2-40B4-BE49-F238E27FC236}">
              <a16:creationId xmlns:a16="http://schemas.microsoft.com/office/drawing/2014/main" id="{FC94C650-6E83-4A55-9BEC-C5CC0A7A8950}"/>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4" name="フローチャート: 判断 483">
          <a:extLst>
            <a:ext uri="{FF2B5EF4-FFF2-40B4-BE49-F238E27FC236}">
              <a16:creationId xmlns:a16="http://schemas.microsoft.com/office/drawing/2014/main" id="{7D7EE68E-DEA0-4E22-A806-92104B1307DE}"/>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5" name="フローチャート: 判断 484">
          <a:extLst>
            <a:ext uri="{FF2B5EF4-FFF2-40B4-BE49-F238E27FC236}">
              <a16:creationId xmlns:a16="http://schemas.microsoft.com/office/drawing/2014/main" id="{7880587F-1976-408E-A371-4DAA55950941}"/>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6" name="フローチャート: 判断 485">
          <a:extLst>
            <a:ext uri="{FF2B5EF4-FFF2-40B4-BE49-F238E27FC236}">
              <a16:creationId xmlns:a16="http://schemas.microsoft.com/office/drawing/2014/main" id="{B7091612-D547-4963-BD9C-2E7C9550206B}"/>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7" name="フローチャート: 判断 486">
          <a:extLst>
            <a:ext uri="{FF2B5EF4-FFF2-40B4-BE49-F238E27FC236}">
              <a16:creationId xmlns:a16="http://schemas.microsoft.com/office/drawing/2014/main" id="{963F6CB0-4911-43B2-B5F7-529055C7A420}"/>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DB0FAA2-7049-4F4C-8633-5E639CF8A2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9C4AC43-563E-46B3-92D2-421D815B7C4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E3D0B6E-62F7-4ECA-BCAC-D6A7754CA9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46F716D-BDA7-48A3-88DC-7627827476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053D82F-C2E1-4C88-86EE-C7DBD92429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53737</xdr:rowOff>
    </xdr:from>
    <xdr:to>
      <xdr:col>116</xdr:col>
      <xdr:colOff>114300</xdr:colOff>
      <xdr:row>35</xdr:row>
      <xdr:rowOff>155337</xdr:rowOff>
    </xdr:to>
    <xdr:sp macro="" textlink="">
      <xdr:nvSpPr>
        <xdr:cNvPr id="493" name="楕円 492">
          <a:extLst>
            <a:ext uri="{FF2B5EF4-FFF2-40B4-BE49-F238E27FC236}">
              <a16:creationId xmlns:a16="http://schemas.microsoft.com/office/drawing/2014/main" id="{DB89BD2F-288D-4B4F-B84B-0E9C8ACE0F8F}"/>
            </a:ext>
          </a:extLst>
        </xdr:cNvPr>
        <xdr:cNvSpPr/>
      </xdr:nvSpPr>
      <xdr:spPr>
        <a:xfrm>
          <a:off x="22110700" y="60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76614</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DF5CEB03-E39E-41FE-A6B6-78B581AAA48E}"/>
            </a:ext>
          </a:extLst>
        </xdr:cNvPr>
        <xdr:cNvSpPr txBox="1"/>
      </xdr:nvSpPr>
      <xdr:spPr>
        <a:xfrm>
          <a:off x="22199600" y="590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71208</xdr:rowOff>
    </xdr:from>
    <xdr:to>
      <xdr:col>112</xdr:col>
      <xdr:colOff>38100</xdr:colOff>
      <xdr:row>36</xdr:row>
      <xdr:rowOff>1358</xdr:rowOff>
    </xdr:to>
    <xdr:sp macro="" textlink="">
      <xdr:nvSpPr>
        <xdr:cNvPr id="495" name="楕円 494">
          <a:extLst>
            <a:ext uri="{FF2B5EF4-FFF2-40B4-BE49-F238E27FC236}">
              <a16:creationId xmlns:a16="http://schemas.microsoft.com/office/drawing/2014/main" id="{2CE1E529-D2DC-4AB3-B194-DC84901965ED}"/>
            </a:ext>
          </a:extLst>
        </xdr:cNvPr>
        <xdr:cNvSpPr/>
      </xdr:nvSpPr>
      <xdr:spPr>
        <a:xfrm>
          <a:off x="21272500" y="607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104537</xdr:rowOff>
    </xdr:from>
    <xdr:to>
      <xdr:col>116</xdr:col>
      <xdr:colOff>63500</xdr:colOff>
      <xdr:row>35</xdr:row>
      <xdr:rowOff>122008</xdr:rowOff>
    </xdr:to>
    <xdr:cxnSp macro="">
      <xdr:nvCxnSpPr>
        <xdr:cNvPr id="496" name="直線コネクタ 495">
          <a:extLst>
            <a:ext uri="{FF2B5EF4-FFF2-40B4-BE49-F238E27FC236}">
              <a16:creationId xmlns:a16="http://schemas.microsoft.com/office/drawing/2014/main" id="{3FCB1510-4F50-41DB-A418-55B8614C8F79}"/>
            </a:ext>
          </a:extLst>
        </xdr:cNvPr>
        <xdr:cNvCxnSpPr/>
      </xdr:nvCxnSpPr>
      <xdr:spPr>
        <a:xfrm flipV="1">
          <a:off x="21323300" y="6105287"/>
          <a:ext cx="8382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159</xdr:rowOff>
    </xdr:from>
    <xdr:to>
      <xdr:col>107</xdr:col>
      <xdr:colOff>101600</xdr:colOff>
      <xdr:row>36</xdr:row>
      <xdr:rowOff>101759</xdr:rowOff>
    </xdr:to>
    <xdr:sp macro="" textlink="">
      <xdr:nvSpPr>
        <xdr:cNvPr id="497" name="楕円 496">
          <a:extLst>
            <a:ext uri="{FF2B5EF4-FFF2-40B4-BE49-F238E27FC236}">
              <a16:creationId xmlns:a16="http://schemas.microsoft.com/office/drawing/2014/main" id="{B0F046FA-9347-4794-B7B9-37FC74768467}"/>
            </a:ext>
          </a:extLst>
        </xdr:cNvPr>
        <xdr:cNvSpPr/>
      </xdr:nvSpPr>
      <xdr:spPr>
        <a:xfrm>
          <a:off x="20383500" y="61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122008</xdr:rowOff>
    </xdr:from>
    <xdr:to>
      <xdr:col>111</xdr:col>
      <xdr:colOff>177800</xdr:colOff>
      <xdr:row>36</xdr:row>
      <xdr:rowOff>50959</xdr:rowOff>
    </xdr:to>
    <xdr:cxnSp macro="">
      <xdr:nvCxnSpPr>
        <xdr:cNvPr id="498" name="直線コネクタ 497">
          <a:extLst>
            <a:ext uri="{FF2B5EF4-FFF2-40B4-BE49-F238E27FC236}">
              <a16:creationId xmlns:a16="http://schemas.microsoft.com/office/drawing/2014/main" id="{58486D79-ADA4-4DDD-8F90-9549155BD867}"/>
            </a:ext>
          </a:extLst>
        </xdr:cNvPr>
        <xdr:cNvCxnSpPr/>
      </xdr:nvCxnSpPr>
      <xdr:spPr>
        <a:xfrm flipV="1">
          <a:off x="20434300" y="6122758"/>
          <a:ext cx="889000" cy="10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71466</xdr:rowOff>
    </xdr:from>
    <xdr:to>
      <xdr:col>102</xdr:col>
      <xdr:colOff>165100</xdr:colOff>
      <xdr:row>38</xdr:row>
      <xdr:rowOff>1616</xdr:rowOff>
    </xdr:to>
    <xdr:sp macro="" textlink="">
      <xdr:nvSpPr>
        <xdr:cNvPr id="499" name="楕円 498">
          <a:extLst>
            <a:ext uri="{FF2B5EF4-FFF2-40B4-BE49-F238E27FC236}">
              <a16:creationId xmlns:a16="http://schemas.microsoft.com/office/drawing/2014/main" id="{CA30D4FB-5B14-4E94-83F7-453B38451E9F}"/>
            </a:ext>
          </a:extLst>
        </xdr:cNvPr>
        <xdr:cNvSpPr/>
      </xdr:nvSpPr>
      <xdr:spPr>
        <a:xfrm>
          <a:off x="19494500" y="64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50959</xdr:rowOff>
    </xdr:from>
    <xdr:to>
      <xdr:col>107</xdr:col>
      <xdr:colOff>50800</xdr:colOff>
      <xdr:row>37</xdr:row>
      <xdr:rowOff>122266</xdr:rowOff>
    </xdr:to>
    <xdr:cxnSp macro="">
      <xdr:nvCxnSpPr>
        <xdr:cNvPr id="500" name="直線コネクタ 499">
          <a:extLst>
            <a:ext uri="{FF2B5EF4-FFF2-40B4-BE49-F238E27FC236}">
              <a16:creationId xmlns:a16="http://schemas.microsoft.com/office/drawing/2014/main" id="{24676710-A360-4D87-B62F-3A85EAB44867}"/>
            </a:ext>
          </a:extLst>
        </xdr:cNvPr>
        <xdr:cNvCxnSpPr/>
      </xdr:nvCxnSpPr>
      <xdr:spPr>
        <a:xfrm flipV="1">
          <a:off x="19545300" y="6223159"/>
          <a:ext cx="889000" cy="2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39233</xdr:rowOff>
    </xdr:from>
    <xdr:to>
      <xdr:col>98</xdr:col>
      <xdr:colOff>38100</xdr:colOff>
      <xdr:row>38</xdr:row>
      <xdr:rowOff>140833</xdr:rowOff>
    </xdr:to>
    <xdr:sp macro="" textlink="">
      <xdr:nvSpPr>
        <xdr:cNvPr id="501" name="楕円 500">
          <a:extLst>
            <a:ext uri="{FF2B5EF4-FFF2-40B4-BE49-F238E27FC236}">
              <a16:creationId xmlns:a16="http://schemas.microsoft.com/office/drawing/2014/main" id="{CD47780B-4A8E-456B-9046-22429C013178}"/>
            </a:ext>
          </a:extLst>
        </xdr:cNvPr>
        <xdr:cNvSpPr/>
      </xdr:nvSpPr>
      <xdr:spPr>
        <a:xfrm>
          <a:off x="18605500" y="65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122266</xdr:rowOff>
    </xdr:from>
    <xdr:to>
      <xdr:col>102</xdr:col>
      <xdr:colOff>114300</xdr:colOff>
      <xdr:row>38</xdr:row>
      <xdr:rowOff>90033</xdr:rowOff>
    </xdr:to>
    <xdr:cxnSp macro="">
      <xdr:nvCxnSpPr>
        <xdr:cNvPr id="502" name="直線コネクタ 501">
          <a:extLst>
            <a:ext uri="{FF2B5EF4-FFF2-40B4-BE49-F238E27FC236}">
              <a16:creationId xmlns:a16="http://schemas.microsoft.com/office/drawing/2014/main" id="{9630EEF2-413C-44B8-8D51-7457AA67BAD2}"/>
            </a:ext>
          </a:extLst>
        </xdr:cNvPr>
        <xdr:cNvCxnSpPr/>
      </xdr:nvCxnSpPr>
      <xdr:spPr>
        <a:xfrm flipV="1">
          <a:off x="18656300" y="6465916"/>
          <a:ext cx="88900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EC9E2A6F-4DA4-4FAF-9BDF-2F9D7F3188A8}"/>
            </a:ext>
          </a:extLst>
        </xdr:cNvPr>
        <xdr:cNvSpPr txBox="1"/>
      </xdr:nvSpPr>
      <xdr:spPr>
        <a:xfrm>
          <a:off x="21011095" y="6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CDE41E99-6652-47D4-832C-D595F4519D53}"/>
            </a:ext>
          </a:extLst>
        </xdr:cNvPr>
        <xdr:cNvSpPr txBox="1"/>
      </xdr:nvSpPr>
      <xdr:spPr>
        <a:xfrm>
          <a:off x="20134795" y="68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169373</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BB3E2C58-D895-498B-8CB9-0A1DC2F97A43}"/>
            </a:ext>
          </a:extLst>
        </xdr:cNvPr>
        <xdr:cNvSpPr txBox="1"/>
      </xdr:nvSpPr>
      <xdr:spPr>
        <a:xfrm>
          <a:off x="19245795" y="685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165797</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93557771-EC7B-4421-BB70-BF6981DC9CB0}"/>
            </a:ext>
          </a:extLst>
        </xdr:cNvPr>
        <xdr:cNvSpPr txBox="1"/>
      </xdr:nvSpPr>
      <xdr:spPr>
        <a:xfrm>
          <a:off x="18356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17885</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BBCDAE9C-A5B0-4397-AFAD-EFAE44BE27C3}"/>
            </a:ext>
          </a:extLst>
        </xdr:cNvPr>
        <xdr:cNvSpPr txBox="1"/>
      </xdr:nvSpPr>
      <xdr:spPr>
        <a:xfrm>
          <a:off x="21011095" y="584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118286</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68518A13-0632-45F4-BB4C-A1777F622593}"/>
            </a:ext>
          </a:extLst>
        </xdr:cNvPr>
        <xdr:cNvSpPr txBox="1"/>
      </xdr:nvSpPr>
      <xdr:spPr>
        <a:xfrm>
          <a:off x="20134795" y="59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18143</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C1167008-C015-4CE0-9BE7-13B35872A060}"/>
            </a:ext>
          </a:extLst>
        </xdr:cNvPr>
        <xdr:cNvSpPr txBox="1"/>
      </xdr:nvSpPr>
      <xdr:spPr>
        <a:xfrm>
          <a:off x="19245795" y="619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157361</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9A3F0D5F-08AD-4B0E-8411-6E703343650E}"/>
            </a:ext>
          </a:extLst>
        </xdr:cNvPr>
        <xdr:cNvSpPr txBox="1"/>
      </xdr:nvSpPr>
      <xdr:spPr>
        <a:xfrm>
          <a:off x="18356795" y="632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D303EA4-E8BD-4501-9A8E-DAA8DE607A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C2F4CA6-165B-43C3-BF0A-6AA674D570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C3B6C35-3637-4FD2-A9FA-85A494984D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0310D8F-1490-4460-8EBA-99F0A119E1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E6BC6DE-15F7-4AC8-8693-4F4D1E3A90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95A7187-5272-4209-A42C-55C274C30C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C643B38-6B9B-478B-ACCC-5E965835E7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646DA02-C9AF-4297-81DA-9898739B93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D1B59EDC-18AC-40B5-B5A6-8DEE5C79C8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00D10FD-B983-45A5-9920-C2E2BC3BEB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E7ABE44-728B-4F04-A9D0-21F19119DB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38EDC624-C978-474D-8C4F-653B2379EE6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44833E3-DBC8-4C26-8492-A0F798A1E47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E7C0440A-230E-464A-AF0A-BC1EEA26B27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D6B45F0E-4F4A-4EB9-BDC9-1DD3A99A2B9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3DFE1992-B952-4D44-AB7D-EA99F1BB0A2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A9C89B42-5332-4432-86E4-17E9CB172E2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EE98815D-8B3A-44D1-8E22-4664CB0BD7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762642D1-8DFE-41D3-8ED5-A99DF65D3D9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26F6442-39B2-4002-A46F-88B0238759A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DFA76450-4DB7-49C5-BB83-535D32AE465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7AF8A5B8-82F3-4DC9-AED6-D7C081217FC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0DF8AEE-43A4-41A1-A483-4A7F02E54CB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D1901C6C-27C6-4838-BCAD-C102F44DCA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571A363-F738-4FE1-AE9B-4D151E0708F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6" name="直線コネクタ 535">
          <a:extLst>
            <a:ext uri="{FF2B5EF4-FFF2-40B4-BE49-F238E27FC236}">
              <a16:creationId xmlns:a16="http://schemas.microsoft.com/office/drawing/2014/main" id="{880D336D-FC4C-4495-BF8C-873FD7B418C4}"/>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AAF8B229-1451-4FA5-BB10-E2B390C7CB8C}"/>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8" name="直線コネクタ 537">
          <a:extLst>
            <a:ext uri="{FF2B5EF4-FFF2-40B4-BE49-F238E27FC236}">
              <a16:creationId xmlns:a16="http://schemas.microsoft.com/office/drawing/2014/main" id="{E1FABDB6-380C-42F6-8751-AD71CE447AFD}"/>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D63C2662-5DC7-4DC3-B62B-318E4ED93982}"/>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40" name="直線コネクタ 539">
          <a:extLst>
            <a:ext uri="{FF2B5EF4-FFF2-40B4-BE49-F238E27FC236}">
              <a16:creationId xmlns:a16="http://schemas.microsoft.com/office/drawing/2014/main" id="{92358040-7EE8-4292-A7A4-1F7A45D780DA}"/>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BB37AD0C-4D85-4C13-9ED8-0CBBC301A4ED}"/>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2" name="フローチャート: 判断 541">
          <a:extLst>
            <a:ext uri="{FF2B5EF4-FFF2-40B4-BE49-F238E27FC236}">
              <a16:creationId xmlns:a16="http://schemas.microsoft.com/office/drawing/2014/main" id="{5B6827BD-EF40-4477-AB0D-188C1F03B629}"/>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3" name="フローチャート: 判断 542">
          <a:extLst>
            <a:ext uri="{FF2B5EF4-FFF2-40B4-BE49-F238E27FC236}">
              <a16:creationId xmlns:a16="http://schemas.microsoft.com/office/drawing/2014/main" id="{1C9C82C0-82E3-4D46-8C47-6FCA6C955597}"/>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4" name="フローチャート: 判断 543">
          <a:extLst>
            <a:ext uri="{FF2B5EF4-FFF2-40B4-BE49-F238E27FC236}">
              <a16:creationId xmlns:a16="http://schemas.microsoft.com/office/drawing/2014/main" id="{2DDE5161-B1CC-404A-9873-2DAF67A59DDF}"/>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45" name="フローチャート: 判断 544">
          <a:extLst>
            <a:ext uri="{FF2B5EF4-FFF2-40B4-BE49-F238E27FC236}">
              <a16:creationId xmlns:a16="http://schemas.microsoft.com/office/drawing/2014/main" id="{E870EAEE-5AA7-46AD-9385-573D38DA68C0}"/>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6" name="フローチャート: 判断 545">
          <a:extLst>
            <a:ext uri="{FF2B5EF4-FFF2-40B4-BE49-F238E27FC236}">
              <a16:creationId xmlns:a16="http://schemas.microsoft.com/office/drawing/2014/main" id="{AE3FCB08-95EA-4112-8C2E-6BE668262A9C}"/>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D0B4F0C-F9C1-427E-9557-DB6F84FD87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DD4FF1A-6DC2-4DB1-B7DB-BCA5A3FE2B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6EFC53E-9BBB-4FC0-94FA-D7006E17610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3545490-39E6-4352-9D56-0F27D372B5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86B6C9A-8275-4455-84CC-B0A9FAD4D5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552" name="楕円 551">
          <a:extLst>
            <a:ext uri="{FF2B5EF4-FFF2-40B4-BE49-F238E27FC236}">
              <a16:creationId xmlns:a16="http://schemas.microsoft.com/office/drawing/2014/main" id="{0B36BDDA-C016-4C78-91BF-AA2FE3EB4D93}"/>
            </a:ext>
          </a:extLst>
        </xdr:cNvPr>
        <xdr:cNvSpPr/>
      </xdr:nvSpPr>
      <xdr:spPr>
        <a:xfrm>
          <a:off x="16268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38661</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72A6A135-4FD5-494B-8A5A-9FB1D867E58A}"/>
            </a:ext>
          </a:extLst>
        </xdr:cNvPr>
        <xdr:cNvSpPr txBox="1"/>
      </xdr:nvSpPr>
      <xdr:spPr>
        <a:xfrm>
          <a:off x="16357600"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554" name="楕円 553">
          <a:extLst>
            <a:ext uri="{FF2B5EF4-FFF2-40B4-BE49-F238E27FC236}">
              <a16:creationId xmlns:a16="http://schemas.microsoft.com/office/drawing/2014/main" id="{B1906AC7-CFE2-4FD6-9DAC-219D73512590}"/>
            </a:ext>
          </a:extLst>
        </xdr:cNvPr>
        <xdr:cNvSpPr/>
      </xdr:nvSpPr>
      <xdr:spPr>
        <a:xfrm>
          <a:off x="15430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111034</xdr:rowOff>
    </xdr:to>
    <xdr:cxnSp macro="">
      <xdr:nvCxnSpPr>
        <xdr:cNvPr id="555" name="直線コネクタ 554">
          <a:extLst>
            <a:ext uri="{FF2B5EF4-FFF2-40B4-BE49-F238E27FC236}">
              <a16:creationId xmlns:a16="http://schemas.microsoft.com/office/drawing/2014/main" id="{389A9B8F-DE5B-4EA5-9E2F-44B5C1205B69}"/>
            </a:ext>
          </a:extLst>
        </xdr:cNvPr>
        <xdr:cNvCxnSpPr/>
      </xdr:nvCxnSpPr>
      <xdr:spPr>
        <a:xfrm>
          <a:off x="15481300" y="103653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6" name="楕円 555">
          <a:extLst>
            <a:ext uri="{FF2B5EF4-FFF2-40B4-BE49-F238E27FC236}">
              <a16:creationId xmlns:a16="http://schemas.microsoft.com/office/drawing/2014/main" id="{F5777420-883E-4802-A0A6-9FF3FC96CA7A}"/>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78377</xdr:rowOff>
    </xdr:to>
    <xdr:cxnSp macro="">
      <xdr:nvCxnSpPr>
        <xdr:cNvPr id="557" name="直線コネクタ 556">
          <a:extLst>
            <a:ext uri="{FF2B5EF4-FFF2-40B4-BE49-F238E27FC236}">
              <a16:creationId xmlns:a16="http://schemas.microsoft.com/office/drawing/2014/main" id="{F7825E31-C952-43DB-9347-674D013A26BA}"/>
            </a:ext>
          </a:extLst>
        </xdr:cNvPr>
        <xdr:cNvCxnSpPr/>
      </xdr:nvCxnSpPr>
      <xdr:spPr>
        <a:xfrm>
          <a:off x="14592300" y="1033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558" name="楕円 557">
          <a:extLst>
            <a:ext uri="{FF2B5EF4-FFF2-40B4-BE49-F238E27FC236}">
              <a16:creationId xmlns:a16="http://schemas.microsoft.com/office/drawing/2014/main" id="{0BCAB8B7-AE8D-4B8A-8CF8-25E485CEECE1}"/>
            </a:ext>
          </a:extLst>
        </xdr:cNvPr>
        <xdr:cNvSpPr/>
      </xdr:nvSpPr>
      <xdr:spPr>
        <a:xfrm>
          <a:off x="1365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45720</xdr:rowOff>
    </xdr:to>
    <xdr:cxnSp macro="">
      <xdr:nvCxnSpPr>
        <xdr:cNvPr id="559" name="直線コネクタ 558">
          <a:extLst>
            <a:ext uri="{FF2B5EF4-FFF2-40B4-BE49-F238E27FC236}">
              <a16:creationId xmlns:a16="http://schemas.microsoft.com/office/drawing/2014/main" id="{6792009D-03AA-4B55-B639-0E5426E3945A}"/>
            </a:ext>
          </a:extLst>
        </xdr:cNvPr>
        <xdr:cNvCxnSpPr/>
      </xdr:nvCxnSpPr>
      <xdr:spPr>
        <a:xfrm>
          <a:off x="13703300" y="1030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101056</xdr:rowOff>
    </xdr:from>
    <xdr:to>
      <xdr:col>67</xdr:col>
      <xdr:colOff>101600</xdr:colOff>
      <xdr:row>60</xdr:row>
      <xdr:rowOff>31206</xdr:rowOff>
    </xdr:to>
    <xdr:sp macro="" textlink="">
      <xdr:nvSpPr>
        <xdr:cNvPr id="560" name="楕円 559">
          <a:extLst>
            <a:ext uri="{FF2B5EF4-FFF2-40B4-BE49-F238E27FC236}">
              <a16:creationId xmlns:a16="http://schemas.microsoft.com/office/drawing/2014/main" id="{2FB4D312-B7A4-4F83-BC2C-9EA7973B5C5A}"/>
            </a:ext>
          </a:extLst>
        </xdr:cNvPr>
        <xdr:cNvSpPr/>
      </xdr:nvSpPr>
      <xdr:spPr>
        <a:xfrm>
          <a:off x="12763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151856</xdr:rowOff>
    </xdr:from>
    <xdr:to>
      <xdr:col>71</xdr:col>
      <xdr:colOff>177800</xdr:colOff>
      <xdr:row>60</xdr:row>
      <xdr:rowOff>13063</xdr:rowOff>
    </xdr:to>
    <xdr:cxnSp macro="">
      <xdr:nvCxnSpPr>
        <xdr:cNvPr id="561" name="直線コネクタ 560">
          <a:extLst>
            <a:ext uri="{FF2B5EF4-FFF2-40B4-BE49-F238E27FC236}">
              <a16:creationId xmlns:a16="http://schemas.microsoft.com/office/drawing/2014/main" id="{5373079A-503E-4F1C-9B62-302B1CAC4444}"/>
            </a:ext>
          </a:extLst>
        </xdr:cNvPr>
        <xdr:cNvCxnSpPr/>
      </xdr:nvCxnSpPr>
      <xdr:spPr>
        <a:xfrm>
          <a:off x="12814300" y="1026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58C88503-3E27-4DA6-B5C1-C8C1E4B400CE}"/>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316977DD-3FAC-45ED-824B-47B981AEED5F}"/>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505C5DDB-2ADD-4060-9FC7-F85B7830E993}"/>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25BA5E2D-DD2F-4965-82FA-B020FCB559C2}"/>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3550733C-7F60-4FFF-A5A0-782221931589}"/>
            </a:ext>
          </a:extLst>
        </xdr:cNvPr>
        <xdr:cNvSpPr txBox="1"/>
      </xdr:nvSpPr>
      <xdr:spPr>
        <a:xfrm>
          <a:off x="15266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E4C91D2C-3F0F-467D-BC72-A551396E0EE1}"/>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80390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CE2ED64F-ECBF-41B2-8747-922150935782}"/>
            </a:ext>
          </a:extLst>
        </xdr:cNvPr>
        <xdr:cNvSpPr txBox="1"/>
      </xdr:nvSpPr>
      <xdr:spPr>
        <a:xfrm>
          <a:off x="13500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31BFC32B-E0D1-4A34-AAC1-BD558E52AEC5}"/>
            </a:ext>
          </a:extLst>
        </xdr:cNvPr>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6A9F767A-1AF8-4AA3-9A91-017D1BFC25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E8F662A-4EF8-49BC-9C23-DE0A54CF17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ACEFA82-452B-49B7-9687-8FE9FE3CA4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AE6F6D3-A34E-4DB0-B872-7EE225EC95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AB7C251-8AD5-4E76-89E6-6AE0E660752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82CFE6F-0750-4000-B7E7-36247016D9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CA6C373A-AEA5-49A7-A782-4BEDFA1071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644AC0F-CFE4-4020-8A76-0973F346AA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D68A45F2-FA7D-49F5-8C93-0134904A06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5F3335B-A820-43D8-83E1-1B04E050D9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6C086E65-3CFE-47B4-9DAF-440C485FA48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7A3C4A42-6CCE-47E0-80C4-86CCD461125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7BD238CF-C7BC-4843-A553-66325F0B6C9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DC3E843B-4464-4610-9AF1-769E45957C4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94574707-93F7-4B9D-84DD-5FFE8AF4233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10C36CA1-B20D-4773-85F1-F6DD950CC49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8EB141F8-5D11-4EDD-A116-01F6BA9BDFD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9EC95E4-F5C5-4533-9132-9BDF5DC506D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BFBD6E4-96D0-4119-A16A-A22CD646012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BFE4C4B-6508-48E6-8055-577B4D09D9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3EC1CDFE-9D3B-41EE-BB94-D8A0EDE05A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91" name="直線コネクタ 590">
          <a:extLst>
            <a:ext uri="{FF2B5EF4-FFF2-40B4-BE49-F238E27FC236}">
              <a16:creationId xmlns:a16="http://schemas.microsoft.com/office/drawing/2014/main" id="{C26413F2-0C74-49E3-BD88-09B3C6023B7E}"/>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5E279B5D-BC2C-42AF-8FE5-1E8E0A1EA13C}"/>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3" name="直線コネクタ 592">
          <a:extLst>
            <a:ext uri="{FF2B5EF4-FFF2-40B4-BE49-F238E27FC236}">
              <a16:creationId xmlns:a16="http://schemas.microsoft.com/office/drawing/2014/main" id="{6F6364A2-F193-4819-88AD-466D8052CD94}"/>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EF2DDFCD-717D-4ED5-BDB9-482A23183ECA}"/>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5" name="直線コネクタ 594">
          <a:extLst>
            <a:ext uri="{FF2B5EF4-FFF2-40B4-BE49-F238E27FC236}">
              <a16:creationId xmlns:a16="http://schemas.microsoft.com/office/drawing/2014/main" id="{C899FEE8-CE86-4600-A256-9D1B28B92C4C}"/>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313B4E72-4736-4402-8FD1-B541BC4A6034}"/>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7" name="フローチャート: 判断 596">
          <a:extLst>
            <a:ext uri="{FF2B5EF4-FFF2-40B4-BE49-F238E27FC236}">
              <a16:creationId xmlns:a16="http://schemas.microsoft.com/office/drawing/2014/main" id="{9882491B-85B3-4DCC-BE3A-2D37EB0C34A1}"/>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8" name="フローチャート: 判断 597">
          <a:extLst>
            <a:ext uri="{FF2B5EF4-FFF2-40B4-BE49-F238E27FC236}">
              <a16:creationId xmlns:a16="http://schemas.microsoft.com/office/drawing/2014/main" id="{38ECAD75-D843-48B1-8693-649364D480DD}"/>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9" name="フローチャート: 判断 598">
          <a:extLst>
            <a:ext uri="{FF2B5EF4-FFF2-40B4-BE49-F238E27FC236}">
              <a16:creationId xmlns:a16="http://schemas.microsoft.com/office/drawing/2014/main" id="{1C128E82-5707-411E-9731-A000E9F06F80}"/>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600" name="フローチャート: 判断 599">
          <a:extLst>
            <a:ext uri="{FF2B5EF4-FFF2-40B4-BE49-F238E27FC236}">
              <a16:creationId xmlns:a16="http://schemas.microsoft.com/office/drawing/2014/main" id="{C261A8E2-0306-4D78-8D53-9190CD6FB08F}"/>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601" name="フローチャート: 判断 600">
          <a:extLst>
            <a:ext uri="{FF2B5EF4-FFF2-40B4-BE49-F238E27FC236}">
              <a16:creationId xmlns:a16="http://schemas.microsoft.com/office/drawing/2014/main" id="{9792876D-0C6C-4780-B0A3-81580AA2E63E}"/>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3D42B85-E0F9-4F95-9298-B6B47FDEDD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69C174D-735E-41A9-B849-E5DB5A2EDC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2A87D7E-9729-42CA-8CDC-FAF98D0AA3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364D57A-BE38-42F5-A862-12DF0451D8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06123F9-9EAB-469D-9DBA-42165225CF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607" name="楕円 606">
          <a:extLst>
            <a:ext uri="{FF2B5EF4-FFF2-40B4-BE49-F238E27FC236}">
              <a16:creationId xmlns:a16="http://schemas.microsoft.com/office/drawing/2014/main" id="{54B056A3-7969-49BA-88CB-69ED0C08DF15}"/>
            </a:ext>
          </a:extLst>
        </xdr:cNvPr>
        <xdr:cNvSpPr/>
      </xdr:nvSpPr>
      <xdr:spPr>
        <a:xfrm>
          <a:off x="22110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115079</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EE55B251-E531-4EC5-A834-E3184BE8196E}"/>
            </a:ext>
          </a:extLst>
        </xdr:cNvPr>
        <xdr:cNvSpPr txBox="1"/>
      </xdr:nvSpPr>
      <xdr:spPr>
        <a:xfrm>
          <a:off x="22199600"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141224</xdr:rowOff>
    </xdr:from>
    <xdr:to>
      <xdr:col>112</xdr:col>
      <xdr:colOff>38100</xdr:colOff>
      <xdr:row>62</xdr:row>
      <xdr:rowOff>71374</xdr:rowOff>
    </xdr:to>
    <xdr:sp macro="" textlink="">
      <xdr:nvSpPr>
        <xdr:cNvPr id="609" name="楕円 608">
          <a:extLst>
            <a:ext uri="{FF2B5EF4-FFF2-40B4-BE49-F238E27FC236}">
              <a16:creationId xmlns:a16="http://schemas.microsoft.com/office/drawing/2014/main" id="{030BF5DD-437D-46D8-8B3E-7EF4899C393F}"/>
            </a:ext>
          </a:extLst>
        </xdr:cNvPr>
        <xdr:cNvSpPr/>
      </xdr:nvSpPr>
      <xdr:spPr>
        <a:xfrm>
          <a:off x="21272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xdr:rowOff>
    </xdr:from>
    <xdr:to>
      <xdr:col>116</xdr:col>
      <xdr:colOff>63500</xdr:colOff>
      <xdr:row>62</xdr:row>
      <xdr:rowOff>20574</xdr:rowOff>
    </xdr:to>
    <xdr:cxnSp macro="">
      <xdr:nvCxnSpPr>
        <xdr:cNvPr id="610" name="直線コネクタ 609">
          <a:extLst>
            <a:ext uri="{FF2B5EF4-FFF2-40B4-BE49-F238E27FC236}">
              <a16:creationId xmlns:a16="http://schemas.microsoft.com/office/drawing/2014/main" id="{0CE0A2CB-5555-4E19-A3BC-A9610DE77DE4}"/>
            </a:ext>
          </a:extLst>
        </xdr:cNvPr>
        <xdr:cNvCxnSpPr/>
      </xdr:nvCxnSpPr>
      <xdr:spPr>
        <a:xfrm flipV="1">
          <a:off x="21323300" y="106459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150368</xdr:rowOff>
    </xdr:from>
    <xdr:to>
      <xdr:col>107</xdr:col>
      <xdr:colOff>101600</xdr:colOff>
      <xdr:row>62</xdr:row>
      <xdr:rowOff>80518</xdr:rowOff>
    </xdr:to>
    <xdr:sp macro="" textlink="">
      <xdr:nvSpPr>
        <xdr:cNvPr id="611" name="楕円 610">
          <a:extLst>
            <a:ext uri="{FF2B5EF4-FFF2-40B4-BE49-F238E27FC236}">
              <a16:creationId xmlns:a16="http://schemas.microsoft.com/office/drawing/2014/main" id="{6DC04E07-37F2-497A-B3A0-4B3D02C20AC0}"/>
            </a:ext>
          </a:extLst>
        </xdr:cNvPr>
        <xdr:cNvSpPr/>
      </xdr:nvSpPr>
      <xdr:spPr>
        <a:xfrm>
          <a:off x="20383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20574</xdr:rowOff>
    </xdr:from>
    <xdr:to>
      <xdr:col>111</xdr:col>
      <xdr:colOff>177800</xdr:colOff>
      <xdr:row>62</xdr:row>
      <xdr:rowOff>29718</xdr:rowOff>
    </xdr:to>
    <xdr:cxnSp macro="">
      <xdr:nvCxnSpPr>
        <xdr:cNvPr id="612" name="直線コネクタ 611">
          <a:extLst>
            <a:ext uri="{FF2B5EF4-FFF2-40B4-BE49-F238E27FC236}">
              <a16:creationId xmlns:a16="http://schemas.microsoft.com/office/drawing/2014/main" id="{EBB598A1-7F93-4A73-ABF3-79BE71CD94C5}"/>
            </a:ext>
          </a:extLst>
        </xdr:cNvPr>
        <xdr:cNvCxnSpPr/>
      </xdr:nvCxnSpPr>
      <xdr:spPr>
        <a:xfrm flipV="1">
          <a:off x="20434300" y="106504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613" name="楕円 612">
          <a:extLst>
            <a:ext uri="{FF2B5EF4-FFF2-40B4-BE49-F238E27FC236}">
              <a16:creationId xmlns:a16="http://schemas.microsoft.com/office/drawing/2014/main" id="{304D51A2-5495-4192-92D3-D4B95D0C1E6C}"/>
            </a:ext>
          </a:extLst>
        </xdr:cNvPr>
        <xdr:cNvSpPr/>
      </xdr:nvSpPr>
      <xdr:spPr>
        <a:xfrm>
          <a:off x="19494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29718</xdr:rowOff>
    </xdr:from>
    <xdr:to>
      <xdr:col>107</xdr:col>
      <xdr:colOff>50800</xdr:colOff>
      <xdr:row>62</xdr:row>
      <xdr:rowOff>34290</xdr:rowOff>
    </xdr:to>
    <xdr:cxnSp macro="">
      <xdr:nvCxnSpPr>
        <xdr:cNvPr id="614" name="直線コネクタ 613">
          <a:extLst>
            <a:ext uri="{FF2B5EF4-FFF2-40B4-BE49-F238E27FC236}">
              <a16:creationId xmlns:a16="http://schemas.microsoft.com/office/drawing/2014/main" id="{831CC299-F302-411A-8E6F-6D4E59792E2A}"/>
            </a:ext>
          </a:extLst>
        </xdr:cNvPr>
        <xdr:cNvCxnSpPr/>
      </xdr:nvCxnSpPr>
      <xdr:spPr>
        <a:xfrm flipV="1">
          <a:off x="19545300" y="106596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159512</xdr:rowOff>
    </xdr:from>
    <xdr:to>
      <xdr:col>98</xdr:col>
      <xdr:colOff>38100</xdr:colOff>
      <xdr:row>62</xdr:row>
      <xdr:rowOff>89662</xdr:rowOff>
    </xdr:to>
    <xdr:sp macro="" textlink="">
      <xdr:nvSpPr>
        <xdr:cNvPr id="615" name="楕円 614">
          <a:extLst>
            <a:ext uri="{FF2B5EF4-FFF2-40B4-BE49-F238E27FC236}">
              <a16:creationId xmlns:a16="http://schemas.microsoft.com/office/drawing/2014/main" id="{3BC748A2-7ED1-4B95-B3F2-12040A47415E}"/>
            </a:ext>
          </a:extLst>
        </xdr:cNvPr>
        <xdr:cNvSpPr/>
      </xdr:nvSpPr>
      <xdr:spPr>
        <a:xfrm>
          <a:off x="18605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34290</xdr:rowOff>
    </xdr:from>
    <xdr:to>
      <xdr:col>102</xdr:col>
      <xdr:colOff>114300</xdr:colOff>
      <xdr:row>62</xdr:row>
      <xdr:rowOff>38862</xdr:rowOff>
    </xdr:to>
    <xdr:cxnSp macro="">
      <xdr:nvCxnSpPr>
        <xdr:cNvPr id="616" name="直線コネクタ 615">
          <a:extLst>
            <a:ext uri="{FF2B5EF4-FFF2-40B4-BE49-F238E27FC236}">
              <a16:creationId xmlns:a16="http://schemas.microsoft.com/office/drawing/2014/main" id="{FD0BFCCC-49F3-4993-9ECF-A7CF1946D2CD}"/>
            </a:ext>
          </a:extLst>
        </xdr:cNvPr>
        <xdr:cNvCxnSpPr/>
      </xdr:nvCxnSpPr>
      <xdr:spPr>
        <a:xfrm flipV="1">
          <a:off x="18656300" y="106641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17" name="n_1aveValue【保健センター・保健所】&#10;一人当たり面積">
          <a:extLst>
            <a:ext uri="{FF2B5EF4-FFF2-40B4-BE49-F238E27FC236}">
              <a16:creationId xmlns:a16="http://schemas.microsoft.com/office/drawing/2014/main" id="{9A792DC1-AB1E-4852-B35B-4D69BF776EE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618" name="n_2aveValue【保健センター・保健所】&#10;一人当たり面積">
          <a:extLst>
            <a:ext uri="{FF2B5EF4-FFF2-40B4-BE49-F238E27FC236}">
              <a16:creationId xmlns:a16="http://schemas.microsoft.com/office/drawing/2014/main" id="{8275B450-822F-48BA-9A84-D3960DF912D2}"/>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619" name="n_3aveValue【保健センター・保健所】&#10;一人当たり面積">
          <a:extLst>
            <a:ext uri="{FF2B5EF4-FFF2-40B4-BE49-F238E27FC236}">
              <a16:creationId xmlns:a16="http://schemas.microsoft.com/office/drawing/2014/main" id="{4BCC91DA-D975-4485-8BFE-9AA4E69DD471}"/>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620" name="n_4aveValue【保健センター・保健所】&#10;一人当たり面積">
          <a:extLst>
            <a:ext uri="{FF2B5EF4-FFF2-40B4-BE49-F238E27FC236}">
              <a16:creationId xmlns:a16="http://schemas.microsoft.com/office/drawing/2014/main" id="{651AF11F-EAF7-4C64-9372-D4D9B3CA7C0C}"/>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62501</xdr:rowOff>
    </xdr:from>
    <xdr:ext cx="469744" cy="259045"/>
    <xdr:sp macro="" textlink="">
      <xdr:nvSpPr>
        <xdr:cNvPr id="621" name="n_1mainValue【保健センター・保健所】&#10;一人当たり面積">
          <a:extLst>
            <a:ext uri="{FF2B5EF4-FFF2-40B4-BE49-F238E27FC236}">
              <a16:creationId xmlns:a16="http://schemas.microsoft.com/office/drawing/2014/main" id="{2E8605DF-F40C-4335-A406-FEA4F04A19FF}"/>
            </a:ext>
          </a:extLst>
        </xdr:cNvPr>
        <xdr:cNvSpPr txBox="1"/>
      </xdr:nvSpPr>
      <xdr:spPr>
        <a:xfrm>
          <a:off x="210757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71645</xdr:rowOff>
    </xdr:from>
    <xdr:ext cx="469744" cy="259045"/>
    <xdr:sp macro="" textlink="">
      <xdr:nvSpPr>
        <xdr:cNvPr id="622" name="n_2mainValue【保健センター・保健所】&#10;一人当たり面積">
          <a:extLst>
            <a:ext uri="{FF2B5EF4-FFF2-40B4-BE49-F238E27FC236}">
              <a16:creationId xmlns:a16="http://schemas.microsoft.com/office/drawing/2014/main" id="{A89D7D21-D0BE-48FA-B700-B4790C549F87}"/>
            </a:ext>
          </a:extLst>
        </xdr:cNvPr>
        <xdr:cNvSpPr txBox="1"/>
      </xdr:nvSpPr>
      <xdr:spPr>
        <a:xfrm>
          <a:off x="20199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76217</xdr:rowOff>
    </xdr:from>
    <xdr:ext cx="469744" cy="259045"/>
    <xdr:sp macro="" textlink="">
      <xdr:nvSpPr>
        <xdr:cNvPr id="623" name="n_3mainValue【保健センター・保健所】&#10;一人当たり面積">
          <a:extLst>
            <a:ext uri="{FF2B5EF4-FFF2-40B4-BE49-F238E27FC236}">
              <a16:creationId xmlns:a16="http://schemas.microsoft.com/office/drawing/2014/main" id="{0B593D22-0645-4C13-8A63-0CF7C9D7CF03}"/>
            </a:ext>
          </a:extLst>
        </xdr:cNvPr>
        <xdr:cNvSpPr txBox="1"/>
      </xdr:nvSpPr>
      <xdr:spPr>
        <a:xfrm>
          <a:off x="19310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80789</xdr:rowOff>
    </xdr:from>
    <xdr:ext cx="469744" cy="259045"/>
    <xdr:sp macro="" textlink="">
      <xdr:nvSpPr>
        <xdr:cNvPr id="624" name="n_4mainValue【保健センター・保健所】&#10;一人当たり面積">
          <a:extLst>
            <a:ext uri="{FF2B5EF4-FFF2-40B4-BE49-F238E27FC236}">
              <a16:creationId xmlns:a16="http://schemas.microsoft.com/office/drawing/2014/main" id="{BA53439F-88EB-4ABD-95CF-9600EE048893}"/>
            </a:ext>
          </a:extLst>
        </xdr:cNvPr>
        <xdr:cNvSpPr txBox="1"/>
      </xdr:nvSpPr>
      <xdr:spPr>
        <a:xfrm>
          <a:off x="18421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DA07B86-6E7E-4C32-BEEC-975D13F582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B13345D-BEBD-4FA1-BAA8-625D3687CE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A276A87-E715-47E1-9F40-7F965D16D1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93B0C57-6B62-4AE4-8EA7-4FC68C6351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514EAD7-4CC6-49D5-B5C8-A386DAB6C3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FB038A3-EDF7-4470-992F-7675987AA7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8EE0A6BE-BE22-430E-B558-B965D4BC86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D30BE46-B6A9-4679-9244-87E6B21D57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884AB158-32C1-4761-9AA2-55094AC9ACA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F39E5F4-BE86-419D-871B-8C3CA5AA38A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364F8EB-2E30-434D-96D4-90A1DCCEFC3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B424FAEE-E913-492C-BB9F-699DA84822F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C746A6D3-F40E-4BA0-B631-C909E4AFECD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575C42EE-AD20-4B44-B27A-7BD1EA51AD4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8BC37D09-F5E8-4345-9EF1-0E03C61CD7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AFEC43A2-7D17-485B-86A0-99B1AA7783D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DF06BBC2-10D7-4825-9AF5-19CB7A184E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F474D8B8-01BA-4908-9E77-4F12BAC3A36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FCBBDE4E-1C7D-48CB-A96F-25BAD6851F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48F16E5A-0451-422A-AB03-67D8AB8438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2BB6FC74-B3C2-46EE-A947-F702B736D38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9D198C2A-DBD1-48FC-A7D7-FA7843E707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F0916F5F-D1E4-4380-8929-EF9607BC70D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47538A52-0E2A-4D22-9C61-ACE682B2C5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9" name="直線コネクタ 648">
          <a:extLst>
            <a:ext uri="{FF2B5EF4-FFF2-40B4-BE49-F238E27FC236}">
              <a16:creationId xmlns:a16="http://schemas.microsoft.com/office/drawing/2014/main" id="{599EA48B-959E-4C7A-B50F-935582AFE9DA}"/>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14792890-2989-4157-ADA2-E7183CAA6E5D}"/>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51" name="直線コネクタ 650">
          <a:extLst>
            <a:ext uri="{FF2B5EF4-FFF2-40B4-BE49-F238E27FC236}">
              <a16:creationId xmlns:a16="http://schemas.microsoft.com/office/drawing/2014/main" id="{E49FBF37-12D1-4EE4-A1C1-4BDD0226B3EB}"/>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580BCCC6-D807-4090-AE7B-B3709C890753}"/>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3" name="直線コネクタ 652">
          <a:extLst>
            <a:ext uri="{FF2B5EF4-FFF2-40B4-BE49-F238E27FC236}">
              <a16:creationId xmlns:a16="http://schemas.microsoft.com/office/drawing/2014/main" id="{355FFE75-25DA-4CC5-94C3-B13633354DEE}"/>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6451EF8-CDD6-4C2C-9462-B26AF6041D60}"/>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5" name="フローチャート: 判断 654">
          <a:extLst>
            <a:ext uri="{FF2B5EF4-FFF2-40B4-BE49-F238E27FC236}">
              <a16:creationId xmlns:a16="http://schemas.microsoft.com/office/drawing/2014/main" id="{1CCF3E5A-BADA-418D-979E-E629BB5E319E}"/>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6" name="フローチャート: 判断 655">
          <a:extLst>
            <a:ext uri="{FF2B5EF4-FFF2-40B4-BE49-F238E27FC236}">
              <a16:creationId xmlns:a16="http://schemas.microsoft.com/office/drawing/2014/main" id="{BF1E657E-F7A0-45BE-A789-79FDB3C2B34F}"/>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7" name="フローチャート: 判断 656">
          <a:extLst>
            <a:ext uri="{FF2B5EF4-FFF2-40B4-BE49-F238E27FC236}">
              <a16:creationId xmlns:a16="http://schemas.microsoft.com/office/drawing/2014/main" id="{BABA9A91-580C-4136-BF84-C374E1CDCC51}"/>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58" name="フローチャート: 判断 657">
          <a:extLst>
            <a:ext uri="{FF2B5EF4-FFF2-40B4-BE49-F238E27FC236}">
              <a16:creationId xmlns:a16="http://schemas.microsoft.com/office/drawing/2014/main" id="{D093350C-E104-4162-9A4C-2C0C8B08D51A}"/>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59" name="フローチャート: 判断 658">
          <a:extLst>
            <a:ext uri="{FF2B5EF4-FFF2-40B4-BE49-F238E27FC236}">
              <a16:creationId xmlns:a16="http://schemas.microsoft.com/office/drawing/2014/main" id="{CE891AAC-80B2-42B4-9247-4CB3151ACFAA}"/>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1DBC3AC-F830-40EC-BBE5-BBE61D1ACF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08535DE-D198-4D5A-9636-8CFC2793ED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11D8A9D-A4C9-4D5A-8A79-BDAA7F3FF2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43F4961-BF49-4364-931C-F078386B2AD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B0F0C27-A834-46BE-A105-09E703811AF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99695</xdr:rowOff>
    </xdr:from>
    <xdr:to>
      <xdr:col>85</xdr:col>
      <xdr:colOff>177800</xdr:colOff>
      <xdr:row>84</xdr:row>
      <xdr:rowOff>29845</xdr:rowOff>
    </xdr:to>
    <xdr:sp macro="" textlink="">
      <xdr:nvSpPr>
        <xdr:cNvPr id="665" name="楕円 664">
          <a:extLst>
            <a:ext uri="{FF2B5EF4-FFF2-40B4-BE49-F238E27FC236}">
              <a16:creationId xmlns:a16="http://schemas.microsoft.com/office/drawing/2014/main" id="{D05CD347-3493-427B-9A7F-679866999742}"/>
            </a:ext>
          </a:extLst>
        </xdr:cNvPr>
        <xdr:cNvSpPr/>
      </xdr:nvSpPr>
      <xdr:spPr>
        <a:xfrm>
          <a:off x="16268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78122</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2B1A4ECB-426F-4B14-9F87-F6C637582CA3}"/>
            </a:ext>
          </a:extLst>
        </xdr:cNvPr>
        <xdr:cNvSpPr txBox="1"/>
      </xdr:nvSpPr>
      <xdr:spPr>
        <a:xfrm>
          <a:off x="16357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139700</xdr:rowOff>
    </xdr:from>
    <xdr:to>
      <xdr:col>81</xdr:col>
      <xdr:colOff>101600</xdr:colOff>
      <xdr:row>84</xdr:row>
      <xdr:rowOff>69850</xdr:rowOff>
    </xdr:to>
    <xdr:sp macro="" textlink="">
      <xdr:nvSpPr>
        <xdr:cNvPr id="667" name="楕円 666">
          <a:extLst>
            <a:ext uri="{FF2B5EF4-FFF2-40B4-BE49-F238E27FC236}">
              <a16:creationId xmlns:a16="http://schemas.microsoft.com/office/drawing/2014/main" id="{014DBC3D-B2EC-4AF2-948D-A4BAA95A17CD}"/>
            </a:ext>
          </a:extLst>
        </xdr:cNvPr>
        <xdr:cNvSpPr/>
      </xdr:nvSpPr>
      <xdr:spPr>
        <a:xfrm>
          <a:off x="15430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84</xdr:row>
      <xdr:rowOff>19050</xdr:rowOff>
    </xdr:to>
    <xdr:cxnSp macro="">
      <xdr:nvCxnSpPr>
        <xdr:cNvPr id="668" name="直線コネクタ 667">
          <a:extLst>
            <a:ext uri="{FF2B5EF4-FFF2-40B4-BE49-F238E27FC236}">
              <a16:creationId xmlns:a16="http://schemas.microsoft.com/office/drawing/2014/main" id="{57CE7005-95AE-4450-BFAD-3CBC023D2727}"/>
            </a:ext>
          </a:extLst>
        </xdr:cNvPr>
        <xdr:cNvCxnSpPr/>
      </xdr:nvCxnSpPr>
      <xdr:spPr>
        <a:xfrm flipV="1">
          <a:off x="15481300" y="143808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128270</xdr:rowOff>
    </xdr:from>
    <xdr:to>
      <xdr:col>76</xdr:col>
      <xdr:colOff>165100</xdr:colOff>
      <xdr:row>84</xdr:row>
      <xdr:rowOff>58420</xdr:rowOff>
    </xdr:to>
    <xdr:sp macro="" textlink="">
      <xdr:nvSpPr>
        <xdr:cNvPr id="669" name="楕円 668">
          <a:extLst>
            <a:ext uri="{FF2B5EF4-FFF2-40B4-BE49-F238E27FC236}">
              <a16:creationId xmlns:a16="http://schemas.microsoft.com/office/drawing/2014/main" id="{6C69596B-281E-49F2-9A26-638525A86E92}"/>
            </a:ext>
          </a:extLst>
        </xdr:cNvPr>
        <xdr:cNvSpPr/>
      </xdr:nvSpPr>
      <xdr:spPr>
        <a:xfrm>
          <a:off x="14541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84</xdr:row>
      <xdr:rowOff>19050</xdr:rowOff>
    </xdr:to>
    <xdr:cxnSp macro="">
      <xdr:nvCxnSpPr>
        <xdr:cNvPr id="670" name="直線コネクタ 669">
          <a:extLst>
            <a:ext uri="{FF2B5EF4-FFF2-40B4-BE49-F238E27FC236}">
              <a16:creationId xmlns:a16="http://schemas.microsoft.com/office/drawing/2014/main" id="{828E4C38-AB7B-446B-834D-5D465D986BFD}"/>
            </a:ext>
          </a:extLst>
        </xdr:cNvPr>
        <xdr:cNvCxnSpPr/>
      </xdr:nvCxnSpPr>
      <xdr:spPr>
        <a:xfrm>
          <a:off x="14592300" y="1440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671" name="楕円 670">
          <a:extLst>
            <a:ext uri="{FF2B5EF4-FFF2-40B4-BE49-F238E27FC236}">
              <a16:creationId xmlns:a16="http://schemas.microsoft.com/office/drawing/2014/main" id="{09334533-E2FC-4BE9-8CC0-F9F5B5A02A8F}"/>
            </a:ext>
          </a:extLst>
        </xdr:cNvPr>
        <xdr:cNvSpPr/>
      </xdr:nvSpPr>
      <xdr:spPr>
        <a:xfrm>
          <a:off x="13652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7620</xdr:rowOff>
    </xdr:to>
    <xdr:cxnSp macro="">
      <xdr:nvCxnSpPr>
        <xdr:cNvPr id="672" name="直線コネクタ 671">
          <a:extLst>
            <a:ext uri="{FF2B5EF4-FFF2-40B4-BE49-F238E27FC236}">
              <a16:creationId xmlns:a16="http://schemas.microsoft.com/office/drawing/2014/main" id="{F9AEF5C0-60CA-4BE0-B9CA-071D55354DBC}"/>
            </a:ext>
          </a:extLst>
        </xdr:cNvPr>
        <xdr:cNvCxnSpPr/>
      </xdr:nvCxnSpPr>
      <xdr:spPr>
        <a:xfrm>
          <a:off x="13703300" y="14403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135889</xdr:rowOff>
    </xdr:from>
    <xdr:to>
      <xdr:col>67</xdr:col>
      <xdr:colOff>101600</xdr:colOff>
      <xdr:row>84</xdr:row>
      <xdr:rowOff>66039</xdr:rowOff>
    </xdr:to>
    <xdr:sp macro="" textlink="">
      <xdr:nvSpPr>
        <xdr:cNvPr id="673" name="楕円 672">
          <a:extLst>
            <a:ext uri="{FF2B5EF4-FFF2-40B4-BE49-F238E27FC236}">
              <a16:creationId xmlns:a16="http://schemas.microsoft.com/office/drawing/2014/main" id="{76C14777-C9DE-4684-B4E4-6A3D4A47842B}"/>
            </a:ext>
          </a:extLst>
        </xdr:cNvPr>
        <xdr:cNvSpPr/>
      </xdr:nvSpPr>
      <xdr:spPr>
        <a:xfrm>
          <a:off x="1276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1905</xdr:rowOff>
    </xdr:from>
    <xdr:to>
      <xdr:col>71</xdr:col>
      <xdr:colOff>177800</xdr:colOff>
      <xdr:row>84</xdr:row>
      <xdr:rowOff>15239</xdr:rowOff>
    </xdr:to>
    <xdr:cxnSp macro="">
      <xdr:nvCxnSpPr>
        <xdr:cNvPr id="674" name="直線コネクタ 673">
          <a:extLst>
            <a:ext uri="{FF2B5EF4-FFF2-40B4-BE49-F238E27FC236}">
              <a16:creationId xmlns:a16="http://schemas.microsoft.com/office/drawing/2014/main" id="{67755919-8F55-445F-B131-5536D45E9047}"/>
            </a:ext>
          </a:extLst>
        </xdr:cNvPr>
        <xdr:cNvCxnSpPr/>
      </xdr:nvCxnSpPr>
      <xdr:spPr>
        <a:xfrm flipV="1">
          <a:off x="12814300" y="144037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675" name="n_1aveValue【消防施設】&#10;有形固定資産減価償却率">
          <a:extLst>
            <a:ext uri="{FF2B5EF4-FFF2-40B4-BE49-F238E27FC236}">
              <a16:creationId xmlns:a16="http://schemas.microsoft.com/office/drawing/2014/main" id="{B3C4354E-A607-411D-9566-4E6978E41784}"/>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676" name="n_2aveValue【消防施設】&#10;有形固定資産減価償却率">
          <a:extLst>
            <a:ext uri="{FF2B5EF4-FFF2-40B4-BE49-F238E27FC236}">
              <a16:creationId xmlns:a16="http://schemas.microsoft.com/office/drawing/2014/main" id="{CBD364D9-9C4F-4478-BA19-43E6AB0A9A59}"/>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677" name="n_3aveValue【消防施設】&#10;有形固定資産減価償却率">
          <a:extLst>
            <a:ext uri="{FF2B5EF4-FFF2-40B4-BE49-F238E27FC236}">
              <a16:creationId xmlns:a16="http://schemas.microsoft.com/office/drawing/2014/main" id="{61AADB9D-ECD4-4CEA-966B-4F10E560A19F}"/>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678" name="n_4aveValue【消防施設】&#10;有形固定資産減価償却率">
          <a:extLst>
            <a:ext uri="{FF2B5EF4-FFF2-40B4-BE49-F238E27FC236}">
              <a16:creationId xmlns:a16="http://schemas.microsoft.com/office/drawing/2014/main" id="{9A397051-2F5A-44AF-A7DE-31EEDA65C422}"/>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60977</xdr:rowOff>
    </xdr:from>
    <xdr:ext cx="405111" cy="259045"/>
    <xdr:sp macro="" textlink="">
      <xdr:nvSpPr>
        <xdr:cNvPr id="679" name="n_1mainValue【消防施設】&#10;有形固定資産減価償却率">
          <a:extLst>
            <a:ext uri="{FF2B5EF4-FFF2-40B4-BE49-F238E27FC236}">
              <a16:creationId xmlns:a16="http://schemas.microsoft.com/office/drawing/2014/main" id="{6AD33246-8199-4DE2-93EA-405A4C9A4898}"/>
            </a:ext>
          </a:extLst>
        </xdr:cNvPr>
        <xdr:cNvSpPr txBox="1"/>
      </xdr:nvSpPr>
      <xdr:spPr>
        <a:xfrm>
          <a:off x="15266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49547</xdr:rowOff>
    </xdr:from>
    <xdr:ext cx="405111" cy="259045"/>
    <xdr:sp macro="" textlink="">
      <xdr:nvSpPr>
        <xdr:cNvPr id="680" name="n_2mainValue【消防施設】&#10;有形固定資産減価償却率">
          <a:extLst>
            <a:ext uri="{FF2B5EF4-FFF2-40B4-BE49-F238E27FC236}">
              <a16:creationId xmlns:a16="http://schemas.microsoft.com/office/drawing/2014/main" id="{FCF6AA7C-8666-4EBF-9717-2316FA50A018}"/>
            </a:ext>
          </a:extLst>
        </xdr:cNvPr>
        <xdr:cNvSpPr txBox="1"/>
      </xdr:nvSpPr>
      <xdr:spPr>
        <a:xfrm>
          <a:off x="14389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681" name="n_3mainValue【消防施設】&#10;有形固定資産減価償却率">
          <a:extLst>
            <a:ext uri="{FF2B5EF4-FFF2-40B4-BE49-F238E27FC236}">
              <a16:creationId xmlns:a16="http://schemas.microsoft.com/office/drawing/2014/main" id="{DD2EACCC-E0AA-4728-97DC-7616B9ED50AA}"/>
            </a:ext>
          </a:extLst>
        </xdr:cNvPr>
        <xdr:cNvSpPr txBox="1"/>
      </xdr:nvSpPr>
      <xdr:spPr>
        <a:xfrm>
          <a:off x="13500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57166</xdr:rowOff>
    </xdr:from>
    <xdr:ext cx="405111" cy="259045"/>
    <xdr:sp macro="" textlink="">
      <xdr:nvSpPr>
        <xdr:cNvPr id="682" name="n_4mainValue【消防施設】&#10;有形固定資産減価償却率">
          <a:extLst>
            <a:ext uri="{FF2B5EF4-FFF2-40B4-BE49-F238E27FC236}">
              <a16:creationId xmlns:a16="http://schemas.microsoft.com/office/drawing/2014/main" id="{8BB2FAB4-F826-4687-B7CF-F2825C374A1C}"/>
            </a:ext>
          </a:extLst>
        </xdr:cNvPr>
        <xdr:cNvSpPr txBox="1"/>
      </xdr:nvSpPr>
      <xdr:spPr>
        <a:xfrm>
          <a:off x="12611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C83F40DF-00FC-42E6-9346-AF6E5DFC4E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9F45E437-8C9E-4BAA-BEF1-6634537A9ED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6F8B1032-02BB-448E-B70C-95CA616243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7E150C10-6D72-4A49-AC6F-BCE8DB5AB5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D8737C8C-6940-43B8-9BD8-8093E14956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222C58E4-B8C2-4C61-82B2-97BAF69A57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9E07F8A5-6427-4EF6-A937-1F2F85CFD5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D43259E-0CB4-477B-B598-231F2B0ECF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B8B6D4B4-56FB-465A-8B3E-3A0C0C124F5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8EA92A45-DC8D-42C3-9996-46BBAB05A7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75BF928A-1E68-44D4-B28A-42FFF4EE9BB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FD7C915D-B59C-4CE5-AA48-64EEAF2CF41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DF762C26-A2EC-430B-82FB-8C4CA52E6F2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89BF3EDF-0248-4A98-AE14-3AC57243586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FA677453-EAE9-4642-84D0-294CB53DFCE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3434CF27-4376-4B8B-9547-08636440943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D6975999-0D78-43A4-9BB7-50857C2C943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FDE2FE4C-FADA-4E85-9202-8DD90E19579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32EB65BB-D617-4D71-B4DE-43A32467D7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32A25728-9F79-4B8E-9149-166D95B73C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AAF5070F-CC42-4DEA-B942-EFCF15CEE8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4" name="直線コネクタ 703">
          <a:extLst>
            <a:ext uri="{FF2B5EF4-FFF2-40B4-BE49-F238E27FC236}">
              <a16:creationId xmlns:a16="http://schemas.microsoft.com/office/drawing/2014/main" id="{98777BB9-D3B3-476E-B2A9-6A353307D0DE}"/>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5" name="【消防施設】&#10;一人当たり面積最小値テキスト">
          <a:extLst>
            <a:ext uri="{FF2B5EF4-FFF2-40B4-BE49-F238E27FC236}">
              <a16:creationId xmlns:a16="http://schemas.microsoft.com/office/drawing/2014/main" id="{879724CB-9B1D-45C7-807F-B40EE4541B71}"/>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6" name="直線コネクタ 705">
          <a:extLst>
            <a:ext uri="{FF2B5EF4-FFF2-40B4-BE49-F238E27FC236}">
              <a16:creationId xmlns:a16="http://schemas.microsoft.com/office/drawing/2014/main" id="{1C443A08-AC7A-46F8-A2CE-7326468C6E7F}"/>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7" name="【消防施設】&#10;一人当たり面積最大値テキスト">
          <a:extLst>
            <a:ext uri="{FF2B5EF4-FFF2-40B4-BE49-F238E27FC236}">
              <a16:creationId xmlns:a16="http://schemas.microsoft.com/office/drawing/2014/main" id="{90925982-9BBE-4D09-ACD7-184C6ED09D96}"/>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8" name="直線コネクタ 707">
          <a:extLst>
            <a:ext uri="{FF2B5EF4-FFF2-40B4-BE49-F238E27FC236}">
              <a16:creationId xmlns:a16="http://schemas.microsoft.com/office/drawing/2014/main" id="{1B1C21AE-8D6A-4056-B987-F03705D132D8}"/>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709" name="【消防施設】&#10;一人当たり面積平均値テキスト">
          <a:extLst>
            <a:ext uri="{FF2B5EF4-FFF2-40B4-BE49-F238E27FC236}">
              <a16:creationId xmlns:a16="http://schemas.microsoft.com/office/drawing/2014/main" id="{5B5900CD-9451-49EF-AE4F-4583FF9F5724}"/>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10" name="フローチャート: 判断 709">
          <a:extLst>
            <a:ext uri="{FF2B5EF4-FFF2-40B4-BE49-F238E27FC236}">
              <a16:creationId xmlns:a16="http://schemas.microsoft.com/office/drawing/2014/main" id="{82F601C0-5D83-42AA-BF34-612CAAD2E999}"/>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11" name="フローチャート: 判断 710">
          <a:extLst>
            <a:ext uri="{FF2B5EF4-FFF2-40B4-BE49-F238E27FC236}">
              <a16:creationId xmlns:a16="http://schemas.microsoft.com/office/drawing/2014/main" id="{0D70903D-6E7F-499C-9789-04CD950947C2}"/>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2" name="フローチャート: 判断 711">
          <a:extLst>
            <a:ext uri="{FF2B5EF4-FFF2-40B4-BE49-F238E27FC236}">
              <a16:creationId xmlns:a16="http://schemas.microsoft.com/office/drawing/2014/main" id="{4AF7725B-BD69-4250-BE7D-552EBB832D52}"/>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713" name="フローチャート: 判断 712">
          <a:extLst>
            <a:ext uri="{FF2B5EF4-FFF2-40B4-BE49-F238E27FC236}">
              <a16:creationId xmlns:a16="http://schemas.microsoft.com/office/drawing/2014/main" id="{B41BE3FF-4FCE-469B-A5C6-DE5295D6D3A1}"/>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714" name="フローチャート: 判断 713">
          <a:extLst>
            <a:ext uri="{FF2B5EF4-FFF2-40B4-BE49-F238E27FC236}">
              <a16:creationId xmlns:a16="http://schemas.microsoft.com/office/drawing/2014/main" id="{5489FD10-B8AE-4857-8477-81393600903D}"/>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10FBCED-DD86-47F1-84EA-7103A761B50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21ED35F-2BF7-4009-8A9B-1F8C17BF8E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11F991E-09F1-49B8-87DE-766F1EE2AE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A03C90B-EA7D-4C73-A352-DF005039AD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74041F3-49AD-4E3C-AA8A-0087696FD9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88798</xdr:rowOff>
    </xdr:from>
    <xdr:to>
      <xdr:col>116</xdr:col>
      <xdr:colOff>114300</xdr:colOff>
      <xdr:row>86</xdr:row>
      <xdr:rowOff>18948</xdr:rowOff>
    </xdr:to>
    <xdr:sp macro="" textlink="">
      <xdr:nvSpPr>
        <xdr:cNvPr id="720" name="楕円 719">
          <a:extLst>
            <a:ext uri="{FF2B5EF4-FFF2-40B4-BE49-F238E27FC236}">
              <a16:creationId xmlns:a16="http://schemas.microsoft.com/office/drawing/2014/main" id="{777D4319-34AF-4B05-BFC8-75EC8E799054}"/>
            </a:ext>
          </a:extLst>
        </xdr:cNvPr>
        <xdr:cNvSpPr/>
      </xdr:nvSpPr>
      <xdr:spPr>
        <a:xfrm>
          <a:off x="22110700" y="146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721" name="【消防施設】&#10;一人当たり面積該当値テキスト">
          <a:extLst>
            <a:ext uri="{FF2B5EF4-FFF2-40B4-BE49-F238E27FC236}">
              <a16:creationId xmlns:a16="http://schemas.microsoft.com/office/drawing/2014/main" id="{A92C2364-E7FE-487F-85E1-C82D299FA4C8}"/>
            </a:ext>
          </a:extLst>
        </xdr:cNvPr>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22" name="楕円 721">
          <a:extLst>
            <a:ext uri="{FF2B5EF4-FFF2-40B4-BE49-F238E27FC236}">
              <a16:creationId xmlns:a16="http://schemas.microsoft.com/office/drawing/2014/main" id="{F118D90C-E5B8-487D-BBCF-540C58ED23DB}"/>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139598</xdr:rowOff>
    </xdr:from>
    <xdr:to>
      <xdr:col>116</xdr:col>
      <xdr:colOff>63500</xdr:colOff>
      <xdr:row>85</xdr:row>
      <xdr:rowOff>140970</xdr:rowOff>
    </xdr:to>
    <xdr:cxnSp macro="">
      <xdr:nvCxnSpPr>
        <xdr:cNvPr id="723" name="直線コネクタ 722">
          <a:extLst>
            <a:ext uri="{FF2B5EF4-FFF2-40B4-BE49-F238E27FC236}">
              <a16:creationId xmlns:a16="http://schemas.microsoft.com/office/drawing/2014/main" id="{10F6B58C-9C21-4EAB-9C8A-6AFF57C7ADBB}"/>
            </a:ext>
          </a:extLst>
        </xdr:cNvPr>
        <xdr:cNvCxnSpPr/>
      </xdr:nvCxnSpPr>
      <xdr:spPr>
        <a:xfrm flipV="1">
          <a:off x="21323300" y="1471284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93371</xdr:rowOff>
    </xdr:from>
    <xdr:to>
      <xdr:col>107</xdr:col>
      <xdr:colOff>101600</xdr:colOff>
      <xdr:row>86</xdr:row>
      <xdr:rowOff>23521</xdr:rowOff>
    </xdr:to>
    <xdr:sp macro="" textlink="">
      <xdr:nvSpPr>
        <xdr:cNvPr id="724" name="楕円 723">
          <a:extLst>
            <a:ext uri="{FF2B5EF4-FFF2-40B4-BE49-F238E27FC236}">
              <a16:creationId xmlns:a16="http://schemas.microsoft.com/office/drawing/2014/main" id="{989651CF-FB13-4877-A097-4B3BC67ED3AB}"/>
            </a:ext>
          </a:extLst>
        </xdr:cNvPr>
        <xdr:cNvSpPr/>
      </xdr:nvSpPr>
      <xdr:spPr>
        <a:xfrm>
          <a:off x="203835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144171</xdr:rowOff>
    </xdr:to>
    <xdr:cxnSp macro="">
      <xdr:nvCxnSpPr>
        <xdr:cNvPr id="725" name="直線コネクタ 724">
          <a:extLst>
            <a:ext uri="{FF2B5EF4-FFF2-40B4-BE49-F238E27FC236}">
              <a16:creationId xmlns:a16="http://schemas.microsoft.com/office/drawing/2014/main" id="{A25CAE3D-7481-4121-94AD-89B256C8BE0E}"/>
            </a:ext>
          </a:extLst>
        </xdr:cNvPr>
        <xdr:cNvCxnSpPr/>
      </xdr:nvCxnSpPr>
      <xdr:spPr>
        <a:xfrm flipV="1">
          <a:off x="20434300" y="1471422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97028</xdr:rowOff>
    </xdr:from>
    <xdr:to>
      <xdr:col>102</xdr:col>
      <xdr:colOff>165100</xdr:colOff>
      <xdr:row>86</xdr:row>
      <xdr:rowOff>27178</xdr:rowOff>
    </xdr:to>
    <xdr:sp macro="" textlink="">
      <xdr:nvSpPr>
        <xdr:cNvPr id="726" name="楕円 725">
          <a:extLst>
            <a:ext uri="{FF2B5EF4-FFF2-40B4-BE49-F238E27FC236}">
              <a16:creationId xmlns:a16="http://schemas.microsoft.com/office/drawing/2014/main" id="{489C2626-90AF-4A85-AD6B-2B4396C3E67F}"/>
            </a:ext>
          </a:extLst>
        </xdr:cNvPr>
        <xdr:cNvSpPr/>
      </xdr:nvSpPr>
      <xdr:spPr>
        <a:xfrm>
          <a:off x="19494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144171</xdr:rowOff>
    </xdr:from>
    <xdr:to>
      <xdr:col>107</xdr:col>
      <xdr:colOff>50800</xdr:colOff>
      <xdr:row>85</xdr:row>
      <xdr:rowOff>147828</xdr:rowOff>
    </xdr:to>
    <xdr:cxnSp macro="">
      <xdr:nvCxnSpPr>
        <xdr:cNvPr id="727" name="直線コネクタ 726">
          <a:extLst>
            <a:ext uri="{FF2B5EF4-FFF2-40B4-BE49-F238E27FC236}">
              <a16:creationId xmlns:a16="http://schemas.microsoft.com/office/drawing/2014/main" id="{B7673B4E-A528-4DD2-AD3A-51232AEF0EA2}"/>
            </a:ext>
          </a:extLst>
        </xdr:cNvPr>
        <xdr:cNvCxnSpPr/>
      </xdr:nvCxnSpPr>
      <xdr:spPr>
        <a:xfrm flipV="1">
          <a:off x="19545300" y="1471742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95199</xdr:rowOff>
    </xdr:from>
    <xdr:to>
      <xdr:col>98</xdr:col>
      <xdr:colOff>38100</xdr:colOff>
      <xdr:row>86</xdr:row>
      <xdr:rowOff>25349</xdr:rowOff>
    </xdr:to>
    <xdr:sp macro="" textlink="">
      <xdr:nvSpPr>
        <xdr:cNvPr id="728" name="楕円 727">
          <a:extLst>
            <a:ext uri="{FF2B5EF4-FFF2-40B4-BE49-F238E27FC236}">
              <a16:creationId xmlns:a16="http://schemas.microsoft.com/office/drawing/2014/main" id="{DE142A9A-374A-4B0C-AEB6-D54B32A190CA}"/>
            </a:ext>
          </a:extLst>
        </xdr:cNvPr>
        <xdr:cNvSpPr/>
      </xdr:nvSpPr>
      <xdr:spPr>
        <a:xfrm>
          <a:off x="186055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145999</xdr:rowOff>
    </xdr:from>
    <xdr:to>
      <xdr:col>102</xdr:col>
      <xdr:colOff>114300</xdr:colOff>
      <xdr:row>85</xdr:row>
      <xdr:rowOff>147828</xdr:rowOff>
    </xdr:to>
    <xdr:cxnSp macro="">
      <xdr:nvCxnSpPr>
        <xdr:cNvPr id="729" name="直線コネクタ 728">
          <a:extLst>
            <a:ext uri="{FF2B5EF4-FFF2-40B4-BE49-F238E27FC236}">
              <a16:creationId xmlns:a16="http://schemas.microsoft.com/office/drawing/2014/main" id="{F5ED1A94-399E-43C8-8FD4-B3C0FB19F763}"/>
            </a:ext>
          </a:extLst>
        </xdr:cNvPr>
        <xdr:cNvCxnSpPr/>
      </xdr:nvCxnSpPr>
      <xdr:spPr>
        <a:xfrm>
          <a:off x="18656300" y="1471924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730" name="n_1aveValue【消防施設】&#10;一人当たり面積">
          <a:extLst>
            <a:ext uri="{FF2B5EF4-FFF2-40B4-BE49-F238E27FC236}">
              <a16:creationId xmlns:a16="http://schemas.microsoft.com/office/drawing/2014/main" id="{C225EBC6-8985-4E16-AC92-245E12C4B7A9}"/>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731" name="n_2aveValue【消防施設】&#10;一人当たり面積">
          <a:extLst>
            <a:ext uri="{FF2B5EF4-FFF2-40B4-BE49-F238E27FC236}">
              <a16:creationId xmlns:a16="http://schemas.microsoft.com/office/drawing/2014/main" id="{5DF3C887-F874-4627-8564-3CE3AD5DBF60}"/>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732" name="n_3aveValue【消防施設】&#10;一人当たり面積">
          <a:extLst>
            <a:ext uri="{FF2B5EF4-FFF2-40B4-BE49-F238E27FC236}">
              <a16:creationId xmlns:a16="http://schemas.microsoft.com/office/drawing/2014/main" id="{45C694C1-0D0E-4A91-ADDB-2C2BCBFE2F04}"/>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733" name="n_4aveValue【消防施設】&#10;一人当たり面積">
          <a:extLst>
            <a:ext uri="{FF2B5EF4-FFF2-40B4-BE49-F238E27FC236}">
              <a16:creationId xmlns:a16="http://schemas.microsoft.com/office/drawing/2014/main" id="{21D515DB-2D45-4C33-80CE-CFEE917C4E00}"/>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34" name="n_1mainValue【消防施設】&#10;一人当たり面積">
          <a:extLst>
            <a:ext uri="{FF2B5EF4-FFF2-40B4-BE49-F238E27FC236}">
              <a16:creationId xmlns:a16="http://schemas.microsoft.com/office/drawing/2014/main" id="{FDE7DF30-3D0E-4959-8EB2-1E2821FC3FB8}"/>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14648</xdr:rowOff>
    </xdr:from>
    <xdr:ext cx="469744" cy="259045"/>
    <xdr:sp macro="" textlink="">
      <xdr:nvSpPr>
        <xdr:cNvPr id="735" name="n_2mainValue【消防施設】&#10;一人当たり面積">
          <a:extLst>
            <a:ext uri="{FF2B5EF4-FFF2-40B4-BE49-F238E27FC236}">
              <a16:creationId xmlns:a16="http://schemas.microsoft.com/office/drawing/2014/main" id="{E4CFBC03-BB28-4CEE-9218-79FF5488A6FE}"/>
            </a:ext>
          </a:extLst>
        </xdr:cNvPr>
        <xdr:cNvSpPr txBox="1"/>
      </xdr:nvSpPr>
      <xdr:spPr>
        <a:xfrm>
          <a:off x="20199427" y="147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18305</xdr:rowOff>
    </xdr:from>
    <xdr:ext cx="469744" cy="259045"/>
    <xdr:sp macro="" textlink="">
      <xdr:nvSpPr>
        <xdr:cNvPr id="736" name="n_3mainValue【消防施設】&#10;一人当たり面積">
          <a:extLst>
            <a:ext uri="{FF2B5EF4-FFF2-40B4-BE49-F238E27FC236}">
              <a16:creationId xmlns:a16="http://schemas.microsoft.com/office/drawing/2014/main" id="{D7704226-AE48-403F-A70C-3BD801F87550}"/>
            </a:ext>
          </a:extLst>
        </xdr:cNvPr>
        <xdr:cNvSpPr txBox="1"/>
      </xdr:nvSpPr>
      <xdr:spPr>
        <a:xfrm>
          <a:off x="19310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16476</xdr:rowOff>
    </xdr:from>
    <xdr:ext cx="469744" cy="259045"/>
    <xdr:sp macro="" textlink="">
      <xdr:nvSpPr>
        <xdr:cNvPr id="737" name="n_4mainValue【消防施設】&#10;一人当たり面積">
          <a:extLst>
            <a:ext uri="{FF2B5EF4-FFF2-40B4-BE49-F238E27FC236}">
              <a16:creationId xmlns:a16="http://schemas.microsoft.com/office/drawing/2014/main" id="{728C4CB7-7EC5-472C-B353-99E993DEB525}"/>
            </a:ext>
          </a:extLst>
        </xdr:cNvPr>
        <xdr:cNvSpPr txBox="1"/>
      </xdr:nvSpPr>
      <xdr:spPr>
        <a:xfrm>
          <a:off x="18421427" y="1476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D5163CC8-8273-4472-9BDA-A6558E97DB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F77A4BE0-EAD8-49FA-A23A-9DAC9930DCB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644CA49-5DF6-42E8-9CF7-47932B64A6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C2C167B5-B006-43A9-BE62-CA771C689F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3F6C3719-2CFB-47D8-8B85-B94DC74DF1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E0F3C621-8893-4817-9D35-A2DF613ED1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FCCC8B60-FA52-4756-A28C-1D260705D4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C7F1CDA3-85AB-4BD1-B1C7-BCFF53938B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B83B5802-FA15-401A-9921-2A131F35BC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5677409-2282-4DD4-8CAF-999131E456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E7B5F2A9-589C-4237-B95C-4D5E6BC5B4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BAC3F92E-0931-4075-8DBB-1C02FEDDBB4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C7BA789A-34EF-42D7-8A65-8A0980D5F4B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1459C389-273A-4F9A-B20B-4915398725F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8B96CBEB-DEE2-4095-9BD5-4CEE5FDF06B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2677FD9B-6A52-43BB-89A2-147169B0C0F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6A088793-C7D8-4261-A8DE-7ADBC8E5683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C806B909-5FFE-42D9-9550-1AEDCA0DD4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3F3CFE35-C604-4AA1-98D9-164FDBA1960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E939C303-E164-4D6A-AD60-4377064A4CC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AC187689-C25F-4778-886F-78AF0012E61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D50C6899-6CD7-4CD6-8CBA-FA643C9E0F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B35306F6-951D-4F91-8557-D1A63EEE54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4ED0F1A8-CBEF-4F47-A92B-807BC9C084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7D59A986-D4A5-4466-A7E4-7B0D5E360D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3" name="直線コネクタ 762">
          <a:extLst>
            <a:ext uri="{FF2B5EF4-FFF2-40B4-BE49-F238E27FC236}">
              <a16:creationId xmlns:a16="http://schemas.microsoft.com/office/drawing/2014/main" id="{E66EAE1B-D337-4747-BE6C-DBFBACF246D7}"/>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4" name="【庁舎】&#10;有形固定資産減価償却率最小値テキスト">
          <a:extLst>
            <a:ext uri="{FF2B5EF4-FFF2-40B4-BE49-F238E27FC236}">
              <a16:creationId xmlns:a16="http://schemas.microsoft.com/office/drawing/2014/main" id="{C6A1CFD3-A6D6-4174-9F3D-C10936C5B024}"/>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5" name="直線コネクタ 764">
          <a:extLst>
            <a:ext uri="{FF2B5EF4-FFF2-40B4-BE49-F238E27FC236}">
              <a16:creationId xmlns:a16="http://schemas.microsoft.com/office/drawing/2014/main" id="{7B9D9B3E-9B6E-465A-976E-95BEC27609A9}"/>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6" name="【庁舎】&#10;有形固定資産減価償却率最大値テキスト">
          <a:extLst>
            <a:ext uri="{FF2B5EF4-FFF2-40B4-BE49-F238E27FC236}">
              <a16:creationId xmlns:a16="http://schemas.microsoft.com/office/drawing/2014/main" id="{E910819B-4C61-4661-8998-1E83214B059E}"/>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7" name="直線コネクタ 766">
          <a:extLst>
            <a:ext uri="{FF2B5EF4-FFF2-40B4-BE49-F238E27FC236}">
              <a16:creationId xmlns:a16="http://schemas.microsoft.com/office/drawing/2014/main" id="{15946EAA-662E-4125-BE05-FFBB744223FD}"/>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68" name="【庁舎】&#10;有形固定資産減価償却率平均値テキスト">
          <a:extLst>
            <a:ext uri="{FF2B5EF4-FFF2-40B4-BE49-F238E27FC236}">
              <a16:creationId xmlns:a16="http://schemas.microsoft.com/office/drawing/2014/main" id="{8904A2FC-4DEE-4461-872F-3D8EC2FA9D36}"/>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9" name="フローチャート: 判断 768">
          <a:extLst>
            <a:ext uri="{FF2B5EF4-FFF2-40B4-BE49-F238E27FC236}">
              <a16:creationId xmlns:a16="http://schemas.microsoft.com/office/drawing/2014/main" id="{85E4240B-7B83-428F-8AB1-D880C9BB076A}"/>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70" name="フローチャート: 判断 769">
          <a:extLst>
            <a:ext uri="{FF2B5EF4-FFF2-40B4-BE49-F238E27FC236}">
              <a16:creationId xmlns:a16="http://schemas.microsoft.com/office/drawing/2014/main" id="{B8DA97C2-C3B1-4E07-A70B-2BB92C391E52}"/>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71" name="フローチャート: 判断 770">
          <a:extLst>
            <a:ext uri="{FF2B5EF4-FFF2-40B4-BE49-F238E27FC236}">
              <a16:creationId xmlns:a16="http://schemas.microsoft.com/office/drawing/2014/main" id="{8BDE24AC-E93D-4DC6-A3FB-4E12E2A07B3F}"/>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72" name="フローチャート: 判断 771">
          <a:extLst>
            <a:ext uri="{FF2B5EF4-FFF2-40B4-BE49-F238E27FC236}">
              <a16:creationId xmlns:a16="http://schemas.microsoft.com/office/drawing/2014/main" id="{95F92FB5-C032-4B57-8C86-E059F739504B}"/>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3" name="フローチャート: 判断 772">
          <a:extLst>
            <a:ext uri="{FF2B5EF4-FFF2-40B4-BE49-F238E27FC236}">
              <a16:creationId xmlns:a16="http://schemas.microsoft.com/office/drawing/2014/main" id="{B3FC82C4-A27B-47E3-A446-75316B0993DE}"/>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60CE860-87F7-485D-AEAE-6F222FA5821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DAAB301-782F-4DCD-A173-80E5A96B02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BDCD7C4-8474-482E-ACAD-81FBE58BDE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9F5D7A2-A1E1-48AC-9DB4-F517DA893C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1CFA04A-CA1B-4030-A71D-3504FE13C9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xdr:rowOff>
    </xdr:from>
    <xdr:to>
      <xdr:col>85</xdr:col>
      <xdr:colOff>177800</xdr:colOff>
      <xdr:row>108</xdr:row>
      <xdr:rowOff>110671</xdr:rowOff>
    </xdr:to>
    <xdr:sp macro="" textlink="">
      <xdr:nvSpPr>
        <xdr:cNvPr id="779" name="楕円 778">
          <a:extLst>
            <a:ext uri="{FF2B5EF4-FFF2-40B4-BE49-F238E27FC236}">
              <a16:creationId xmlns:a16="http://schemas.microsoft.com/office/drawing/2014/main" id="{2271A59C-11AF-49EF-95AB-9A4EE31C5421}"/>
            </a:ext>
          </a:extLst>
        </xdr:cNvPr>
        <xdr:cNvSpPr/>
      </xdr:nvSpPr>
      <xdr:spPr>
        <a:xfrm>
          <a:off x="16268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158948</xdr:rowOff>
    </xdr:from>
    <xdr:ext cx="405111" cy="259045"/>
    <xdr:sp macro="" textlink="">
      <xdr:nvSpPr>
        <xdr:cNvPr id="780" name="【庁舎】&#10;有形固定資産減価償却率該当値テキスト">
          <a:extLst>
            <a:ext uri="{FF2B5EF4-FFF2-40B4-BE49-F238E27FC236}">
              <a16:creationId xmlns:a16="http://schemas.microsoft.com/office/drawing/2014/main" id="{7A6F1FCA-6D31-4824-B389-BB35B6026300}"/>
            </a:ext>
          </a:extLst>
        </xdr:cNvPr>
        <xdr:cNvSpPr txBox="1"/>
      </xdr:nvSpPr>
      <xdr:spPr>
        <a:xfrm>
          <a:off x="16357600"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781" name="楕円 780">
          <a:extLst>
            <a:ext uri="{FF2B5EF4-FFF2-40B4-BE49-F238E27FC236}">
              <a16:creationId xmlns:a16="http://schemas.microsoft.com/office/drawing/2014/main" id="{01EB8CBE-5B86-44AA-81B0-E4B424CF33DD}"/>
            </a:ext>
          </a:extLst>
        </xdr:cNvPr>
        <xdr:cNvSpPr/>
      </xdr:nvSpPr>
      <xdr:spPr>
        <a:xfrm>
          <a:off x="15430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59871</xdr:rowOff>
    </xdr:from>
    <xdr:to>
      <xdr:col>85</xdr:col>
      <xdr:colOff>127000</xdr:colOff>
      <xdr:row>108</xdr:row>
      <xdr:rowOff>79466</xdr:rowOff>
    </xdr:to>
    <xdr:cxnSp macro="">
      <xdr:nvCxnSpPr>
        <xdr:cNvPr id="782" name="直線コネクタ 781">
          <a:extLst>
            <a:ext uri="{FF2B5EF4-FFF2-40B4-BE49-F238E27FC236}">
              <a16:creationId xmlns:a16="http://schemas.microsoft.com/office/drawing/2014/main" id="{A8F00CF5-99BF-4CE1-AEA1-6E56599B4EE9}"/>
            </a:ext>
          </a:extLst>
        </xdr:cNvPr>
        <xdr:cNvCxnSpPr/>
      </xdr:nvCxnSpPr>
      <xdr:spPr>
        <a:xfrm flipV="1">
          <a:off x="15481300" y="1857647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783" name="楕円 782">
          <a:extLst>
            <a:ext uri="{FF2B5EF4-FFF2-40B4-BE49-F238E27FC236}">
              <a16:creationId xmlns:a16="http://schemas.microsoft.com/office/drawing/2014/main" id="{F5BEF16C-E85A-456F-B6CD-916683BECCBA}"/>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79466</xdr:rowOff>
    </xdr:to>
    <xdr:cxnSp macro="">
      <xdr:nvCxnSpPr>
        <xdr:cNvPr id="784" name="直線コネクタ 783">
          <a:extLst>
            <a:ext uri="{FF2B5EF4-FFF2-40B4-BE49-F238E27FC236}">
              <a16:creationId xmlns:a16="http://schemas.microsoft.com/office/drawing/2014/main" id="{52E76E9E-CFED-4ABC-BE3C-3D4AC6D21B53}"/>
            </a:ext>
          </a:extLst>
        </xdr:cNvPr>
        <xdr:cNvCxnSpPr/>
      </xdr:nvCxnSpPr>
      <xdr:spPr>
        <a:xfrm>
          <a:off x="14592300" y="1859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785" name="楕円 784">
          <a:extLst>
            <a:ext uri="{FF2B5EF4-FFF2-40B4-BE49-F238E27FC236}">
              <a16:creationId xmlns:a16="http://schemas.microsoft.com/office/drawing/2014/main" id="{71A3C3DF-F635-4907-814E-3D4FD3BD9240}"/>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108</xdr:row>
      <xdr:rowOff>76200</xdr:rowOff>
    </xdr:to>
    <xdr:cxnSp macro="">
      <xdr:nvCxnSpPr>
        <xdr:cNvPr id="786" name="直線コネクタ 785">
          <a:extLst>
            <a:ext uri="{FF2B5EF4-FFF2-40B4-BE49-F238E27FC236}">
              <a16:creationId xmlns:a16="http://schemas.microsoft.com/office/drawing/2014/main" id="{27ED6F2C-4269-491D-A94A-0C12F23B7E41}"/>
            </a:ext>
          </a:extLst>
        </xdr:cNvPr>
        <xdr:cNvCxnSpPr/>
      </xdr:nvCxnSpPr>
      <xdr:spPr>
        <a:xfrm>
          <a:off x="13703300" y="18351137"/>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787" name="楕円 786">
          <a:extLst>
            <a:ext uri="{FF2B5EF4-FFF2-40B4-BE49-F238E27FC236}">
              <a16:creationId xmlns:a16="http://schemas.microsoft.com/office/drawing/2014/main" id="{10A79860-0617-44C9-96AF-7690654787DF}"/>
            </a:ext>
          </a:extLst>
        </xdr:cNvPr>
        <xdr:cNvSpPr/>
      </xdr:nvSpPr>
      <xdr:spPr>
        <a:xfrm>
          <a:off x="1276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xdr:rowOff>
    </xdr:from>
    <xdr:to>
      <xdr:col>71</xdr:col>
      <xdr:colOff>177800</xdr:colOff>
      <xdr:row>108</xdr:row>
      <xdr:rowOff>28848</xdr:rowOff>
    </xdr:to>
    <xdr:cxnSp macro="">
      <xdr:nvCxnSpPr>
        <xdr:cNvPr id="788" name="直線コネクタ 787">
          <a:extLst>
            <a:ext uri="{FF2B5EF4-FFF2-40B4-BE49-F238E27FC236}">
              <a16:creationId xmlns:a16="http://schemas.microsoft.com/office/drawing/2014/main" id="{9448013C-6C7E-4D73-A7A4-152DBB66D492}"/>
            </a:ext>
          </a:extLst>
        </xdr:cNvPr>
        <xdr:cNvCxnSpPr/>
      </xdr:nvCxnSpPr>
      <xdr:spPr>
        <a:xfrm flipV="1">
          <a:off x="12814300" y="1835113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89" name="n_1aveValue【庁舎】&#10;有形固定資産減価償却率">
          <a:extLst>
            <a:ext uri="{FF2B5EF4-FFF2-40B4-BE49-F238E27FC236}">
              <a16:creationId xmlns:a16="http://schemas.microsoft.com/office/drawing/2014/main" id="{A0558942-33BE-4307-9C74-8DAAF39DE398}"/>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790" name="n_2aveValue【庁舎】&#10;有形固定資産減価償却率">
          <a:extLst>
            <a:ext uri="{FF2B5EF4-FFF2-40B4-BE49-F238E27FC236}">
              <a16:creationId xmlns:a16="http://schemas.microsoft.com/office/drawing/2014/main" id="{366E54E3-E5B1-4D5A-83B4-BCB4A8E9E4BF}"/>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791" name="n_3aveValue【庁舎】&#10;有形固定資産減価償却率">
          <a:extLst>
            <a:ext uri="{FF2B5EF4-FFF2-40B4-BE49-F238E27FC236}">
              <a16:creationId xmlns:a16="http://schemas.microsoft.com/office/drawing/2014/main" id="{306EB8C2-49E1-42F2-9B3C-14868F5182F6}"/>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2" name="n_4aveValue【庁舎】&#10;有形固定資産減価償却率">
          <a:extLst>
            <a:ext uri="{FF2B5EF4-FFF2-40B4-BE49-F238E27FC236}">
              <a16:creationId xmlns:a16="http://schemas.microsoft.com/office/drawing/2014/main" id="{F5D7D64E-97C4-40D1-BC77-C1A48E8790C7}"/>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793" name="n_1mainValue【庁舎】&#10;有形固定資産減価償却率">
          <a:extLst>
            <a:ext uri="{FF2B5EF4-FFF2-40B4-BE49-F238E27FC236}">
              <a16:creationId xmlns:a16="http://schemas.microsoft.com/office/drawing/2014/main" id="{A3273050-68AA-4B81-9310-177DD8770366}"/>
            </a:ext>
          </a:extLst>
        </xdr:cNvPr>
        <xdr:cNvSpPr txBox="1"/>
      </xdr:nvSpPr>
      <xdr:spPr>
        <a:xfrm>
          <a:off x="15266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794" name="n_2mainValue【庁舎】&#10;有形固定資産減価償却率">
          <a:extLst>
            <a:ext uri="{FF2B5EF4-FFF2-40B4-BE49-F238E27FC236}">
              <a16:creationId xmlns:a16="http://schemas.microsoft.com/office/drawing/2014/main" id="{349F53D6-2C4D-4337-9667-4ACF12EBE58E}"/>
            </a:ext>
          </a:extLst>
        </xdr:cNvPr>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795" name="n_3mainValue【庁舎】&#10;有形固定資産減価償却率">
          <a:extLst>
            <a:ext uri="{FF2B5EF4-FFF2-40B4-BE49-F238E27FC236}">
              <a16:creationId xmlns:a16="http://schemas.microsoft.com/office/drawing/2014/main" id="{EAD1BA98-B8D0-406C-A8A4-20A3F8F48847}"/>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796" name="n_4mainValue【庁舎】&#10;有形固定資産減価償却率">
          <a:extLst>
            <a:ext uri="{FF2B5EF4-FFF2-40B4-BE49-F238E27FC236}">
              <a16:creationId xmlns:a16="http://schemas.microsoft.com/office/drawing/2014/main" id="{FFC71CA3-D902-4365-A4B8-9485C85B4ED2}"/>
            </a:ext>
          </a:extLst>
        </xdr:cNvPr>
        <xdr:cNvSpPr txBox="1"/>
      </xdr:nvSpPr>
      <xdr:spPr>
        <a:xfrm>
          <a:off x="12611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ACD6E4D6-1347-4574-B9C5-B19A9875EA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D52853C9-83E0-4E1A-BD77-7F32A4BF55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9A2E0401-0929-4648-945D-7ED9ED0799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30BB126-1463-4B4F-83B6-3428E6E54F4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D53A69B7-0683-44B8-ADDB-9528E4A14B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A6818544-9E80-4C0C-8631-8956AB5635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B75BA689-CE66-4D8E-B800-44DC4E99BE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1DCFB0CC-DF6A-468D-9D95-BF54F6F74C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B7C6D08D-DC51-4E69-A156-BA6E908370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570BD09B-7649-4A89-AE81-0883A03446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5ECCDE0C-123E-4E28-8E31-6C83A901A33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1090D806-59DD-4FA1-8EBA-9E67461432E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C444B2F6-4947-4BDC-80FE-8879BEFDE0C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47FBF96F-05FA-4876-A9CD-DC8A6BFC3BC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1D252CF2-FB47-4761-943C-596026FEF60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FF02695A-BD7A-43A0-99B0-D9533F1B68A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65A29BF4-EF35-49CD-AA8F-2F64008BC43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6C97FECD-E652-4128-8703-17FFD516EC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A2D0F5D2-09C0-40CC-8B49-3D8906E0FC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B6DCD985-B068-4490-8B24-9AFDD712731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FCC24007-C5D7-498D-BE1E-D0B0A88E368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5951BE59-3711-4D12-AB7F-410E6682B82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BA52274D-03FB-42A5-9AB2-BE6C2D20EB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D32D4D1E-2DE5-4C30-949E-DE8848C284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34CA5349-4EC7-4C2C-AC90-DD0D4C4E60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2" name="直線コネクタ 821">
          <a:extLst>
            <a:ext uri="{FF2B5EF4-FFF2-40B4-BE49-F238E27FC236}">
              <a16:creationId xmlns:a16="http://schemas.microsoft.com/office/drawing/2014/main" id="{E4D212F9-38F2-4C0C-8DD7-59D2F92E4651}"/>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3" name="【庁舎】&#10;一人当たり面積最小値テキスト">
          <a:extLst>
            <a:ext uri="{FF2B5EF4-FFF2-40B4-BE49-F238E27FC236}">
              <a16:creationId xmlns:a16="http://schemas.microsoft.com/office/drawing/2014/main" id="{E707CAFF-5657-4312-9683-5A3DE12FBA3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4" name="直線コネクタ 823">
          <a:extLst>
            <a:ext uri="{FF2B5EF4-FFF2-40B4-BE49-F238E27FC236}">
              <a16:creationId xmlns:a16="http://schemas.microsoft.com/office/drawing/2014/main" id="{F373BBC1-8062-4C82-80BC-183EEDC8131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5" name="【庁舎】&#10;一人当たり面積最大値テキスト">
          <a:extLst>
            <a:ext uri="{FF2B5EF4-FFF2-40B4-BE49-F238E27FC236}">
              <a16:creationId xmlns:a16="http://schemas.microsoft.com/office/drawing/2014/main" id="{ED146174-82AA-4E16-BE04-99DC74FC89B9}"/>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6" name="直線コネクタ 825">
          <a:extLst>
            <a:ext uri="{FF2B5EF4-FFF2-40B4-BE49-F238E27FC236}">
              <a16:creationId xmlns:a16="http://schemas.microsoft.com/office/drawing/2014/main" id="{B5813575-8F73-42E5-BD0D-5D8B3DC4D31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27" name="【庁舎】&#10;一人当たり面積平均値テキスト">
          <a:extLst>
            <a:ext uri="{FF2B5EF4-FFF2-40B4-BE49-F238E27FC236}">
              <a16:creationId xmlns:a16="http://schemas.microsoft.com/office/drawing/2014/main" id="{CD87F377-ED2E-4E4A-A655-AB77D23C0383}"/>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8" name="フローチャート: 判断 827">
          <a:extLst>
            <a:ext uri="{FF2B5EF4-FFF2-40B4-BE49-F238E27FC236}">
              <a16:creationId xmlns:a16="http://schemas.microsoft.com/office/drawing/2014/main" id="{3A8C910F-835C-4AEE-97E2-2DE4E9398CE7}"/>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9" name="フローチャート: 判断 828">
          <a:extLst>
            <a:ext uri="{FF2B5EF4-FFF2-40B4-BE49-F238E27FC236}">
              <a16:creationId xmlns:a16="http://schemas.microsoft.com/office/drawing/2014/main" id="{53C50E36-1380-4E86-A122-7FBD20FE4A78}"/>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30" name="フローチャート: 判断 829">
          <a:extLst>
            <a:ext uri="{FF2B5EF4-FFF2-40B4-BE49-F238E27FC236}">
              <a16:creationId xmlns:a16="http://schemas.microsoft.com/office/drawing/2014/main" id="{5317293D-E4FD-4E23-BD1F-5C2DCA25DA48}"/>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31" name="フローチャート: 判断 830">
          <a:extLst>
            <a:ext uri="{FF2B5EF4-FFF2-40B4-BE49-F238E27FC236}">
              <a16:creationId xmlns:a16="http://schemas.microsoft.com/office/drawing/2014/main" id="{1BE1DC11-9B2A-4F78-ACCD-185AFFFAFC47}"/>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832" name="フローチャート: 判断 831">
          <a:extLst>
            <a:ext uri="{FF2B5EF4-FFF2-40B4-BE49-F238E27FC236}">
              <a16:creationId xmlns:a16="http://schemas.microsoft.com/office/drawing/2014/main" id="{5F3DB0CD-AB75-4EA2-ADD9-E7B66AF85953}"/>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2F0AF8A-AE63-48FA-ABE2-CC7814A65A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C062255-9D0A-4EA4-A49B-BA3D6962A4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82236EC-E5D1-4E03-A1B2-BBB73243A22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551AA10-8E8F-4295-9C9D-8DC847BC4B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CD40353-EC93-4EA4-B690-D5D029B150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838" name="楕円 837">
          <a:extLst>
            <a:ext uri="{FF2B5EF4-FFF2-40B4-BE49-F238E27FC236}">
              <a16:creationId xmlns:a16="http://schemas.microsoft.com/office/drawing/2014/main" id="{6475A6E6-B22F-4A9D-B439-793B9BDB5600}"/>
            </a:ext>
          </a:extLst>
        </xdr:cNvPr>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5097</xdr:rowOff>
    </xdr:from>
    <xdr:ext cx="469744" cy="259045"/>
    <xdr:sp macro="" textlink="">
      <xdr:nvSpPr>
        <xdr:cNvPr id="839" name="【庁舎】&#10;一人当たり面積該当値テキスト">
          <a:extLst>
            <a:ext uri="{FF2B5EF4-FFF2-40B4-BE49-F238E27FC236}">
              <a16:creationId xmlns:a16="http://schemas.microsoft.com/office/drawing/2014/main" id="{1A3E9B90-14D3-4143-AB39-7AA1E6655497}"/>
            </a:ext>
          </a:extLst>
        </xdr:cNvPr>
        <xdr:cNvSpPr txBox="1"/>
      </xdr:nvSpPr>
      <xdr:spPr>
        <a:xfrm>
          <a:off x="22199600"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93436</xdr:rowOff>
    </xdr:from>
    <xdr:to>
      <xdr:col>112</xdr:col>
      <xdr:colOff>38100</xdr:colOff>
      <xdr:row>108</xdr:row>
      <xdr:rowOff>23586</xdr:rowOff>
    </xdr:to>
    <xdr:sp macro="" textlink="">
      <xdr:nvSpPr>
        <xdr:cNvPr id="840" name="楕円 839">
          <a:extLst>
            <a:ext uri="{FF2B5EF4-FFF2-40B4-BE49-F238E27FC236}">
              <a16:creationId xmlns:a16="http://schemas.microsoft.com/office/drawing/2014/main" id="{02002198-B73C-42B0-A747-552FD6B506E4}"/>
            </a:ext>
          </a:extLst>
        </xdr:cNvPr>
        <xdr:cNvSpPr/>
      </xdr:nvSpPr>
      <xdr:spPr>
        <a:xfrm>
          <a:off x="212725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144236</xdr:rowOff>
    </xdr:to>
    <xdr:cxnSp macro="">
      <xdr:nvCxnSpPr>
        <xdr:cNvPr id="841" name="直線コネクタ 840">
          <a:extLst>
            <a:ext uri="{FF2B5EF4-FFF2-40B4-BE49-F238E27FC236}">
              <a16:creationId xmlns:a16="http://schemas.microsoft.com/office/drawing/2014/main" id="{C6448A4D-945A-48B8-BE23-B6D5C110808B}"/>
            </a:ext>
          </a:extLst>
        </xdr:cNvPr>
        <xdr:cNvCxnSpPr/>
      </xdr:nvCxnSpPr>
      <xdr:spPr>
        <a:xfrm flipV="1">
          <a:off x="21323300" y="184861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99968</xdr:rowOff>
    </xdr:from>
    <xdr:to>
      <xdr:col>107</xdr:col>
      <xdr:colOff>101600</xdr:colOff>
      <xdr:row>108</xdr:row>
      <xdr:rowOff>30118</xdr:rowOff>
    </xdr:to>
    <xdr:sp macro="" textlink="">
      <xdr:nvSpPr>
        <xdr:cNvPr id="842" name="楕円 841">
          <a:extLst>
            <a:ext uri="{FF2B5EF4-FFF2-40B4-BE49-F238E27FC236}">
              <a16:creationId xmlns:a16="http://schemas.microsoft.com/office/drawing/2014/main" id="{872DEEDA-46F2-47A3-ABA4-42C466E328B5}"/>
            </a:ext>
          </a:extLst>
        </xdr:cNvPr>
        <xdr:cNvSpPr/>
      </xdr:nvSpPr>
      <xdr:spPr>
        <a:xfrm>
          <a:off x="203835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144236</xdr:rowOff>
    </xdr:from>
    <xdr:to>
      <xdr:col>111</xdr:col>
      <xdr:colOff>177800</xdr:colOff>
      <xdr:row>107</xdr:row>
      <xdr:rowOff>150768</xdr:rowOff>
    </xdr:to>
    <xdr:cxnSp macro="">
      <xdr:nvCxnSpPr>
        <xdr:cNvPr id="843" name="直線コネクタ 842">
          <a:extLst>
            <a:ext uri="{FF2B5EF4-FFF2-40B4-BE49-F238E27FC236}">
              <a16:creationId xmlns:a16="http://schemas.microsoft.com/office/drawing/2014/main" id="{B15C3467-97FB-4923-BDB5-834FCC76A546}"/>
            </a:ext>
          </a:extLst>
        </xdr:cNvPr>
        <xdr:cNvCxnSpPr/>
      </xdr:nvCxnSpPr>
      <xdr:spPr>
        <a:xfrm flipV="1">
          <a:off x="20434300" y="184893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103232</xdr:rowOff>
    </xdr:from>
    <xdr:to>
      <xdr:col>102</xdr:col>
      <xdr:colOff>165100</xdr:colOff>
      <xdr:row>108</xdr:row>
      <xdr:rowOff>33382</xdr:rowOff>
    </xdr:to>
    <xdr:sp macro="" textlink="">
      <xdr:nvSpPr>
        <xdr:cNvPr id="844" name="楕円 843">
          <a:extLst>
            <a:ext uri="{FF2B5EF4-FFF2-40B4-BE49-F238E27FC236}">
              <a16:creationId xmlns:a16="http://schemas.microsoft.com/office/drawing/2014/main" id="{D6D0C096-0DD9-4CB9-A10C-B45D392D8B54}"/>
            </a:ext>
          </a:extLst>
        </xdr:cNvPr>
        <xdr:cNvSpPr/>
      </xdr:nvSpPr>
      <xdr:spPr>
        <a:xfrm>
          <a:off x="19494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150768</xdr:rowOff>
    </xdr:from>
    <xdr:to>
      <xdr:col>107</xdr:col>
      <xdr:colOff>50800</xdr:colOff>
      <xdr:row>107</xdr:row>
      <xdr:rowOff>154032</xdr:rowOff>
    </xdr:to>
    <xdr:cxnSp macro="">
      <xdr:nvCxnSpPr>
        <xdr:cNvPr id="845" name="直線コネクタ 844">
          <a:extLst>
            <a:ext uri="{FF2B5EF4-FFF2-40B4-BE49-F238E27FC236}">
              <a16:creationId xmlns:a16="http://schemas.microsoft.com/office/drawing/2014/main" id="{B6E836D7-B9A1-46CB-82D8-950FD8CEDAB3}"/>
            </a:ext>
          </a:extLst>
        </xdr:cNvPr>
        <xdr:cNvCxnSpPr/>
      </xdr:nvCxnSpPr>
      <xdr:spPr>
        <a:xfrm flipV="1">
          <a:off x="19545300" y="184959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106499</xdr:rowOff>
    </xdr:from>
    <xdr:to>
      <xdr:col>98</xdr:col>
      <xdr:colOff>38100</xdr:colOff>
      <xdr:row>108</xdr:row>
      <xdr:rowOff>36649</xdr:rowOff>
    </xdr:to>
    <xdr:sp macro="" textlink="">
      <xdr:nvSpPr>
        <xdr:cNvPr id="846" name="楕円 845">
          <a:extLst>
            <a:ext uri="{FF2B5EF4-FFF2-40B4-BE49-F238E27FC236}">
              <a16:creationId xmlns:a16="http://schemas.microsoft.com/office/drawing/2014/main" id="{E39E2BE5-C6F1-4049-BA4D-77B9AC32F039}"/>
            </a:ext>
          </a:extLst>
        </xdr:cNvPr>
        <xdr:cNvSpPr/>
      </xdr:nvSpPr>
      <xdr:spPr>
        <a:xfrm>
          <a:off x="18605500" y="184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154032</xdr:rowOff>
    </xdr:from>
    <xdr:to>
      <xdr:col>102</xdr:col>
      <xdr:colOff>114300</xdr:colOff>
      <xdr:row>107</xdr:row>
      <xdr:rowOff>157299</xdr:rowOff>
    </xdr:to>
    <xdr:cxnSp macro="">
      <xdr:nvCxnSpPr>
        <xdr:cNvPr id="847" name="直線コネクタ 846">
          <a:extLst>
            <a:ext uri="{FF2B5EF4-FFF2-40B4-BE49-F238E27FC236}">
              <a16:creationId xmlns:a16="http://schemas.microsoft.com/office/drawing/2014/main" id="{D1401684-4DD1-415A-9266-221050B70BC4}"/>
            </a:ext>
          </a:extLst>
        </xdr:cNvPr>
        <xdr:cNvCxnSpPr/>
      </xdr:nvCxnSpPr>
      <xdr:spPr>
        <a:xfrm flipV="1">
          <a:off x="18656300" y="184991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848" name="n_1aveValue【庁舎】&#10;一人当たり面積">
          <a:extLst>
            <a:ext uri="{FF2B5EF4-FFF2-40B4-BE49-F238E27FC236}">
              <a16:creationId xmlns:a16="http://schemas.microsoft.com/office/drawing/2014/main" id="{EB42CFB7-3262-4F3C-9044-7A78610D26B9}"/>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9" name="n_2aveValue【庁舎】&#10;一人当たり面積">
          <a:extLst>
            <a:ext uri="{FF2B5EF4-FFF2-40B4-BE49-F238E27FC236}">
              <a16:creationId xmlns:a16="http://schemas.microsoft.com/office/drawing/2014/main" id="{1235F35C-8273-45F2-A3F3-07C5EA851594}"/>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850" name="n_3aveValue【庁舎】&#10;一人当たり面積">
          <a:extLst>
            <a:ext uri="{FF2B5EF4-FFF2-40B4-BE49-F238E27FC236}">
              <a16:creationId xmlns:a16="http://schemas.microsoft.com/office/drawing/2014/main" id="{B65F7AA6-EEB0-4BA9-95B0-5799ABC79FA2}"/>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851" name="n_4aveValue【庁舎】&#10;一人当たり面積">
          <a:extLst>
            <a:ext uri="{FF2B5EF4-FFF2-40B4-BE49-F238E27FC236}">
              <a16:creationId xmlns:a16="http://schemas.microsoft.com/office/drawing/2014/main" id="{2E0C4D85-0DDE-4F3F-96E5-4C4FA131FDCE}"/>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14713</xdr:rowOff>
    </xdr:from>
    <xdr:ext cx="469744" cy="259045"/>
    <xdr:sp macro="" textlink="">
      <xdr:nvSpPr>
        <xdr:cNvPr id="852" name="n_1mainValue【庁舎】&#10;一人当たり面積">
          <a:extLst>
            <a:ext uri="{FF2B5EF4-FFF2-40B4-BE49-F238E27FC236}">
              <a16:creationId xmlns:a16="http://schemas.microsoft.com/office/drawing/2014/main" id="{4B16680F-3B51-494D-BC97-99DE71686B4D}"/>
            </a:ext>
          </a:extLst>
        </xdr:cNvPr>
        <xdr:cNvSpPr txBox="1"/>
      </xdr:nvSpPr>
      <xdr:spPr>
        <a:xfrm>
          <a:off x="21075727"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21245</xdr:rowOff>
    </xdr:from>
    <xdr:ext cx="469744" cy="259045"/>
    <xdr:sp macro="" textlink="">
      <xdr:nvSpPr>
        <xdr:cNvPr id="853" name="n_2mainValue【庁舎】&#10;一人当たり面積">
          <a:extLst>
            <a:ext uri="{FF2B5EF4-FFF2-40B4-BE49-F238E27FC236}">
              <a16:creationId xmlns:a16="http://schemas.microsoft.com/office/drawing/2014/main" id="{7C20DF0D-FAEA-469B-9DA9-A218877BDCC4}"/>
            </a:ext>
          </a:extLst>
        </xdr:cNvPr>
        <xdr:cNvSpPr txBox="1"/>
      </xdr:nvSpPr>
      <xdr:spPr>
        <a:xfrm>
          <a:off x="20199427" y="1853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24509</xdr:rowOff>
    </xdr:from>
    <xdr:ext cx="469744" cy="259045"/>
    <xdr:sp macro="" textlink="">
      <xdr:nvSpPr>
        <xdr:cNvPr id="854" name="n_3mainValue【庁舎】&#10;一人当たり面積">
          <a:extLst>
            <a:ext uri="{FF2B5EF4-FFF2-40B4-BE49-F238E27FC236}">
              <a16:creationId xmlns:a16="http://schemas.microsoft.com/office/drawing/2014/main" id="{C077A612-9D87-41D3-836E-C190D8B8B1FC}"/>
            </a:ext>
          </a:extLst>
        </xdr:cNvPr>
        <xdr:cNvSpPr txBox="1"/>
      </xdr:nvSpPr>
      <xdr:spPr>
        <a:xfrm>
          <a:off x="19310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27776</xdr:rowOff>
    </xdr:from>
    <xdr:ext cx="469744" cy="259045"/>
    <xdr:sp macro="" textlink="">
      <xdr:nvSpPr>
        <xdr:cNvPr id="855" name="n_4mainValue【庁舎】&#10;一人当たり面積">
          <a:extLst>
            <a:ext uri="{FF2B5EF4-FFF2-40B4-BE49-F238E27FC236}">
              <a16:creationId xmlns:a16="http://schemas.microsoft.com/office/drawing/2014/main" id="{373839AD-1693-4DB9-AE5C-C4BC658F304F}"/>
            </a:ext>
          </a:extLst>
        </xdr:cNvPr>
        <xdr:cNvSpPr txBox="1"/>
      </xdr:nvSpPr>
      <xdr:spPr>
        <a:xfrm>
          <a:off x="18421427"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EF64EC15-75CC-48AD-9676-B8410D0585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97A3B168-A6DF-4A4B-914A-1A4983A389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E65FA229-505B-439B-9081-70553F724E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類似団体と比較して特に有形固定資産減価償却率が特に高くなっている施設は、庁舎であり、特に低くなっている施設は、図書館である。その他の公共施設については、若干ではあるが、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類似団体と比較すると有形固定資産減価償却率が</a:t>
          </a:r>
          <a:r>
            <a:rPr kumimoji="1" lang="ja-JP" altLang="en-US" sz="1300">
              <a:latin typeface="ＭＳ Ｐゴシック" panose="020B0600070205080204" pitchFamily="50" charset="-128"/>
              <a:ea typeface="ＭＳ Ｐゴシック" panose="020B0600070205080204" pitchFamily="50" charset="-128"/>
            </a:rPr>
            <a:t>全ての施設で高くなっている。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庁舎については、昭和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年に建築され、建築後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年以上経過していることから、有形固定資産減価償却率が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91.0%</a:t>
          </a:r>
          <a:r>
            <a:rPr kumimoji="1" lang="ja-JP" altLang="en-US" sz="1300">
              <a:latin typeface="ＭＳ Ｐゴシック" panose="020B0600070205080204" pitchFamily="50" charset="-128"/>
              <a:ea typeface="ＭＳ Ｐゴシック" panose="020B0600070205080204" pitchFamily="50" charset="-128"/>
            </a:rPr>
            <a:t>と非常に高くなっている。耐震補強工事等を実施しているが、耐用年数を超過していることもあり、全国、福島県平均よりも非常に高く、類似団体内順位も下位に属している。一人当たり面積においても類似団体と比較して、非常に低く、類似団体内順位も下位に属している。老朽化が顕著なことから、維持管理に係る経費も増加していることから、財政状況等を考慮しながら施設の更新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既存の建築物を増改築し、図書館へ用途変更している。そのことから、全国、福島県平均よりも有形固定資産減価償却率が低くなっており、類似団体内順位も上位に属している。今後、維持管理に係る経費の増加に留意しつつ、引き続き、利用者が快適に使用できるよう整備に取り組んでいく。その他の公共施設についても老朽化が進んでいることから、財政状況等を考慮しながら、公共施設の最適化等も視野に入れながら、計画的な改修・建替え等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5,896
5,849
37.43
4,494,915
4,325,742
167,295
2,458,640
3,345,382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付近で安定しており類似団体平均と同程度であるが、令和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減少がみられる。令和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年度の推移をみると、財政力指数算定の基礎となり分子となる基準財政収入額が</a:t>
          </a:r>
          <a:r>
            <a:rPr kumimoji="1" lang="en-US" altLang="ja-JP" sz="1100">
              <a:solidFill>
                <a:schemeClr val="dk1"/>
              </a:solidFill>
              <a:effectLst/>
              <a:latin typeface="+mn-lt"/>
              <a:ea typeface="+mn-ea"/>
              <a:cs typeface="+mn-cs"/>
            </a:rPr>
            <a:t>710,601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713,555</a:t>
          </a:r>
          <a:r>
            <a:rPr kumimoji="1" lang="ja-JP" altLang="en-US" sz="1100">
              <a:solidFill>
                <a:schemeClr val="dk1"/>
              </a:solidFill>
              <a:effectLst/>
              <a:latin typeface="+mn-lt"/>
              <a:ea typeface="+mn-ea"/>
              <a:cs typeface="+mn-cs"/>
            </a:rPr>
            <a:t>千円と</a:t>
          </a:r>
          <a:r>
            <a:rPr kumimoji="1" lang="en-US" altLang="ja-JP" sz="1100">
              <a:solidFill>
                <a:schemeClr val="dk1"/>
              </a:solidFill>
              <a:effectLst/>
              <a:latin typeface="+mn-lt"/>
              <a:ea typeface="+mn-ea"/>
              <a:cs typeface="+mn-cs"/>
            </a:rPr>
            <a:t>2,954</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いるが、分母となる基準財政需要額が</a:t>
          </a:r>
          <a:r>
            <a:rPr kumimoji="1" lang="en-US" altLang="ja-JP" sz="1100">
              <a:solidFill>
                <a:schemeClr val="dk1"/>
              </a:solidFill>
              <a:effectLst/>
              <a:latin typeface="+mn-lt"/>
              <a:ea typeface="+mn-ea"/>
              <a:cs typeface="+mn-cs"/>
            </a:rPr>
            <a:t>2,244,079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2,270,764</a:t>
          </a:r>
          <a:r>
            <a:rPr kumimoji="1" lang="ja-JP" altLang="en-US" sz="1100">
              <a:solidFill>
                <a:schemeClr val="dk1"/>
              </a:solidFill>
              <a:effectLst/>
              <a:latin typeface="+mn-lt"/>
              <a:ea typeface="+mn-ea"/>
              <a:cs typeface="+mn-cs"/>
            </a:rPr>
            <a:t>千円と</a:t>
          </a:r>
          <a:r>
            <a:rPr kumimoji="1" lang="en-US" altLang="ja-JP" sz="1100">
              <a:solidFill>
                <a:schemeClr val="dk1"/>
              </a:solidFill>
              <a:effectLst/>
              <a:latin typeface="+mn-lt"/>
              <a:ea typeface="+mn-ea"/>
              <a:cs typeface="+mn-cs"/>
            </a:rPr>
            <a:t>26,685</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、財政力指数が低下する要因となっている。</a:t>
          </a:r>
          <a:endParaRPr lang="ja-JP" altLang="ja-JP" sz="1400">
            <a:effectLst/>
          </a:endParaRPr>
        </a:p>
        <a:p>
          <a:r>
            <a:rPr kumimoji="1" lang="ja-JP" altLang="ja-JP" sz="1100">
              <a:solidFill>
                <a:schemeClr val="dk1"/>
              </a:solidFill>
              <a:effectLst/>
              <a:latin typeface="+mn-lt"/>
              <a:ea typeface="+mn-ea"/>
              <a:cs typeface="+mn-cs"/>
            </a:rPr>
            <a:t>　今後も町税の収納率の向上による歳入の確保と租税負担の公平性の確保に努め、財政の健全化を図る。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類似団体平均と比較して低い水準で推移しており比較的弾力性のある財政状況であるとみられる。公債費については平成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毎年減少しているが、操出金については、下水道事業による増加も見込まれ、また、今後大きな負担となる見込みである浅川中学校建設事業等による起債の償還等があるため、各種事務事業の経費削減、職員数の計画的な管理により、経常経費の抑制を着実に実行していく。さらに、町税の収納率の向上を図るとともに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61</xdr:row>
      <xdr:rowOff>63077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973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83714</xdr:rowOff>
    </xdr:from>
    <xdr:to>
      <xdr:col>19</xdr:col>
      <xdr:colOff>133350</xdr:colOff>
      <xdr:row>61</xdr:row>
      <xdr:rowOff>38946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70714"/>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83714</xdr:rowOff>
    </xdr:from>
    <xdr:to>
      <xdr:col>15</xdr:col>
      <xdr:colOff>82550</xdr:colOff>
      <xdr:row>61</xdr:row>
      <xdr:rowOff>6773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7071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148061</xdr:rowOff>
    </xdr:from>
    <xdr:to>
      <xdr:col>11</xdr:col>
      <xdr:colOff>31750</xdr:colOff>
      <xdr:row>61</xdr:row>
      <xdr:rowOff>6773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3506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12277</xdr:rowOff>
    </xdr:from>
    <xdr:to>
      <xdr:col>23</xdr:col>
      <xdr:colOff>184150</xdr:colOff>
      <xdr:row>61</xdr:row>
      <xdr:rowOff>113877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28804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99923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32914</xdr:rowOff>
    </xdr:from>
    <xdr:to>
      <xdr:col>15</xdr:col>
      <xdr:colOff>133350</xdr:colOff>
      <xdr:row>60</xdr:row>
      <xdr:rowOff>134514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144691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97261</xdr:rowOff>
    </xdr:from>
    <xdr:to>
      <xdr:col>7</xdr:col>
      <xdr:colOff>31750</xdr:colOff>
      <xdr:row>61</xdr:row>
      <xdr:rowOff>27411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37588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い水準で推移している。人口一人当たりの金額が類似団体平均を下回っているのは、職員の年齢構成の低下が大きく、さらにごみ処理業務、消防業務を一部事務組合で行っていることが要因となっている。一部事務組合の人件費・物件費等に充てる操出金といった費用を合計した場合では、噴口一人当たりの金額は増加することが想定できる。今後はこれらを含めた経費の抑制を図る必要があり、今後も民間でも対応可能な部分について追及し、コスト縮減のため委託化も検討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88446</xdr:rowOff>
    </xdr:from>
    <xdr:to>
      <xdr:col>23</xdr:col>
      <xdr:colOff>133350</xdr:colOff>
      <xdr:row>81</xdr:row>
      <xdr:rowOff>93461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5896"/>
          <a:ext cx="8382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82362</xdr:rowOff>
    </xdr:from>
    <xdr:to>
      <xdr:col>19</xdr:col>
      <xdr:colOff>133350</xdr:colOff>
      <xdr:row>81</xdr:row>
      <xdr:rowOff>88446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9812"/>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77442</xdr:rowOff>
    </xdr:from>
    <xdr:to>
      <xdr:col>15</xdr:col>
      <xdr:colOff>82550</xdr:colOff>
      <xdr:row>81</xdr:row>
      <xdr:rowOff>82362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4892"/>
          <a:ext cx="8890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44537</xdr:rowOff>
    </xdr:from>
    <xdr:to>
      <xdr:col>11</xdr:col>
      <xdr:colOff>31750</xdr:colOff>
      <xdr:row>81</xdr:row>
      <xdr:rowOff>77442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1987"/>
          <a:ext cx="889000" cy="3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42661</xdr:rowOff>
    </xdr:from>
    <xdr:to>
      <xdr:col>23</xdr:col>
      <xdr:colOff>184150</xdr:colOff>
      <xdr:row>81</xdr:row>
      <xdr:rowOff>144261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135388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37646</xdr:rowOff>
    </xdr:from>
    <xdr:to>
      <xdr:col>19</xdr:col>
      <xdr:colOff>184150</xdr:colOff>
      <xdr:row>81</xdr:row>
      <xdr:rowOff>139246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149423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3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31562</xdr:rowOff>
    </xdr:from>
    <xdr:to>
      <xdr:col>15</xdr:col>
      <xdr:colOff>133350</xdr:colOff>
      <xdr:row>81</xdr:row>
      <xdr:rowOff>133162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143339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26642</xdr:rowOff>
    </xdr:from>
    <xdr:to>
      <xdr:col>11</xdr:col>
      <xdr:colOff>82550</xdr:colOff>
      <xdr:row>81</xdr:row>
      <xdr:rowOff>128242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138419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165187</xdr:rowOff>
    </xdr:from>
    <xdr:to>
      <xdr:col>7</xdr:col>
      <xdr:colOff>31750</xdr:colOff>
      <xdr:row>81</xdr:row>
      <xdr:rowOff>95337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8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105514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年度までは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歳を超える職員が</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以上を占めていたが、順次退職を迎え、また、職員の採用を抑制していた時期があり年齢バランスが非常に悪かったことも加え職員の若年齢化が一気に進んだ。その影響により、以前より若い年齢で昇格等をさせる必要が生じラスパイレス指数が増加ているものと考えられる。</a:t>
          </a:r>
          <a:endParaRPr lang="ja-JP" altLang="ja-JP" sz="1400">
            <a:effectLst/>
          </a:endParaRPr>
        </a:p>
        <a:p>
          <a:r>
            <a:rPr kumimoji="1" lang="ja-JP" altLang="ja-JP" sz="1100">
              <a:solidFill>
                <a:schemeClr val="dk1"/>
              </a:solidFill>
              <a:effectLst/>
              <a:latin typeface="+mn-lt"/>
              <a:ea typeface="+mn-ea"/>
              <a:cs typeface="+mn-cs"/>
            </a:rPr>
            <a:t>　上記の理由により今後もラスパイレス指数が高い状況が続くと考えられるが、人事委員会勧告等の給与実態の状況を踏まえ、給与の適正化に努めていく。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147461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87600"/>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93839</xdr:rowOff>
    </xdr:from>
    <xdr:to>
      <xdr:col>77</xdr:col>
      <xdr:colOff>44450</xdr:colOff>
      <xdr:row>88</xdr:row>
      <xdr:rowOff>147461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814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88</xdr:row>
      <xdr:rowOff>93839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53622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278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「浅川町第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次振興計画」における将来人口推計では令和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年度調査時より</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程度の人口減少が推測されている。</a:t>
          </a:r>
          <a:endParaRPr lang="ja-JP" altLang="ja-JP" sz="1400">
            <a:effectLst/>
          </a:endParaRPr>
        </a:p>
        <a:p>
          <a:r>
            <a:rPr kumimoji="1" lang="ja-JP" altLang="ja-JP" sz="1100">
              <a:solidFill>
                <a:schemeClr val="dk1"/>
              </a:solidFill>
              <a:effectLst/>
              <a:latin typeface="+mn-lt"/>
              <a:ea typeface="+mn-ea"/>
              <a:cs typeface="+mn-cs"/>
            </a:rPr>
            <a:t>　一方、人口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人あたりで見ると、類似団体平均よりも</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ポイント少ない状況であり、比較的少ない職員で業務を行っている状況もある。なおかつ、平成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年度から職員平均年齢の若さでは福島県内も上位であることから、進んでいる業務の多様化、権限移譲等による業務量の増加を見据えながら、一定規模の職員を確保しつつ適切な定員管理に努めていく。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108172</xdr:rowOff>
    </xdr:from>
    <xdr:to>
      <xdr:col>81</xdr:col>
      <xdr:colOff>44450</xdr:colOff>
      <xdr:row>59</xdr:row>
      <xdr:rowOff>137731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23722"/>
          <a:ext cx="8382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81026</xdr:rowOff>
    </xdr:from>
    <xdr:to>
      <xdr:col>77</xdr:col>
      <xdr:colOff>44450</xdr:colOff>
      <xdr:row>59</xdr:row>
      <xdr:rowOff>108172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96576"/>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71374</xdr:rowOff>
    </xdr:from>
    <xdr:to>
      <xdr:col>72</xdr:col>
      <xdr:colOff>203200</xdr:colOff>
      <xdr:row>59</xdr:row>
      <xdr:rowOff>81026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8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71374</xdr:rowOff>
    </xdr:from>
    <xdr:to>
      <xdr:col>68</xdr:col>
      <xdr:colOff>152400</xdr:colOff>
      <xdr:row>59</xdr:row>
      <xdr:rowOff>91281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86924"/>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86931</xdr:rowOff>
    </xdr:from>
    <xdr:to>
      <xdr:col>81</xdr:col>
      <xdr:colOff>95250</xdr:colOff>
      <xdr:row>60</xdr:row>
      <xdr:rowOff>17081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103458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57372</xdr:rowOff>
    </xdr:from>
    <xdr:to>
      <xdr:col>77</xdr:col>
      <xdr:colOff>95250</xdr:colOff>
      <xdr:row>59</xdr:row>
      <xdr:rowOff>158972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169149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4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30226</xdr:rowOff>
    </xdr:from>
    <xdr:to>
      <xdr:col>73</xdr:col>
      <xdr:colOff>44450</xdr:colOff>
      <xdr:row>59</xdr:row>
      <xdr:rowOff>131826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142003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20574</xdr:rowOff>
    </xdr:from>
    <xdr:to>
      <xdr:col>68</xdr:col>
      <xdr:colOff>203200</xdr:colOff>
      <xdr:row>59</xdr:row>
      <xdr:rowOff>122174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132351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40481</xdr:rowOff>
    </xdr:from>
    <xdr:to>
      <xdr:col>64</xdr:col>
      <xdr:colOff>152400</xdr:colOff>
      <xdr:row>59</xdr:row>
      <xdr:rowOff>142081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152258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2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分子となる元利償還金の額が、平成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年度借入れの臨時地方道整備事業債等の償還終了に減となるなど、償還の完了により実質公債費比率については徐々に減少している。しかしながら、令和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には</a:t>
          </a:r>
          <a:r>
            <a:rPr kumimoji="1" lang="ja-JP" altLang="ja-JP" sz="1100">
              <a:solidFill>
                <a:schemeClr val="dk1"/>
              </a:solidFill>
              <a:effectLst/>
              <a:latin typeface="+mn-lt"/>
              <a:ea typeface="+mn-ea"/>
              <a:cs typeface="+mn-cs"/>
            </a:rPr>
            <a:t>、あさかわこども園建設事業の元金償還</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年度には、同事業の繰越事業分の償還が</a:t>
          </a:r>
          <a:r>
            <a:rPr kumimoji="1" lang="ja-JP" altLang="ja-JP" sz="1100">
              <a:solidFill>
                <a:schemeClr val="dk1"/>
              </a:solidFill>
              <a:effectLst/>
              <a:latin typeface="+mn-lt"/>
              <a:ea typeface="+mn-ea"/>
              <a:cs typeface="+mn-cs"/>
            </a:rPr>
            <a:t>始まったため</a:t>
          </a:r>
          <a:r>
            <a:rPr kumimoji="1" lang="ja-JP" altLang="en-US" sz="1100">
              <a:solidFill>
                <a:schemeClr val="dk1"/>
              </a:solidFill>
              <a:effectLst/>
              <a:latin typeface="+mn-lt"/>
              <a:ea typeface="+mn-ea"/>
              <a:cs typeface="+mn-cs"/>
            </a:rPr>
            <a:t>比率が増加している</a:t>
          </a:r>
          <a:r>
            <a:rPr kumimoji="1" lang="ja-JP" altLang="ja-JP" sz="1100">
              <a:solidFill>
                <a:schemeClr val="dk1"/>
              </a:solidFill>
              <a:effectLst/>
              <a:latin typeface="+mn-lt"/>
              <a:ea typeface="+mn-ea"/>
              <a:cs typeface="+mn-cs"/>
            </a:rPr>
            <a:t>。今後、浅川中学校建設事業、老朽化した公共施設の改修等が控えており、地方債への依存度も上がってくる見込みであるため、地域の住民ニーズを的確に把握した事業選択と起債に大きく依存しない財政運営に努め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23114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0913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151130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146304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13462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0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ているが、浅川中学校建設事業や老朽化した公共施設の改修等の大きな事業を控えており財政負担の増加が見込まれる。事業の実施においては、できるだけ地方債に依存せず補助金等の活用を図り、また、地方債においても可能な限り有利なものを活用するなど将来に対する負担を軽減することを念頭に財政運営を行っ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33564</xdr:rowOff>
    </xdr:from>
    <xdr:to>
      <xdr:col>68</xdr:col>
      <xdr:colOff>152400</xdr:colOff>
      <xdr:row>14</xdr:row>
      <xdr:rowOff>132382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433864"/>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154214</xdr:rowOff>
    </xdr:from>
    <xdr:to>
      <xdr:col>68</xdr:col>
      <xdr:colOff>203200</xdr:colOff>
      <xdr:row>14</xdr:row>
      <xdr:rowOff>84364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69141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81582</xdr:rowOff>
    </xdr:from>
    <xdr:to>
      <xdr:col>64</xdr:col>
      <xdr:colOff>152400</xdr:colOff>
      <xdr:row>15</xdr:row>
      <xdr:rowOff>11732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167959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6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5,896
5,849
37.43
4,494,915
4,325,742
167,295
2,458,640
3,345,382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。過去の高水準の給与体系にいた</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歳を超える職員が順次定年を迎え、人件費が平成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年度から段階的に減少している。令和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年度に会計年度任用職員制度導入による会計年度任用職員給与・手当の増により人件費が増加したが、令和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年度については同水準で推移している。</a:t>
          </a:r>
          <a:r>
            <a:rPr kumimoji="1" lang="ja-JP" altLang="en-US" sz="1100">
              <a:solidFill>
                <a:schemeClr val="dk1"/>
              </a:solidFill>
              <a:effectLst/>
              <a:latin typeface="+mn-lt"/>
              <a:ea typeface="+mn-ea"/>
              <a:cs typeface="+mn-cs"/>
            </a:rPr>
            <a:t>大規模の事業の実施等により、償還が始まれば公債費の比率が増加していく見込みであるので、人件費については、比率的には減少していく見込みである。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949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経費の推移をみると多少の増減はあるものの安定している智受けられる。また、本町では、町民</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当たりの職員数から見ると類似団体平均より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ポイント程度低い状況があり、やむを得ず業務委託に頼らざるを得ないという現状があるのも物件費の比率が高くなる要因となっている。</a:t>
          </a:r>
          <a:endParaRPr lang="ja-JP" altLang="ja-JP" sz="1400">
            <a:effectLst/>
          </a:endParaRPr>
        </a:p>
        <a:p>
          <a:r>
            <a:rPr kumimoji="1" lang="ja-JP" altLang="ja-JP" sz="1100">
              <a:solidFill>
                <a:schemeClr val="dk1"/>
              </a:solidFill>
              <a:effectLst/>
              <a:latin typeface="+mn-lt"/>
              <a:ea typeface="+mn-ea"/>
              <a:cs typeface="+mn-cs"/>
            </a:rPr>
            <a:t>　今後、継続経費として発生する委託業務等の発生も見込まれるため、経常経費比率を注視しながら、弾力性のある財政運営を図っていく。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96520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064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073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07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06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令和元年度から令和</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年度にかけて</a:t>
          </a:r>
          <a:r>
            <a:rPr kumimoji="1" lang="en-US" altLang="ja-JP" sz="1100" baseline="0">
              <a:solidFill>
                <a:schemeClr val="dk1"/>
              </a:solidFill>
              <a:effectLst/>
              <a:latin typeface="+mn-lt"/>
              <a:ea typeface="+mn-ea"/>
              <a:cs typeface="+mn-cs"/>
            </a:rPr>
            <a:t>1.2</a:t>
          </a:r>
          <a:r>
            <a:rPr kumimoji="1" lang="ja-JP" altLang="ja-JP" sz="1100" baseline="0">
              <a:solidFill>
                <a:schemeClr val="dk1"/>
              </a:solidFill>
              <a:effectLst/>
              <a:latin typeface="+mn-lt"/>
              <a:ea typeface="+mn-ea"/>
              <a:cs typeface="+mn-cs"/>
            </a:rPr>
            <a:t>ポイントの減と大きな変動がみられる。　しかしながら、扶助費の過去</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年間の推移をみると例年</a:t>
          </a:r>
          <a:r>
            <a:rPr kumimoji="1" lang="en-US" altLang="ja-JP" sz="1100" baseline="0">
              <a:solidFill>
                <a:schemeClr val="dk1"/>
              </a:solidFill>
              <a:effectLst/>
              <a:latin typeface="+mn-lt"/>
              <a:ea typeface="+mn-ea"/>
              <a:cs typeface="+mn-cs"/>
            </a:rPr>
            <a:t>290,000</a:t>
          </a:r>
          <a:r>
            <a:rPr kumimoji="1" lang="ja-JP" altLang="ja-JP" sz="1100" baseline="0">
              <a:solidFill>
                <a:schemeClr val="dk1"/>
              </a:solidFill>
              <a:effectLst/>
              <a:latin typeface="+mn-lt"/>
              <a:ea typeface="+mn-ea"/>
              <a:cs typeface="+mn-cs"/>
            </a:rPr>
            <a:t>千円前後推移しており大きな変動は見られない。</a:t>
          </a:r>
          <a:r>
            <a:rPr kumimoji="1" lang="ja-JP" altLang="ja-JP" sz="1100">
              <a:solidFill>
                <a:schemeClr val="dk1"/>
              </a:solidFill>
              <a:effectLst/>
              <a:latin typeface="+mn-lt"/>
              <a:ea typeface="+mn-ea"/>
              <a:cs typeface="+mn-cs"/>
            </a:rPr>
            <a:t>扶助費以外の経費が増加しており歳出決算額も大きな伸びを見せている。その影響により動きがあるように見受けられるが、経費としては安定した支出となっており、今後も大きな変動はないものと推測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61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4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1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その他には、主に介護保険等の特別会計や企業会計への操出金等がある。かかる経費については、減少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。経常経費比率から見ると令和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の減少がみられるが、経常経費総額が増加しているためでありそこまで大きな変動はない。公共下水道事業では、下水道管の整備の完了に向けて事業を加速しており、操出金の増が見込まれるため、操出金に係る経費について注視し抑制に心がけ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55</xdr:row>
      <xdr:rowOff>162378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5050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162378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5159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22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費の推移をみると多少の増減はあるものの安定していると見受けられる。類似団体平均と比較してもほぼ同比率となっている。一部事務組合の須賀川地方広域消防組合や石川地方生活環境施設組合への負担企など</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主なものとなるが、それ以外の各種団体への補助金なども増加の傾向にある。</a:t>
          </a:r>
          <a:endParaRPr lang="ja-JP" altLang="ja-JP" sz="1400">
            <a:effectLst/>
          </a:endParaRPr>
        </a:p>
        <a:p>
          <a:r>
            <a:rPr kumimoji="1" lang="ja-JP" altLang="ja-JP" sz="1100">
              <a:solidFill>
                <a:schemeClr val="dk1"/>
              </a:solidFill>
              <a:effectLst/>
              <a:latin typeface="+mn-lt"/>
              <a:ea typeface="+mn-ea"/>
              <a:cs typeface="+mn-cs"/>
            </a:rPr>
            <a:t>　引き続き、その補助金が本当に必要なのか、額は適切なのかなどに明確な基準を設け見直しや廃止を進めていく等の対応が必要である。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08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174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85869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近年は大きな公共事業等が少なく新たな起債よりも償還額が多い状況が続き、公債費に係る比率は減少していたが、あさかわこども園建設事業等の元金償還が始まったため令和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ポイント増加している。</a:t>
          </a:r>
          <a:r>
            <a:rPr kumimoji="1" lang="ja-JP" altLang="en-US" sz="1100">
              <a:solidFill>
                <a:schemeClr val="dk1"/>
              </a:solidFill>
              <a:effectLst/>
              <a:latin typeface="+mn-lt"/>
              <a:ea typeface="+mn-ea"/>
              <a:cs typeface="+mn-cs"/>
            </a:rPr>
            <a:t>浅川中学校建設事業で多額の借入れを行ったため、元金の償還が始まれば比率はさらに上昇すると見込まれる。</a:t>
          </a:r>
          <a:r>
            <a:rPr kumimoji="1" lang="ja-JP" altLang="ja-JP" sz="1100">
              <a:solidFill>
                <a:schemeClr val="dk1"/>
              </a:solidFill>
              <a:effectLst/>
              <a:latin typeface="+mn-lt"/>
              <a:ea typeface="+mn-ea"/>
              <a:cs typeface="+mn-cs"/>
            </a:rPr>
            <a:t>他の団体等と比較して</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が少ないが、老朽化している公共施設も多く、その更新事業等が次々と発生してくる見込みであるので、今後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さらに増加すると見込まれる。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43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35560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86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8943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88917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156210</xdr:rowOff>
    </xdr:from>
    <xdr:to>
      <xdr:col>11</xdr:col>
      <xdr:colOff>60325</xdr:colOff>
      <xdr:row>75</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対前年比では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ポイント上昇している。類似団体平均と比較すると</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ポイント高い状況となっているが、推移をみると安定している。本町の支出傾向としては、かかる経費が人件費、物件費、補助費等、扶助費の順になっている。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本町の特徴としては、比較して人件費と物件費の比率が高い状況にある。</a:t>
          </a:r>
          <a:r>
            <a:rPr kumimoji="1" lang="ja-JP" altLang="ja-JP" sz="1100">
              <a:solidFill>
                <a:schemeClr val="dk1"/>
              </a:solidFill>
              <a:effectLst/>
              <a:latin typeface="+mn-lt"/>
              <a:ea typeface="+mn-ea"/>
              <a:cs typeface="+mn-cs"/>
            </a:rPr>
            <a:t>今後については、高齢化率の上昇による扶助費の増や各種事業実施に伴う物件費の上昇も懸念されるため、更なる事務経費の節減に努める。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42418</xdr:rowOff>
    </xdr:from>
    <xdr:to>
      <xdr:col>82</xdr:col>
      <xdr:colOff>107950</xdr:colOff>
      <xdr:row>75</xdr:row>
      <xdr:rowOff>62992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0116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42418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914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35560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914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156718</xdr:rowOff>
    </xdr:from>
    <xdr:to>
      <xdr:col>69</xdr:col>
      <xdr:colOff>92075</xdr:colOff>
      <xdr:row>75</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4401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xdr:rowOff>
    </xdr:from>
    <xdr:to>
      <xdr:col>82</xdr:col>
      <xdr:colOff>158750</xdr:colOff>
      <xdr:row>75</xdr:row>
      <xdr:rowOff>113792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155719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4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163068</xdr:rowOff>
    </xdr:from>
    <xdr:to>
      <xdr:col>78</xdr:col>
      <xdr:colOff>120650</xdr:colOff>
      <xdr:row>75</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77995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139717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71137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105918</xdr:rowOff>
    </xdr:from>
    <xdr:to>
      <xdr:col>65</xdr:col>
      <xdr:colOff>53975</xdr:colOff>
      <xdr:row>75</xdr:row>
      <xdr:rowOff>36068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46245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6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41146</xdr:rowOff>
    </xdr:from>
    <xdr:to>
      <xdr:col>29</xdr:col>
      <xdr:colOff>127000</xdr:colOff>
      <xdr:row>18</xdr:row>
      <xdr:rowOff>114724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4871"/>
          <a:ext cx="647700" cy="7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114724</xdr:rowOff>
    </xdr:from>
    <xdr:to>
      <xdr:col>26</xdr:col>
      <xdr:colOff>50800</xdr:colOff>
      <xdr:row>18</xdr:row>
      <xdr:rowOff>158120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8449"/>
          <a:ext cx="698500" cy="4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158120</xdr:rowOff>
    </xdr:from>
    <xdr:to>
      <xdr:col>22</xdr:col>
      <xdr:colOff>114300</xdr:colOff>
      <xdr:row>19</xdr:row>
      <xdr:rowOff>9012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1845"/>
          <a:ext cx="698500" cy="22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9012</xdr:rowOff>
    </xdr:from>
    <xdr:to>
      <xdr:col>18</xdr:col>
      <xdr:colOff>177800</xdr:colOff>
      <xdr:row>19</xdr:row>
      <xdr:rowOff>128936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4187"/>
          <a:ext cx="698500" cy="119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161796</xdr:rowOff>
    </xdr:from>
    <xdr:to>
      <xdr:col>29</xdr:col>
      <xdr:colOff>177800</xdr:colOff>
      <xdr:row>18</xdr:row>
      <xdr:rowOff>91946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133873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63924</xdr:rowOff>
    </xdr:from>
    <xdr:to>
      <xdr:col>26</xdr:col>
      <xdr:colOff>101600</xdr:colOff>
      <xdr:row>18</xdr:row>
      <xdr:rowOff>165524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150301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107320</xdr:rowOff>
    </xdr:from>
    <xdr:to>
      <xdr:col>22</xdr:col>
      <xdr:colOff>165100</xdr:colOff>
      <xdr:row>19</xdr:row>
      <xdr:rowOff>37470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22247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129662</xdr:rowOff>
    </xdr:from>
    <xdr:to>
      <xdr:col>19</xdr:col>
      <xdr:colOff>38100</xdr:colOff>
      <xdr:row>19</xdr:row>
      <xdr:rowOff>59812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44589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78136</xdr:rowOff>
    </xdr:from>
    <xdr:to>
      <xdr:col>15</xdr:col>
      <xdr:colOff>101600</xdr:colOff>
      <xdr:row>20</xdr:row>
      <xdr:rowOff>8286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164513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9835</xdr:rowOff>
    </xdr:from>
    <xdr:to>
      <xdr:col>29</xdr:col>
      <xdr:colOff>127000</xdr:colOff>
      <xdr:row>36</xdr:row>
      <xdr:rowOff>26942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63085"/>
          <a:ext cx="6477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26942</xdr:rowOff>
    </xdr:from>
    <xdr:to>
      <xdr:col>26</xdr:col>
      <xdr:colOff>50800</xdr:colOff>
      <xdr:row>36</xdr:row>
      <xdr:rowOff>87147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0192"/>
          <a:ext cx="698500" cy="6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87147</xdr:rowOff>
    </xdr:from>
    <xdr:to>
      <xdr:col>22</xdr:col>
      <xdr:colOff>114300</xdr:colOff>
      <xdr:row>36</xdr:row>
      <xdr:rowOff>104224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0397"/>
          <a:ext cx="698500" cy="1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94569</xdr:rowOff>
    </xdr:from>
    <xdr:to>
      <xdr:col>18</xdr:col>
      <xdr:colOff>177800</xdr:colOff>
      <xdr:row>36</xdr:row>
      <xdr:rowOff>104224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47819"/>
          <a:ext cx="698500" cy="9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301935</xdr:rowOff>
    </xdr:from>
    <xdr:to>
      <xdr:col>29</xdr:col>
      <xdr:colOff>177800</xdr:colOff>
      <xdr:row>36</xdr:row>
      <xdr:rowOff>60635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274012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319042</xdr:rowOff>
    </xdr:from>
    <xdr:to>
      <xdr:col>26</xdr:col>
      <xdr:colOff>101600</xdr:colOff>
      <xdr:row>36</xdr:row>
      <xdr:rowOff>77742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62519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36347</xdr:rowOff>
    </xdr:from>
    <xdr:to>
      <xdr:col>22</xdr:col>
      <xdr:colOff>165100</xdr:colOff>
      <xdr:row>36</xdr:row>
      <xdr:rowOff>137947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122724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53424</xdr:rowOff>
    </xdr:from>
    <xdr:to>
      <xdr:col>19</xdr:col>
      <xdr:colOff>38100</xdr:colOff>
      <xdr:row>36</xdr:row>
      <xdr:rowOff>155024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139801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43769</xdr:rowOff>
    </xdr:from>
    <xdr:to>
      <xdr:col>15</xdr:col>
      <xdr:colOff>101600</xdr:colOff>
      <xdr:row>36</xdr:row>
      <xdr:rowOff>145369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130146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8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5,896
5,849
37.43
4,494,915
4,325,742
167,295
2,458,640
3,345,382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50766</xdr:rowOff>
    </xdr:from>
    <xdr:to>
      <xdr:col>24</xdr:col>
      <xdr:colOff>63500</xdr:colOff>
      <xdr:row>37</xdr:row>
      <xdr:rowOff>133848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94416"/>
          <a:ext cx="838200" cy="8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133848</xdr:rowOff>
    </xdr:from>
    <xdr:to>
      <xdr:col>19</xdr:col>
      <xdr:colOff>177800</xdr:colOff>
      <xdr:row>37</xdr:row>
      <xdr:rowOff>153507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7749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153507</xdr:rowOff>
    </xdr:from>
    <xdr:to>
      <xdr:col>15</xdr:col>
      <xdr:colOff>50800</xdr:colOff>
      <xdr:row>38</xdr:row>
      <xdr:rowOff>19273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7157"/>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19273</xdr:rowOff>
    </xdr:from>
    <xdr:to>
      <xdr:col>10</xdr:col>
      <xdr:colOff>114300</xdr:colOff>
      <xdr:row>39</xdr:row>
      <xdr:rowOff>65240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34373"/>
          <a:ext cx="889000" cy="2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171416</xdr:rowOff>
    </xdr:from>
    <xdr:to>
      <xdr:col>24</xdr:col>
      <xdr:colOff>114300</xdr:colOff>
      <xdr:row>37</xdr:row>
      <xdr:rowOff>101566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149843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83048</xdr:rowOff>
    </xdr:from>
    <xdr:to>
      <xdr:col>20</xdr:col>
      <xdr:colOff>38100</xdr:colOff>
      <xdr:row>38</xdr:row>
      <xdr:rowOff>13198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2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4325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1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102707</xdr:rowOff>
    </xdr:from>
    <xdr:to>
      <xdr:col>15</xdr:col>
      <xdr:colOff>101600</xdr:colOff>
      <xdr:row>38</xdr:row>
      <xdr:rowOff>32857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23985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3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139924</xdr:rowOff>
    </xdr:from>
    <xdr:to>
      <xdr:col>10</xdr:col>
      <xdr:colOff>165100</xdr:colOff>
      <xdr:row>38</xdr:row>
      <xdr:rowOff>70073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83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61200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14440</xdr:rowOff>
    </xdr:from>
    <xdr:to>
      <xdr:col>6</xdr:col>
      <xdr:colOff>38100</xdr:colOff>
      <xdr:row>39</xdr:row>
      <xdr:rowOff>116040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107167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52645</xdr:rowOff>
    </xdr:from>
    <xdr:to>
      <xdr:col>24</xdr:col>
      <xdr:colOff>63500</xdr:colOff>
      <xdr:row>58</xdr:row>
      <xdr:rowOff>56624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96745"/>
          <a:ext cx="838200" cy="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52606</xdr:rowOff>
    </xdr:from>
    <xdr:to>
      <xdr:col>19</xdr:col>
      <xdr:colOff>177800</xdr:colOff>
      <xdr:row>58</xdr:row>
      <xdr:rowOff>52645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9670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52606</xdr:rowOff>
    </xdr:from>
    <xdr:to>
      <xdr:col>15</xdr:col>
      <xdr:colOff>50800</xdr:colOff>
      <xdr:row>58</xdr:row>
      <xdr:rowOff>56743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96706"/>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56743</xdr:rowOff>
    </xdr:from>
    <xdr:to>
      <xdr:col>10</xdr:col>
      <xdr:colOff>114300</xdr:colOff>
      <xdr:row>58</xdr:row>
      <xdr:rowOff>71565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10000843"/>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5824</xdr:rowOff>
    </xdr:from>
    <xdr:to>
      <xdr:col>24</xdr:col>
      <xdr:colOff>114300</xdr:colOff>
      <xdr:row>58</xdr:row>
      <xdr:rowOff>107424</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1845</xdr:rowOff>
    </xdr:from>
    <xdr:to>
      <xdr:col>20</xdr:col>
      <xdr:colOff>38100</xdr:colOff>
      <xdr:row>58</xdr:row>
      <xdr:rowOff>103445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94572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3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1806</xdr:rowOff>
    </xdr:from>
    <xdr:to>
      <xdr:col>15</xdr:col>
      <xdr:colOff>101600</xdr:colOff>
      <xdr:row>58</xdr:row>
      <xdr:rowOff>103406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3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5943</xdr:rowOff>
    </xdr:from>
    <xdr:to>
      <xdr:col>10</xdr:col>
      <xdr:colOff>165100</xdr:colOff>
      <xdr:row>58</xdr:row>
      <xdr:rowOff>107543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98670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20765</xdr:rowOff>
    </xdr:from>
    <xdr:to>
      <xdr:col>6</xdr:col>
      <xdr:colOff>38100</xdr:colOff>
      <xdr:row>58</xdr:row>
      <xdr:rowOff>122365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113492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15399</xdr:rowOff>
    </xdr:from>
    <xdr:to>
      <xdr:col>24</xdr:col>
      <xdr:colOff>63500</xdr:colOff>
      <xdr:row>78</xdr:row>
      <xdr:rowOff>58452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88499"/>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58452</xdr:rowOff>
    </xdr:from>
    <xdr:to>
      <xdr:col>19</xdr:col>
      <xdr:colOff>177800</xdr:colOff>
      <xdr:row>78</xdr:row>
      <xdr:rowOff>99981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31552"/>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99981</xdr:rowOff>
    </xdr:from>
    <xdr:to>
      <xdr:col>15</xdr:col>
      <xdr:colOff>50800</xdr:colOff>
      <xdr:row>78</xdr:row>
      <xdr:rowOff>101239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7308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95104</xdr:rowOff>
    </xdr:from>
    <xdr:to>
      <xdr:col>10</xdr:col>
      <xdr:colOff>114300</xdr:colOff>
      <xdr:row>78</xdr:row>
      <xdr:rowOff>101239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68204"/>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136049</xdr:rowOff>
    </xdr:from>
    <xdr:to>
      <xdr:col>24</xdr:col>
      <xdr:colOff>114300</xdr:colOff>
      <xdr:row>78</xdr:row>
      <xdr:rowOff>66199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114476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7652</xdr:rowOff>
    </xdr:from>
    <xdr:to>
      <xdr:col>20</xdr:col>
      <xdr:colOff>38100</xdr:colOff>
      <xdr:row>78</xdr:row>
      <xdr:rowOff>109252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100379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49181</xdr:rowOff>
    </xdr:from>
    <xdr:to>
      <xdr:col>15</xdr:col>
      <xdr:colOff>101600</xdr:colOff>
      <xdr:row>78</xdr:row>
      <xdr:rowOff>150781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141908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1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50439</xdr:rowOff>
    </xdr:from>
    <xdr:to>
      <xdr:col>10</xdr:col>
      <xdr:colOff>165100</xdr:colOff>
      <xdr:row>78</xdr:row>
      <xdr:rowOff>152039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143166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44304</xdr:rowOff>
    </xdr:from>
    <xdr:to>
      <xdr:col>6</xdr:col>
      <xdr:colOff>38100</xdr:colOff>
      <xdr:row>78</xdr:row>
      <xdr:rowOff>145904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137031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88134</xdr:rowOff>
    </xdr:from>
    <xdr:to>
      <xdr:col>24</xdr:col>
      <xdr:colOff>63500</xdr:colOff>
      <xdr:row>98</xdr:row>
      <xdr:rowOff>45603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18784"/>
          <a:ext cx="838200" cy="1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45603</xdr:rowOff>
    </xdr:from>
    <xdr:to>
      <xdr:col>19</xdr:col>
      <xdr:colOff>177800</xdr:colOff>
      <xdr:row>98</xdr:row>
      <xdr:rowOff>63348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47703"/>
          <a:ext cx="8890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63348</xdr:rowOff>
    </xdr:from>
    <xdr:to>
      <xdr:col>15</xdr:col>
      <xdr:colOff>50800</xdr:colOff>
      <xdr:row>98</xdr:row>
      <xdr:rowOff>79916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65448"/>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71217</xdr:rowOff>
    </xdr:from>
    <xdr:to>
      <xdr:col>10</xdr:col>
      <xdr:colOff>114300</xdr:colOff>
      <xdr:row>98</xdr:row>
      <xdr:rowOff>79916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73317"/>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37334</xdr:rowOff>
    </xdr:from>
    <xdr:to>
      <xdr:col>24</xdr:col>
      <xdr:colOff>114300</xdr:colOff>
      <xdr:row>97</xdr:row>
      <xdr:rowOff>138934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15761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166253</xdr:rowOff>
    </xdr:from>
    <xdr:to>
      <xdr:col>20</xdr:col>
      <xdr:colOff>38100</xdr:colOff>
      <xdr:row>98</xdr:row>
      <xdr:rowOff>96403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87530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12548</xdr:rowOff>
    </xdr:from>
    <xdr:to>
      <xdr:col>15</xdr:col>
      <xdr:colOff>101600</xdr:colOff>
      <xdr:row>98</xdr:row>
      <xdr:rowOff>114148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105275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0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29116</xdr:rowOff>
    </xdr:from>
    <xdr:to>
      <xdr:col>10</xdr:col>
      <xdr:colOff>165100</xdr:colOff>
      <xdr:row>98</xdr:row>
      <xdr:rowOff>130716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121843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20417</xdr:rowOff>
    </xdr:from>
    <xdr:to>
      <xdr:col>6</xdr:col>
      <xdr:colOff>38100</xdr:colOff>
      <xdr:row>98</xdr:row>
      <xdr:rowOff>122017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113144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20279</xdr:rowOff>
    </xdr:from>
    <xdr:to>
      <xdr:col>55</xdr:col>
      <xdr:colOff>0</xdr:colOff>
      <xdr:row>36</xdr:row>
      <xdr:rowOff>28395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92479"/>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21280</xdr:rowOff>
    </xdr:from>
    <xdr:to>
      <xdr:col>50</xdr:col>
      <xdr:colOff>114300</xdr:colOff>
      <xdr:row>36</xdr:row>
      <xdr:rowOff>28395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93480"/>
          <a:ext cx="889000" cy="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79226</xdr:rowOff>
    </xdr:from>
    <xdr:to>
      <xdr:col>45</xdr:col>
      <xdr:colOff>177800</xdr:colOff>
      <xdr:row>36</xdr:row>
      <xdr:rowOff>21280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65626"/>
          <a:ext cx="889000" cy="62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79226</xdr:rowOff>
    </xdr:from>
    <xdr:to>
      <xdr:col>41</xdr:col>
      <xdr:colOff>50800</xdr:colOff>
      <xdr:row>36</xdr:row>
      <xdr:rowOff>90263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65626"/>
          <a:ext cx="889000" cy="69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140929</xdr:rowOff>
    </xdr:from>
    <xdr:to>
      <xdr:col>55</xdr:col>
      <xdr:colOff>50800</xdr:colOff>
      <xdr:row>36</xdr:row>
      <xdr:rowOff>71079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119356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149045</xdr:rowOff>
    </xdr:from>
    <xdr:to>
      <xdr:col>50</xdr:col>
      <xdr:colOff>165100</xdr:colOff>
      <xdr:row>36</xdr:row>
      <xdr:rowOff>79195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4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70322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24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141930</xdr:rowOff>
    </xdr:from>
    <xdr:to>
      <xdr:col>46</xdr:col>
      <xdr:colOff>38100</xdr:colOff>
      <xdr:row>36</xdr:row>
      <xdr:rowOff>72080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4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63207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3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28426</xdr:rowOff>
    </xdr:from>
    <xdr:to>
      <xdr:col>41</xdr:col>
      <xdr:colOff>101600</xdr:colOff>
      <xdr:row>32</xdr:row>
      <xdr:rowOff>130026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146553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9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39463</xdr:rowOff>
    </xdr:from>
    <xdr:to>
      <xdr:col>36</xdr:col>
      <xdr:colOff>165100</xdr:colOff>
      <xdr:row>36</xdr:row>
      <xdr:rowOff>141063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132190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158969</xdr:rowOff>
    </xdr:from>
    <xdr:to>
      <xdr:col>55</xdr:col>
      <xdr:colOff>0</xdr:colOff>
      <xdr:row>58</xdr:row>
      <xdr:rowOff>85330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31619"/>
          <a:ext cx="838200" cy="9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85330</xdr:rowOff>
    </xdr:from>
    <xdr:to>
      <xdr:col>50</xdr:col>
      <xdr:colOff>114300</xdr:colOff>
      <xdr:row>59</xdr:row>
      <xdr:rowOff>440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29430"/>
          <a:ext cx="889000" cy="8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150151</xdr:rowOff>
    </xdr:from>
    <xdr:to>
      <xdr:col>45</xdr:col>
      <xdr:colOff>177800</xdr:colOff>
      <xdr:row>59</xdr:row>
      <xdr:rowOff>440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94251"/>
          <a:ext cx="8890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150151</xdr:rowOff>
    </xdr:from>
    <xdr:to>
      <xdr:col>41</xdr:col>
      <xdr:colOff>50800</xdr:colOff>
      <xdr:row>58</xdr:row>
      <xdr:rowOff>167083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94251"/>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108169</xdr:rowOff>
    </xdr:from>
    <xdr:to>
      <xdr:col>55</xdr:col>
      <xdr:colOff>50800</xdr:colOff>
      <xdr:row>58</xdr:row>
      <xdr:rowOff>38319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131046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34530</xdr:rowOff>
    </xdr:from>
    <xdr:to>
      <xdr:col>50</xdr:col>
      <xdr:colOff>165100</xdr:colOff>
      <xdr:row>58</xdr:row>
      <xdr:rowOff>136130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152657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121090</xdr:rowOff>
    </xdr:from>
    <xdr:to>
      <xdr:col>46</xdr:col>
      <xdr:colOff>38100</xdr:colOff>
      <xdr:row>59</xdr:row>
      <xdr:rowOff>51240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42367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99351</xdr:rowOff>
    </xdr:from>
    <xdr:to>
      <xdr:col>41</xdr:col>
      <xdr:colOff>101600</xdr:colOff>
      <xdr:row>59</xdr:row>
      <xdr:rowOff>29501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20628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3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116283</xdr:rowOff>
    </xdr:from>
    <xdr:to>
      <xdr:col>36</xdr:col>
      <xdr:colOff>165100</xdr:colOff>
      <xdr:row>59</xdr:row>
      <xdr:rowOff>46433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37560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5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150518</xdr:rowOff>
    </xdr:from>
    <xdr:to>
      <xdr:col>55</xdr:col>
      <xdr:colOff>0</xdr:colOff>
      <xdr:row>78</xdr:row>
      <xdr:rowOff>168211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52168"/>
          <a:ext cx="838200" cy="18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168211</xdr:rowOff>
    </xdr:from>
    <xdr:to>
      <xdr:col>50</xdr:col>
      <xdr:colOff>114300</xdr:colOff>
      <xdr:row>79</xdr:row>
      <xdr:rowOff>10723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41311"/>
          <a:ext cx="889000" cy="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144030</xdr:rowOff>
    </xdr:from>
    <xdr:to>
      <xdr:col>45</xdr:col>
      <xdr:colOff>177800</xdr:colOff>
      <xdr:row>79</xdr:row>
      <xdr:rowOff>10723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17130"/>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144030</xdr:rowOff>
    </xdr:from>
    <xdr:to>
      <xdr:col>41</xdr:col>
      <xdr:colOff>50800</xdr:colOff>
      <xdr:row>78</xdr:row>
      <xdr:rowOff>158045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7130"/>
          <a:ext cx="889000" cy="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99718</xdr:rowOff>
    </xdr:from>
    <xdr:to>
      <xdr:col>55</xdr:col>
      <xdr:colOff>50800</xdr:colOff>
      <xdr:row>78</xdr:row>
      <xdr:rowOff>29868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122595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5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117411</xdr:rowOff>
    </xdr:from>
    <xdr:to>
      <xdr:col>50</xdr:col>
      <xdr:colOff>165100</xdr:colOff>
      <xdr:row>79</xdr:row>
      <xdr:rowOff>47561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38688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131373</xdr:rowOff>
    </xdr:from>
    <xdr:to>
      <xdr:col>46</xdr:col>
      <xdr:colOff>38100</xdr:colOff>
      <xdr:row>79</xdr:row>
      <xdr:rowOff>61523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52650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93230</xdr:rowOff>
    </xdr:from>
    <xdr:to>
      <xdr:col>41</xdr:col>
      <xdr:colOff>101600</xdr:colOff>
      <xdr:row>79</xdr:row>
      <xdr:rowOff>23380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39907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4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107245</xdr:rowOff>
    </xdr:from>
    <xdr:to>
      <xdr:col>36</xdr:col>
      <xdr:colOff>165100</xdr:colOff>
      <xdr:row>79</xdr:row>
      <xdr:rowOff>37395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28522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73459</xdr:rowOff>
    </xdr:from>
    <xdr:to>
      <xdr:col>55</xdr:col>
      <xdr:colOff>0</xdr:colOff>
      <xdr:row>98</xdr:row>
      <xdr:rowOff>34590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4109"/>
          <a:ext cx="838200" cy="1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73459</xdr:rowOff>
    </xdr:from>
    <xdr:to>
      <xdr:col>50</xdr:col>
      <xdr:colOff>114300</xdr:colOff>
      <xdr:row>98</xdr:row>
      <xdr:rowOff>68038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04109"/>
          <a:ext cx="889000" cy="16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68038</xdr:rowOff>
    </xdr:from>
    <xdr:to>
      <xdr:col>45</xdr:col>
      <xdr:colOff>177800</xdr:colOff>
      <xdr:row>98</xdr:row>
      <xdr:rowOff>89275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0138"/>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89275</xdr:rowOff>
    </xdr:from>
    <xdr:to>
      <xdr:col>41</xdr:col>
      <xdr:colOff>50800</xdr:colOff>
      <xdr:row>98</xdr:row>
      <xdr:rowOff>101127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1375"/>
          <a:ext cx="889000" cy="1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155240</xdr:rowOff>
    </xdr:from>
    <xdr:to>
      <xdr:col>55</xdr:col>
      <xdr:colOff>50800</xdr:colOff>
      <xdr:row>98</xdr:row>
      <xdr:rowOff>85390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133667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22659</xdr:rowOff>
    </xdr:from>
    <xdr:to>
      <xdr:col>50</xdr:col>
      <xdr:colOff>165100</xdr:colOff>
      <xdr:row>97</xdr:row>
      <xdr:rowOff>124259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140786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17238</xdr:rowOff>
    </xdr:from>
    <xdr:to>
      <xdr:col>46</xdr:col>
      <xdr:colOff>38100</xdr:colOff>
      <xdr:row>98</xdr:row>
      <xdr:rowOff>118838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109965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38475</xdr:rowOff>
    </xdr:from>
    <xdr:to>
      <xdr:col>41</xdr:col>
      <xdr:colOff>101600</xdr:colOff>
      <xdr:row>98</xdr:row>
      <xdr:rowOff>140075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131202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50327</xdr:rowOff>
    </xdr:from>
    <xdr:to>
      <xdr:col>36</xdr:col>
      <xdr:colOff>165100</xdr:colOff>
      <xdr:row>98</xdr:row>
      <xdr:rowOff>151927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143054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120845</xdr:rowOff>
    </xdr:from>
    <xdr:to>
      <xdr:col>85</xdr:col>
      <xdr:colOff>127000</xdr:colOff>
      <xdr:row>38</xdr:row>
      <xdr:rowOff>124608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35945"/>
          <a:ext cx="8382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120845</xdr:rowOff>
    </xdr:from>
    <xdr:to>
      <xdr:col>81</xdr:col>
      <xdr:colOff>50800</xdr:colOff>
      <xdr:row>38</xdr:row>
      <xdr:rowOff>122838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35945"/>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117759</xdr:rowOff>
    </xdr:from>
    <xdr:to>
      <xdr:col>76</xdr:col>
      <xdr:colOff>114300</xdr:colOff>
      <xdr:row>38</xdr:row>
      <xdr:rowOff>122838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289959"/>
          <a:ext cx="889000" cy="3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117759</xdr:rowOff>
    </xdr:from>
    <xdr:to>
      <xdr:col>71</xdr:col>
      <xdr:colOff>177800</xdr:colOff>
      <xdr:row>38</xdr:row>
      <xdr:rowOff>31581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289959"/>
          <a:ext cx="889000" cy="2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73808</xdr:rowOff>
    </xdr:from>
    <xdr:to>
      <xdr:col>85</xdr:col>
      <xdr:colOff>177800</xdr:colOff>
      <xdr:row>39</xdr:row>
      <xdr:rowOff>3958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70045</xdr:rowOff>
    </xdr:from>
    <xdr:to>
      <xdr:col>81</xdr:col>
      <xdr:colOff>101600</xdr:colOff>
      <xdr:row>39</xdr:row>
      <xdr:rowOff>195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162772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7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72038</xdr:rowOff>
    </xdr:from>
    <xdr:to>
      <xdr:col>76</xdr:col>
      <xdr:colOff>165100</xdr:colOff>
      <xdr:row>39</xdr:row>
      <xdr:rowOff>2188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164765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66959</xdr:rowOff>
    </xdr:from>
    <xdr:to>
      <xdr:col>72</xdr:col>
      <xdr:colOff>38100</xdr:colOff>
      <xdr:row>36</xdr:row>
      <xdr:rowOff>168559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13636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0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152231</xdr:rowOff>
    </xdr:from>
    <xdr:to>
      <xdr:col>67</xdr:col>
      <xdr:colOff>101600</xdr:colOff>
      <xdr:row>38</xdr:row>
      <xdr:rowOff>82381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98908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88740</xdr:rowOff>
    </xdr:from>
    <xdr:to>
      <xdr:col>85</xdr:col>
      <xdr:colOff>127000</xdr:colOff>
      <xdr:row>77</xdr:row>
      <xdr:rowOff>98228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90390"/>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98228</xdr:rowOff>
    </xdr:from>
    <xdr:to>
      <xdr:col>81</xdr:col>
      <xdr:colOff>50800</xdr:colOff>
      <xdr:row>77</xdr:row>
      <xdr:rowOff>129431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99878"/>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129431</xdr:rowOff>
    </xdr:from>
    <xdr:to>
      <xdr:col>76</xdr:col>
      <xdr:colOff>114300</xdr:colOff>
      <xdr:row>77</xdr:row>
      <xdr:rowOff>141136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31081"/>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141136</xdr:rowOff>
    </xdr:from>
    <xdr:to>
      <xdr:col>71</xdr:col>
      <xdr:colOff>177800</xdr:colOff>
      <xdr:row>77</xdr:row>
      <xdr:rowOff>143207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42786"/>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37940</xdr:rowOff>
    </xdr:from>
    <xdr:to>
      <xdr:col>85</xdr:col>
      <xdr:colOff>177800</xdr:colOff>
      <xdr:row>77</xdr:row>
      <xdr:rowOff>139540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16367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1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47428</xdr:rowOff>
    </xdr:from>
    <xdr:to>
      <xdr:col>81</xdr:col>
      <xdr:colOff>101600</xdr:colOff>
      <xdr:row>77</xdr:row>
      <xdr:rowOff>149028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140155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4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78631</xdr:rowOff>
    </xdr:from>
    <xdr:to>
      <xdr:col>76</xdr:col>
      <xdr:colOff>165100</xdr:colOff>
      <xdr:row>78</xdr:row>
      <xdr:rowOff>8781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171358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90336</xdr:rowOff>
    </xdr:from>
    <xdr:to>
      <xdr:col>72</xdr:col>
      <xdr:colOff>38100</xdr:colOff>
      <xdr:row>78</xdr:row>
      <xdr:rowOff>20486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11613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92407</xdr:rowOff>
    </xdr:from>
    <xdr:to>
      <xdr:col>67</xdr:col>
      <xdr:colOff>101600</xdr:colOff>
      <xdr:row>78</xdr:row>
      <xdr:rowOff>22557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8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169270</xdr:rowOff>
    </xdr:from>
    <xdr:to>
      <xdr:col>85</xdr:col>
      <xdr:colOff>127000</xdr:colOff>
      <xdr:row>99</xdr:row>
      <xdr:rowOff>25146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1370"/>
          <a:ext cx="838200" cy="2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117405</xdr:rowOff>
    </xdr:from>
    <xdr:to>
      <xdr:col>81</xdr:col>
      <xdr:colOff>50800</xdr:colOff>
      <xdr:row>98</xdr:row>
      <xdr:rowOff>169270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19505"/>
          <a:ext cx="889000" cy="5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117405</xdr:rowOff>
    </xdr:from>
    <xdr:to>
      <xdr:col>76</xdr:col>
      <xdr:colOff>114300</xdr:colOff>
      <xdr:row>98</xdr:row>
      <xdr:rowOff>155552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19505"/>
          <a:ext cx="889000" cy="3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155552</xdr:rowOff>
    </xdr:from>
    <xdr:to>
      <xdr:col>71</xdr:col>
      <xdr:colOff>177800</xdr:colOff>
      <xdr:row>99</xdr:row>
      <xdr:rowOff>69794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57652"/>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145796</xdr:rowOff>
    </xdr:from>
    <xdr:to>
      <xdr:col>85</xdr:col>
      <xdr:colOff>177800</xdr:colOff>
      <xdr:row>99</xdr:row>
      <xdr:rowOff>75946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118470</xdr:rowOff>
    </xdr:from>
    <xdr:to>
      <xdr:col>81</xdr:col>
      <xdr:colOff>101600</xdr:colOff>
      <xdr:row>99</xdr:row>
      <xdr:rowOff>48620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65147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9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66605</xdr:rowOff>
    </xdr:from>
    <xdr:to>
      <xdr:col>76</xdr:col>
      <xdr:colOff>165100</xdr:colOff>
      <xdr:row>98</xdr:row>
      <xdr:rowOff>168205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104752</xdr:rowOff>
    </xdr:from>
    <xdr:to>
      <xdr:col>72</xdr:col>
      <xdr:colOff>38100</xdr:colOff>
      <xdr:row>99</xdr:row>
      <xdr:rowOff>34902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51429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18994</xdr:rowOff>
    </xdr:from>
    <xdr:to>
      <xdr:col>67</xdr:col>
      <xdr:colOff>101600</xdr:colOff>
      <xdr:row>99</xdr:row>
      <xdr:rowOff>120594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111721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110051</xdr:rowOff>
    </xdr:from>
    <xdr:to>
      <xdr:col>116</xdr:col>
      <xdr:colOff>63500</xdr:colOff>
      <xdr:row>37</xdr:row>
      <xdr:rowOff>154628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53701"/>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154628</xdr:rowOff>
    </xdr:from>
    <xdr:to>
      <xdr:col>111</xdr:col>
      <xdr:colOff>177800</xdr:colOff>
      <xdr:row>37</xdr:row>
      <xdr:rowOff>161165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98278"/>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161165</xdr:rowOff>
    </xdr:from>
    <xdr:to>
      <xdr:col>107</xdr:col>
      <xdr:colOff>50800</xdr:colOff>
      <xdr:row>37</xdr:row>
      <xdr:rowOff>165646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04815"/>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160868</xdr:rowOff>
    </xdr:from>
    <xdr:to>
      <xdr:col>102</xdr:col>
      <xdr:colOff>114300</xdr:colOff>
      <xdr:row>37</xdr:row>
      <xdr:rowOff>165646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04518"/>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59251</xdr:rowOff>
    </xdr:from>
    <xdr:to>
      <xdr:col>116</xdr:col>
      <xdr:colOff>114300</xdr:colOff>
      <xdr:row>37</xdr:row>
      <xdr:rowOff>160851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82128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5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103828</xdr:rowOff>
    </xdr:from>
    <xdr:to>
      <xdr:col>112</xdr:col>
      <xdr:colOff>38100</xdr:colOff>
      <xdr:row>38</xdr:row>
      <xdr:rowOff>33978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50505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2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110365</xdr:rowOff>
    </xdr:from>
    <xdr:to>
      <xdr:col>107</xdr:col>
      <xdr:colOff>101600</xdr:colOff>
      <xdr:row>38</xdr:row>
      <xdr:rowOff>40515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57042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2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114846</xdr:rowOff>
    </xdr:from>
    <xdr:to>
      <xdr:col>102</xdr:col>
      <xdr:colOff>165100</xdr:colOff>
      <xdr:row>38</xdr:row>
      <xdr:rowOff>44996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61523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110068</xdr:rowOff>
    </xdr:from>
    <xdr:to>
      <xdr:col>98</xdr:col>
      <xdr:colOff>38100</xdr:colOff>
      <xdr:row>38</xdr:row>
      <xdr:rowOff>40218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56745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2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151282</xdr:rowOff>
    </xdr:from>
    <xdr:to>
      <xdr:col>116</xdr:col>
      <xdr:colOff>63500</xdr:colOff>
      <xdr:row>58</xdr:row>
      <xdr:rowOff>152235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95382"/>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152235</xdr:rowOff>
    </xdr:from>
    <xdr:to>
      <xdr:col>111</xdr:col>
      <xdr:colOff>177800</xdr:colOff>
      <xdr:row>58</xdr:row>
      <xdr:rowOff>153968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96335"/>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153968</xdr:rowOff>
    </xdr:from>
    <xdr:to>
      <xdr:col>107</xdr:col>
      <xdr:colOff>50800</xdr:colOff>
      <xdr:row>58</xdr:row>
      <xdr:rowOff>154921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9806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153112</xdr:rowOff>
    </xdr:from>
    <xdr:to>
      <xdr:col>102</xdr:col>
      <xdr:colOff>114300</xdr:colOff>
      <xdr:row>58</xdr:row>
      <xdr:rowOff>154921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97212"/>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100482</xdr:rowOff>
    </xdr:from>
    <xdr:to>
      <xdr:col>116</xdr:col>
      <xdr:colOff>114300</xdr:colOff>
      <xdr:row>59</xdr:row>
      <xdr:rowOff>30632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59859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3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101435</xdr:rowOff>
    </xdr:from>
    <xdr:to>
      <xdr:col>112</xdr:col>
      <xdr:colOff>38100</xdr:colOff>
      <xdr:row>59</xdr:row>
      <xdr:rowOff>31585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48112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103168</xdr:rowOff>
    </xdr:from>
    <xdr:to>
      <xdr:col>107</xdr:col>
      <xdr:colOff>101600</xdr:colOff>
      <xdr:row>59</xdr:row>
      <xdr:rowOff>33318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49845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104121</xdr:rowOff>
    </xdr:from>
    <xdr:to>
      <xdr:col>102</xdr:col>
      <xdr:colOff>165100</xdr:colOff>
      <xdr:row>59</xdr:row>
      <xdr:rowOff>34271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25398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4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102312</xdr:rowOff>
    </xdr:from>
    <xdr:to>
      <xdr:col>98</xdr:col>
      <xdr:colOff>38100</xdr:colOff>
      <xdr:row>59</xdr:row>
      <xdr:rowOff>32462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48989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128302</xdr:rowOff>
    </xdr:from>
    <xdr:to>
      <xdr:col>116</xdr:col>
      <xdr:colOff>63500</xdr:colOff>
      <xdr:row>77</xdr:row>
      <xdr:rowOff>140005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329952"/>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128302</xdr:rowOff>
    </xdr:from>
    <xdr:to>
      <xdr:col>111</xdr:col>
      <xdr:colOff>177800</xdr:colOff>
      <xdr:row>78</xdr:row>
      <xdr:rowOff>939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299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131939</xdr:rowOff>
    </xdr:from>
    <xdr:to>
      <xdr:col>107</xdr:col>
      <xdr:colOff>50800</xdr:colOff>
      <xdr:row>78</xdr:row>
      <xdr:rowOff>939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33589"/>
          <a:ext cx="889000" cy="4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25662</xdr:rowOff>
    </xdr:from>
    <xdr:to>
      <xdr:col>102</xdr:col>
      <xdr:colOff>114300</xdr:colOff>
      <xdr:row>77</xdr:row>
      <xdr:rowOff>131939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227312"/>
          <a:ext cx="889000" cy="10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89205</xdr:rowOff>
    </xdr:from>
    <xdr:to>
      <xdr:col>116</xdr:col>
      <xdr:colOff>114300</xdr:colOff>
      <xdr:row>78</xdr:row>
      <xdr:rowOff>19355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67632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77502</xdr:rowOff>
    </xdr:from>
    <xdr:to>
      <xdr:col>112</xdr:col>
      <xdr:colOff>38100</xdr:colOff>
      <xdr:row>78</xdr:row>
      <xdr:rowOff>7652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170229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121589</xdr:rowOff>
    </xdr:from>
    <xdr:to>
      <xdr:col>107</xdr:col>
      <xdr:colOff>101600</xdr:colOff>
      <xdr:row>78</xdr:row>
      <xdr:rowOff>51739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42866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1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81139</xdr:rowOff>
    </xdr:from>
    <xdr:to>
      <xdr:col>102</xdr:col>
      <xdr:colOff>165100</xdr:colOff>
      <xdr:row>78</xdr:row>
      <xdr:rowOff>11289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7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146312</xdr:rowOff>
    </xdr:from>
    <xdr:to>
      <xdr:col>98</xdr:col>
      <xdr:colOff>38100</xdr:colOff>
      <xdr:row>77</xdr:row>
      <xdr:rowOff>76462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67589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6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住民一人当たりのコストは、普通建設事業費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投資及び出資金、貸付金が類似団体を上回っている</a:t>
          </a:r>
          <a:r>
            <a:rPr kumimoji="1" lang="ja-JP" altLang="en-US" sz="1100">
              <a:solidFill>
                <a:schemeClr val="dk1"/>
              </a:solidFill>
              <a:effectLst/>
              <a:latin typeface="+mn-lt"/>
              <a:ea typeface="+mn-ea"/>
              <a:cs typeface="+mn-cs"/>
            </a:rPr>
            <a:t>。特に普通建設事業費（うち新規整備）が大きく上昇しているが、浅川中学校建設事業に係る費用の増によるものである。</a:t>
          </a:r>
          <a:r>
            <a:rPr kumimoji="1" lang="ja-JP" altLang="ja-JP" sz="1100">
              <a:solidFill>
                <a:schemeClr val="dk1"/>
              </a:solidFill>
              <a:effectLst/>
              <a:latin typeface="+mn-lt"/>
              <a:ea typeface="+mn-ea"/>
              <a:cs typeface="+mn-cs"/>
            </a:rPr>
            <a:t>特に人件費、維持補修費、扶助費、補助費等、災害復旧事業費、公債費、操出金については、類似団体を大きく下回っている状況である。人件費については、定員適正化計画による職員の計画的な削減の影響により職員の年齢構成が若く、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年度から職員の平均年齢の低さでは福島県内の上位に位置している。</a:t>
          </a:r>
          <a:r>
            <a:rPr kumimoji="1" lang="ja-JP" altLang="en-US" sz="1100">
              <a:solidFill>
                <a:schemeClr val="dk1"/>
              </a:solidFill>
              <a:effectLst/>
              <a:latin typeface="+mn-lt"/>
              <a:ea typeface="+mn-ea"/>
              <a:cs typeface="+mn-cs"/>
            </a:rPr>
            <a:t>民間での賃金上昇に合わせて伸びていく可能性が高いので注視していく必要がある。扶助費は、令和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年度に大きく上昇しているが重点支援交付金関係で上昇しているものであり一時的な増となっている。</a:t>
          </a:r>
          <a:r>
            <a:rPr kumimoji="1" lang="ja-JP" altLang="ja-JP" sz="1100">
              <a:solidFill>
                <a:schemeClr val="dk1"/>
              </a:solidFill>
              <a:effectLst/>
              <a:latin typeface="+mn-lt"/>
              <a:ea typeface="+mn-ea"/>
              <a:cs typeface="+mn-cs"/>
            </a:rPr>
            <a:t>補助費については、令和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年度に大きな上昇を見せているが、新型コロナウイルス感染症に伴う緊急経済対策によるものであり、令和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年度と同程度の水準となっている。災害復旧事業については元年度から令和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年度に大きな伸びを見せているが、令和元年度に発生した台風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号による被害に対する災害復旧工事によるものである。以降大きな災害が発生してないため低水準で推移している。普通建設事業費については</a:t>
          </a:r>
          <a:r>
            <a:rPr kumimoji="1" lang="ja-JP" altLang="en-US" sz="1100">
              <a:solidFill>
                <a:schemeClr val="dk1"/>
              </a:solidFill>
              <a:effectLst/>
              <a:latin typeface="+mn-lt"/>
              <a:ea typeface="+mn-ea"/>
              <a:cs typeface="+mn-cs"/>
            </a:rPr>
            <a:t>、特に浅川中学校建設事業</a:t>
          </a:r>
          <a:r>
            <a:rPr kumimoji="1" lang="ja-JP" altLang="ja-JP" sz="1100">
              <a:solidFill>
                <a:schemeClr val="dk1"/>
              </a:solidFill>
              <a:effectLst/>
              <a:latin typeface="+mn-lt"/>
              <a:ea typeface="+mn-ea"/>
              <a:cs typeface="+mn-cs"/>
            </a:rPr>
            <a:t>に多額の費用がかかったため増額となっている。公債費については、現在は類似団体より低水準ではあるが、今後公共施設最適化事業債・緊急防災・減災事業債の償還に伴い、住民一人当たりのコスト増が見込まれる。</a:t>
          </a:r>
          <a:r>
            <a:rPr kumimoji="1" lang="ja-JP" altLang="en-US" sz="1100">
              <a:solidFill>
                <a:schemeClr val="dk1"/>
              </a:solidFill>
              <a:effectLst/>
              <a:latin typeface="+mn-lt"/>
              <a:ea typeface="+mn-ea"/>
              <a:cs typeface="+mn-cs"/>
            </a:rPr>
            <a:t>また、中学校建設事業に係る起債の償還が始まればさらに増加が見込まれる</a:t>
          </a:r>
          <a:r>
            <a:rPr kumimoji="1" lang="ja-JP" altLang="ja-JP" sz="1100">
              <a:solidFill>
                <a:schemeClr val="dk1"/>
              </a:solidFill>
              <a:effectLst/>
              <a:latin typeface="+mn-lt"/>
              <a:ea typeface="+mn-ea"/>
              <a:cs typeface="+mn-cs"/>
            </a:rPr>
            <a:t>ため、今後も効率的な事業運営を展開し、健全財政が図られるよう財政運営を図っていく。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5,896
5,849
37.43
4,494,915
4,325,742
167,295
2,458,640
3,345,382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139446</xdr:rowOff>
    </xdr:from>
    <xdr:to>
      <xdr:col>24</xdr:col>
      <xdr:colOff>63500</xdr:colOff>
      <xdr:row>35</xdr:row>
      <xdr:rowOff>10160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8746"/>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165989</xdr:rowOff>
    </xdr:from>
    <xdr:to>
      <xdr:col>19</xdr:col>
      <xdr:colOff>177800</xdr:colOff>
      <xdr:row>35</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9528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165989</xdr:rowOff>
    </xdr:from>
    <xdr:to>
      <xdr:col>15</xdr:col>
      <xdr:colOff>50800</xdr:colOff>
      <xdr:row>34</xdr:row>
      <xdr:rowOff>170815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528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148209</xdr:rowOff>
    </xdr:from>
    <xdr:to>
      <xdr:col>10</xdr:col>
      <xdr:colOff>114300</xdr:colOff>
      <xdr:row>34</xdr:row>
      <xdr:rowOff>170815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7509"/>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88646</xdr:rowOff>
    </xdr:from>
    <xdr:to>
      <xdr:col>24</xdr:col>
      <xdr:colOff>114300</xdr:colOff>
      <xdr:row>35</xdr:row>
      <xdr:rowOff>18796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111523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130810</xdr:rowOff>
    </xdr:from>
    <xdr:to>
      <xdr:col>20</xdr:col>
      <xdr:colOff>38100</xdr:colOff>
      <xdr:row>35</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77487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115189</xdr:rowOff>
    </xdr:from>
    <xdr:to>
      <xdr:col>15</xdr:col>
      <xdr:colOff>101600</xdr:colOff>
      <xdr:row>35</xdr:row>
      <xdr:rowOff>45339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61866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120015</xdr:rowOff>
    </xdr:from>
    <xdr:to>
      <xdr:col>10</xdr:col>
      <xdr:colOff>165100</xdr:colOff>
      <xdr:row>35</xdr:row>
      <xdr:rowOff>50165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66692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97409</xdr:rowOff>
    </xdr:from>
    <xdr:to>
      <xdr:col>6</xdr:col>
      <xdr:colOff>38100</xdr:colOff>
      <xdr:row>35</xdr:row>
      <xdr:rowOff>27559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44086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0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78839</xdr:rowOff>
    </xdr:from>
    <xdr:to>
      <xdr:col>24</xdr:col>
      <xdr:colOff>63500</xdr:colOff>
      <xdr:row>58</xdr:row>
      <xdr:rowOff>84510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2939"/>
          <a:ext cx="8382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65174</xdr:rowOff>
    </xdr:from>
    <xdr:to>
      <xdr:col>19</xdr:col>
      <xdr:colOff>177800</xdr:colOff>
      <xdr:row>58</xdr:row>
      <xdr:rowOff>78839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09274"/>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26603</xdr:rowOff>
    </xdr:from>
    <xdr:to>
      <xdr:col>15</xdr:col>
      <xdr:colOff>50800</xdr:colOff>
      <xdr:row>58</xdr:row>
      <xdr:rowOff>65174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0703"/>
          <a:ext cx="889000" cy="3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26603</xdr:rowOff>
    </xdr:from>
    <xdr:to>
      <xdr:col>10</xdr:col>
      <xdr:colOff>114300</xdr:colOff>
      <xdr:row>58</xdr:row>
      <xdr:rowOff>102161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0703"/>
          <a:ext cx="889000" cy="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33710</xdr:rowOff>
    </xdr:from>
    <xdr:to>
      <xdr:col>24</xdr:col>
      <xdr:colOff>114300</xdr:colOff>
      <xdr:row>58</xdr:row>
      <xdr:rowOff>135310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28039</xdr:rowOff>
    </xdr:from>
    <xdr:to>
      <xdr:col>20</xdr:col>
      <xdr:colOff>38100</xdr:colOff>
      <xdr:row>58</xdr:row>
      <xdr:rowOff>129639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120766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14374</xdr:rowOff>
    </xdr:from>
    <xdr:to>
      <xdr:col>15</xdr:col>
      <xdr:colOff>101600</xdr:colOff>
      <xdr:row>58</xdr:row>
      <xdr:rowOff>115974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107101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147253</xdr:rowOff>
    </xdr:from>
    <xdr:to>
      <xdr:col>10</xdr:col>
      <xdr:colOff>165100</xdr:colOff>
      <xdr:row>58</xdr:row>
      <xdr:rowOff>77403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68530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51361</xdr:rowOff>
    </xdr:from>
    <xdr:to>
      <xdr:col>6</xdr:col>
      <xdr:colOff>38100</xdr:colOff>
      <xdr:row>58</xdr:row>
      <xdr:rowOff>152961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144088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126721</xdr:rowOff>
    </xdr:from>
    <xdr:to>
      <xdr:col>24</xdr:col>
      <xdr:colOff>63500</xdr:colOff>
      <xdr:row>77</xdr:row>
      <xdr:rowOff>24536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56921"/>
          <a:ext cx="8382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125395</xdr:rowOff>
    </xdr:from>
    <xdr:to>
      <xdr:col>19</xdr:col>
      <xdr:colOff>177800</xdr:colOff>
      <xdr:row>77</xdr:row>
      <xdr:rowOff>24536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55595"/>
          <a:ext cx="8890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125395</xdr:rowOff>
    </xdr:from>
    <xdr:to>
      <xdr:col>15</xdr:col>
      <xdr:colOff>50800</xdr:colOff>
      <xdr:row>77</xdr:row>
      <xdr:rowOff>73326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55595"/>
          <a:ext cx="889000" cy="1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73326</xdr:rowOff>
    </xdr:from>
    <xdr:to>
      <xdr:col>10</xdr:col>
      <xdr:colOff>114300</xdr:colOff>
      <xdr:row>77</xdr:row>
      <xdr:rowOff>97312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74976"/>
          <a:ext cx="889000" cy="2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75921</xdr:rowOff>
    </xdr:from>
    <xdr:to>
      <xdr:col>24</xdr:col>
      <xdr:colOff>114300</xdr:colOff>
      <xdr:row>77</xdr:row>
      <xdr:rowOff>6071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162298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145186</xdr:rowOff>
    </xdr:from>
    <xdr:to>
      <xdr:col>20</xdr:col>
      <xdr:colOff>38100</xdr:colOff>
      <xdr:row>77</xdr:row>
      <xdr:rowOff>75336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66463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74595</xdr:rowOff>
    </xdr:from>
    <xdr:to>
      <xdr:col>15</xdr:col>
      <xdr:colOff>101600</xdr:colOff>
      <xdr:row>77</xdr:row>
      <xdr:rowOff>4745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167322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22526</xdr:rowOff>
    </xdr:from>
    <xdr:to>
      <xdr:col>10</xdr:col>
      <xdr:colOff>165100</xdr:colOff>
      <xdr:row>77</xdr:row>
      <xdr:rowOff>124126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115253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1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46512</xdr:rowOff>
    </xdr:from>
    <xdr:to>
      <xdr:col>6</xdr:col>
      <xdr:colOff>38100</xdr:colOff>
      <xdr:row>77</xdr:row>
      <xdr:rowOff>148112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139239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4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88418</xdr:rowOff>
    </xdr:from>
    <xdr:to>
      <xdr:col>24</xdr:col>
      <xdr:colOff>63500</xdr:colOff>
      <xdr:row>96</xdr:row>
      <xdr:rowOff>145369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47618"/>
          <a:ext cx="838200" cy="5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145369</xdr:rowOff>
    </xdr:from>
    <xdr:to>
      <xdr:col>19</xdr:col>
      <xdr:colOff>177800</xdr:colOff>
      <xdr:row>96</xdr:row>
      <xdr:rowOff>158407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04569"/>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11402</xdr:rowOff>
    </xdr:from>
    <xdr:to>
      <xdr:col>15</xdr:col>
      <xdr:colOff>50800</xdr:colOff>
      <xdr:row>96</xdr:row>
      <xdr:rowOff>158407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299152"/>
          <a:ext cx="889000" cy="31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11402</xdr:rowOff>
    </xdr:from>
    <xdr:to>
      <xdr:col>10</xdr:col>
      <xdr:colOff>114300</xdr:colOff>
      <xdr:row>96</xdr:row>
      <xdr:rowOff>159855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299152"/>
          <a:ext cx="889000" cy="31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37618</xdr:rowOff>
    </xdr:from>
    <xdr:to>
      <xdr:col>24</xdr:col>
      <xdr:colOff>114300</xdr:colOff>
      <xdr:row>96</xdr:row>
      <xdr:rowOff>139218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16045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94569</xdr:rowOff>
    </xdr:from>
    <xdr:to>
      <xdr:col>20</xdr:col>
      <xdr:colOff>38100</xdr:colOff>
      <xdr:row>97</xdr:row>
      <xdr:rowOff>24719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5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15846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107607</xdr:rowOff>
    </xdr:from>
    <xdr:to>
      <xdr:col>15</xdr:col>
      <xdr:colOff>101600</xdr:colOff>
      <xdr:row>97</xdr:row>
      <xdr:rowOff>37757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132052</xdr:rowOff>
    </xdr:from>
    <xdr:to>
      <xdr:col>10</xdr:col>
      <xdr:colOff>165100</xdr:colOff>
      <xdr:row>95</xdr:row>
      <xdr:rowOff>62202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78729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02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109055</xdr:rowOff>
    </xdr:from>
    <xdr:to>
      <xdr:col>6</xdr:col>
      <xdr:colOff>38100</xdr:colOff>
      <xdr:row>97</xdr:row>
      <xdr:rowOff>39205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30332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53289</xdr:rowOff>
    </xdr:from>
    <xdr:to>
      <xdr:col>55</xdr:col>
      <xdr:colOff>0</xdr:colOff>
      <xdr:row>36</xdr:row>
      <xdr:rowOff>128727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225489"/>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53289</xdr:rowOff>
    </xdr:from>
    <xdr:to>
      <xdr:col>50</xdr:col>
      <xdr:colOff>114300</xdr:colOff>
      <xdr:row>37</xdr:row>
      <xdr:rowOff>10313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225489"/>
          <a:ext cx="889000" cy="1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122326</xdr:rowOff>
    </xdr:from>
    <xdr:to>
      <xdr:col>45</xdr:col>
      <xdr:colOff>177800</xdr:colOff>
      <xdr:row>37</xdr:row>
      <xdr:rowOff>10313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29452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70663</xdr:rowOff>
    </xdr:from>
    <xdr:to>
      <xdr:col>41</xdr:col>
      <xdr:colOff>50800</xdr:colOff>
      <xdr:row>36</xdr:row>
      <xdr:rowOff>122326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24286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77927</xdr:rowOff>
    </xdr:from>
    <xdr:to>
      <xdr:col>55</xdr:col>
      <xdr:colOff>50800</xdr:colOff>
      <xdr:row>37</xdr:row>
      <xdr:rowOff>8077</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100804</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101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2489</xdr:rowOff>
    </xdr:from>
    <xdr:to>
      <xdr:col>50</xdr:col>
      <xdr:colOff>165100</xdr:colOff>
      <xdr:row>36</xdr:row>
      <xdr:rowOff>104089</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120616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5949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130963</xdr:rowOff>
    </xdr:from>
    <xdr:to>
      <xdr:col>46</xdr:col>
      <xdr:colOff>38100</xdr:colOff>
      <xdr:row>37</xdr:row>
      <xdr:rowOff>61113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77640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078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71526</xdr:rowOff>
    </xdr:from>
    <xdr:to>
      <xdr:col>41</xdr:col>
      <xdr:colOff>101600</xdr:colOff>
      <xdr:row>37</xdr:row>
      <xdr:rowOff>1676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18203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19863</xdr:rowOff>
    </xdr:from>
    <xdr:to>
      <xdr:col>36</xdr:col>
      <xdr:colOff>165100</xdr:colOff>
      <xdr:row>36</xdr:row>
      <xdr:rowOff>121463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137990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5967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34628</xdr:rowOff>
    </xdr:from>
    <xdr:to>
      <xdr:col>55</xdr:col>
      <xdr:colOff>0</xdr:colOff>
      <xdr:row>57</xdr:row>
      <xdr:rowOff>122510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635828"/>
          <a:ext cx="838200" cy="25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34628</xdr:rowOff>
    </xdr:from>
    <xdr:to>
      <xdr:col>50</xdr:col>
      <xdr:colOff>114300</xdr:colOff>
      <xdr:row>57</xdr:row>
      <xdr:rowOff>100168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635828"/>
          <a:ext cx="889000" cy="23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100168</xdr:rowOff>
    </xdr:from>
    <xdr:to>
      <xdr:col>45</xdr:col>
      <xdr:colOff>177800</xdr:colOff>
      <xdr:row>57</xdr:row>
      <xdr:rowOff>112840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72818"/>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112840</xdr:rowOff>
    </xdr:from>
    <xdr:to>
      <xdr:col>41</xdr:col>
      <xdr:colOff>50800</xdr:colOff>
      <xdr:row>57</xdr:row>
      <xdr:rowOff>120284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85490"/>
          <a:ext cx="889000" cy="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71710</xdr:rowOff>
    </xdr:from>
    <xdr:to>
      <xdr:col>55</xdr:col>
      <xdr:colOff>50800</xdr:colOff>
      <xdr:row>58</xdr:row>
      <xdr:rowOff>1860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50137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155278</xdr:rowOff>
    </xdr:from>
    <xdr:to>
      <xdr:col>50</xdr:col>
      <xdr:colOff>165100</xdr:colOff>
      <xdr:row>56</xdr:row>
      <xdr:rowOff>85428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5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101955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36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49368</xdr:rowOff>
    </xdr:from>
    <xdr:to>
      <xdr:col>46</xdr:col>
      <xdr:colOff>38100</xdr:colOff>
      <xdr:row>57</xdr:row>
      <xdr:rowOff>150968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142095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62040</xdr:rowOff>
    </xdr:from>
    <xdr:to>
      <xdr:col>41</xdr:col>
      <xdr:colOff>101600</xdr:colOff>
      <xdr:row>57</xdr:row>
      <xdr:rowOff>163640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69484</xdr:rowOff>
    </xdr:from>
    <xdr:to>
      <xdr:col>36</xdr:col>
      <xdr:colOff>165100</xdr:colOff>
      <xdr:row>57</xdr:row>
      <xdr:rowOff>171084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162211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3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84251</xdr:rowOff>
    </xdr:from>
    <xdr:to>
      <xdr:col>55</xdr:col>
      <xdr:colOff>0</xdr:colOff>
      <xdr:row>77</xdr:row>
      <xdr:rowOff>148543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285901"/>
          <a:ext cx="838200" cy="6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84251</xdr:rowOff>
    </xdr:from>
    <xdr:to>
      <xdr:col>50</xdr:col>
      <xdr:colOff>114300</xdr:colOff>
      <xdr:row>77</xdr:row>
      <xdr:rowOff>129222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285901"/>
          <a:ext cx="889000" cy="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129222</xdr:rowOff>
    </xdr:from>
    <xdr:to>
      <xdr:col>45</xdr:col>
      <xdr:colOff>177800</xdr:colOff>
      <xdr:row>78</xdr:row>
      <xdr:rowOff>38019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330872"/>
          <a:ext cx="889000" cy="8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38019</xdr:rowOff>
    </xdr:from>
    <xdr:to>
      <xdr:col>41</xdr:col>
      <xdr:colOff>50800</xdr:colOff>
      <xdr:row>78</xdr:row>
      <xdr:rowOff>59051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11119"/>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97743</xdr:rowOff>
    </xdr:from>
    <xdr:to>
      <xdr:col>55</xdr:col>
      <xdr:colOff>50800</xdr:colOff>
      <xdr:row>78</xdr:row>
      <xdr:rowOff>27893</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76170</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33451</xdr:rowOff>
    </xdr:from>
    <xdr:to>
      <xdr:col>50</xdr:col>
      <xdr:colOff>165100</xdr:colOff>
      <xdr:row>77</xdr:row>
      <xdr:rowOff>135051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126178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78422</xdr:rowOff>
    </xdr:from>
    <xdr:to>
      <xdr:col>46</xdr:col>
      <xdr:colOff>38100</xdr:colOff>
      <xdr:row>78</xdr:row>
      <xdr:rowOff>8572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171149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158669</xdr:rowOff>
    </xdr:from>
    <xdr:to>
      <xdr:col>41</xdr:col>
      <xdr:colOff>101600</xdr:colOff>
      <xdr:row>78</xdr:row>
      <xdr:rowOff>88819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79946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5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8251</xdr:rowOff>
    </xdr:from>
    <xdr:to>
      <xdr:col>36</xdr:col>
      <xdr:colOff>165100</xdr:colOff>
      <xdr:row>78</xdr:row>
      <xdr:rowOff>109851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100978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7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59389</xdr:rowOff>
    </xdr:from>
    <xdr:to>
      <xdr:col>55</xdr:col>
      <xdr:colOff>0</xdr:colOff>
      <xdr:row>98</xdr:row>
      <xdr:rowOff>103104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61489"/>
          <a:ext cx="838200" cy="4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59389</xdr:rowOff>
    </xdr:from>
    <xdr:to>
      <xdr:col>50</xdr:col>
      <xdr:colOff>114300</xdr:colOff>
      <xdr:row>98</xdr:row>
      <xdr:rowOff>104329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61489"/>
          <a:ext cx="889000" cy="4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95042</xdr:rowOff>
    </xdr:from>
    <xdr:to>
      <xdr:col>45</xdr:col>
      <xdr:colOff>177800</xdr:colOff>
      <xdr:row>98</xdr:row>
      <xdr:rowOff>104329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97142"/>
          <a:ext cx="889000" cy="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95042</xdr:rowOff>
    </xdr:from>
    <xdr:to>
      <xdr:col>41</xdr:col>
      <xdr:colOff>50800</xdr:colOff>
      <xdr:row>98</xdr:row>
      <xdr:rowOff>104806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97142"/>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52304</xdr:rowOff>
    </xdr:from>
    <xdr:to>
      <xdr:col>55</xdr:col>
      <xdr:colOff>50800</xdr:colOff>
      <xdr:row>98</xdr:row>
      <xdr:rowOff>153904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138681</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8589</xdr:rowOff>
    </xdr:from>
    <xdr:to>
      <xdr:col>50</xdr:col>
      <xdr:colOff>165100</xdr:colOff>
      <xdr:row>98</xdr:row>
      <xdr:rowOff>110189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101316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0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53529</xdr:rowOff>
    </xdr:from>
    <xdr:to>
      <xdr:col>46</xdr:col>
      <xdr:colOff>38100</xdr:colOff>
      <xdr:row>98</xdr:row>
      <xdr:rowOff>155129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44242</xdr:rowOff>
    </xdr:from>
    <xdr:to>
      <xdr:col>41</xdr:col>
      <xdr:colOff>101600</xdr:colOff>
      <xdr:row>98</xdr:row>
      <xdr:rowOff>145842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136969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54006</xdr:rowOff>
    </xdr:from>
    <xdr:to>
      <xdr:col>36</xdr:col>
      <xdr:colOff>165100</xdr:colOff>
      <xdr:row>98</xdr:row>
      <xdr:rowOff>155606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146733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65046</xdr:rowOff>
    </xdr:from>
    <xdr:to>
      <xdr:col>85</xdr:col>
      <xdr:colOff>127000</xdr:colOff>
      <xdr:row>38</xdr:row>
      <xdr:rowOff>67380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80146"/>
          <a:ext cx="838200" cy="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67380</xdr:rowOff>
    </xdr:from>
    <xdr:to>
      <xdr:col>81</xdr:col>
      <xdr:colOff>50800</xdr:colOff>
      <xdr:row>38</xdr:row>
      <xdr:rowOff>117379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82480"/>
          <a:ext cx="889000" cy="4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25874</xdr:rowOff>
    </xdr:from>
    <xdr:to>
      <xdr:col>76</xdr:col>
      <xdr:colOff>114300</xdr:colOff>
      <xdr:row>38</xdr:row>
      <xdr:rowOff>117379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40974"/>
          <a:ext cx="889000" cy="9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84313</xdr:rowOff>
    </xdr:from>
    <xdr:to>
      <xdr:col>71</xdr:col>
      <xdr:colOff>177800</xdr:colOff>
      <xdr:row>38</xdr:row>
      <xdr:rowOff>25874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427963"/>
          <a:ext cx="889000" cy="1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14246</xdr:rowOff>
    </xdr:from>
    <xdr:to>
      <xdr:col>85</xdr:col>
      <xdr:colOff>177800</xdr:colOff>
      <xdr:row>38</xdr:row>
      <xdr:rowOff>115846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164123</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16580</xdr:rowOff>
    </xdr:from>
    <xdr:to>
      <xdr:col>81</xdr:col>
      <xdr:colOff>101600</xdr:colOff>
      <xdr:row>38</xdr:row>
      <xdr:rowOff>118180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109307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66579</xdr:rowOff>
    </xdr:from>
    <xdr:to>
      <xdr:col>76</xdr:col>
      <xdr:colOff>165100</xdr:colOff>
      <xdr:row>38</xdr:row>
      <xdr:rowOff>168179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159306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7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146524</xdr:rowOff>
    </xdr:from>
    <xdr:to>
      <xdr:col>72</xdr:col>
      <xdr:colOff>38100</xdr:colOff>
      <xdr:row>38</xdr:row>
      <xdr:rowOff>76674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67801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33513</xdr:rowOff>
    </xdr:from>
    <xdr:to>
      <xdr:col>67</xdr:col>
      <xdr:colOff>101600</xdr:colOff>
      <xdr:row>37</xdr:row>
      <xdr:rowOff>135113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151640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131810</xdr:rowOff>
    </xdr:from>
    <xdr:to>
      <xdr:col>85</xdr:col>
      <xdr:colOff>127000</xdr:colOff>
      <xdr:row>58</xdr:row>
      <xdr:rowOff>13326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61560"/>
          <a:ext cx="838200" cy="39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13326</xdr:rowOff>
    </xdr:from>
    <xdr:to>
      <xdr:col>81</xdr:col>
      <xdr:colOff>50800</xdr:colOff>
      <xdr:row>58</xdr:row>
      <xdr:rowOff>38587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57426"/>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160503</xdr:rowOff>
    </xdr:from>
    <xdr:to>
      <xdr:col>76</xdr:col>
      <xdr:colOff>114300</xdr:colOff>
      <xdr:row>58</xdr:row>
      <xdr:rowOff>38587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33153"/>
          <a:ext cx="889000" cy="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160503</xdr:rowOff>
    </xdr:from>
    <xdr:to>
      <xdr:col>71</xdr:col>
      <xdr:colOff>177800</xdr:colOff>
      <xdr:row>58</xdr:row>
      <xdr:rowOff>91694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33153"/>
          <a:ext cx="8890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81010</xdr:rowOff>
    </xdr:from>
    <xdr:to>
      <xdr:col>85</xdr:col>
      <xdr:colOff>177800</xdr:colOff>
      <xdr:row>56</xdr:row>
      <xdr:rowOff>11160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103887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6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133976</xdr:rowOff>
    </xdr:from>
    <xdr:to>
      <xdr:col>81</xdr:col>
      <xdr:colOff>101600</xdr:colOff>
      <xdr:row>58</xdr:row>
      <xdr:rowOff>64126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55253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9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159237</xdr:rowOff>
    </xdr:from>
    <xdr:to>
      <xdr:col>76</xdr:col>
      <xdr:colOff>165100</xdr:colOff>
      <xdr:row>58</xdr:row>
      <xdr:rowOff>89387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80514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109703</xdr:rowOff>
    </xdr:from>
    <xdr:to>
      <xdr:col>72</xdr:col>
      <xdr:colOff>38100</xdr:colOff>
      <xdr:row>58</xdr:row>
      <xdr:rowOff>39853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56380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40894</xdr:rowOff>
    </xdr:from>
    <xdr:to>
      <xdr:col>67</xdr:col>
      <xdr:colOff>101600</xdr:colOff>
      <xdr:row>58</xdr:row>
      <xdr:rowOff>142494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133621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7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120845</xdr:rowOff>
    </xdr:from>
    <xdr:to>
      <xdr:col>85</xdr:col>
      <xdr:colOff>127000</xdr:colOff>
      <xdr:row>78</xdr:row>
      <xdr:rowOff>124608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3945"/>
          <a:ext cx="8382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120845</xdr:rowOff>
    </xdr:from>
    <xdr:to>
      <xdr:col>81</xdr:col>
      <xdr:colOff>50800</xdr:colOff>
      <xdr:row>78</xdr:row>
      <xdr:rowOff>122839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3945"/>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117759</xdr:rowOff>
    </xdr:from>
    <xdr:to>
      <xdr:col>76</xdr:col>
      <xdr:colOff>114300</xdr:colOff>
      <xdr:row>78</xdr:row>
      <xdr:rowOff>122839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147959"/>
          <a:ext cx="889000" cy="3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117759</xdr:rowOff>
    </xdr:from>
    <xdr:to>
      <xdr:col>71</xdr:col>
      <xdr:colOff>177800</xdr:colOff>
      <xdr:row>78</xdr:row>
      <xdr:rowOff>31581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147959"/>
          <a:ext cx="889000" cy="2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73808</xdr:rowOff>
    </xdr:from>
    <xdr:to>
      <xdr:col>85</xdr:col>
      <xdr:colOff>177800</xdr:colOff>
      <xdr:row>79</xdr:row>
      <xdr:rowOff>3958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168446</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70045</xdr:rowOff>
    </xdr:from>
    <xdr:to>
      <xdr:col>81</xdr:col>
      <xdr:colOff>101600</xdr:colOff>
      <xdr:row>79</xdr:row>
      <xdr:rowOff>195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162772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72039</xdr:rowOff>
    </xdr:from>
    <xdr:to>
      <xdr:col>76</xdr:col>
      <xdr:colOff>165100</xdr:colOff>
      <xdr:row>79</xdr:row>
      <xdr:rowOff>2189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164766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3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66959</xdr:rowOff>
    </xdr:from>
    <xdr:to>
      <xdr:col>72</xdr:col>
      <xdr:colOff>38100</xdr:colOff>
      <xdr:row>76</xdr:row>
      <xdr:rowOff>168559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0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13636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8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152231</xdr:rowOff>
    </xdr:from>
    <xdr:to>
      <xdr:col>67</xdr:col>
      <xdr:colOff>101600</xdr:colOff>
      <xdr:row>78</xdr:row>
      <xdr:rowOff>82381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98908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88740</xdr:rowOff>
    </xdr:from>
    <xdr:to>
      <xdr:col>85</xdr:col>
      <xdr:colOff>127000</xdr:colOff>
      <xdr:row>97</xdr:row>
      <xdr:rowOff>98228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19390"/>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98228</xdr:rowOff>
    </xdr:from>
    <xdr:to>
      <xdr:col>81</xdr:col>
      <xdr:colOff>50800</xdr:colOff>
      <xdr:row>97</xdr:row>
      <xdr:rowOff>129431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28878"/>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129431</xdr:rowOff>
    </xdr:from>
    <xdr:to>
      <xdr:col>76</xdr:col>
      <xdr:colOff>114300</xdr:colOff>
      <xdr:row>97</xdr:row>
      <xdr:rowOff>141136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60081"/>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141136</xdr:rowOff>
    </xdr:from>
    <xdr:to>
      <xdr:col>71</xdr:col>
      <xdr:colOff>177800</xdr:colOff>
      <xdr:row>97</xdr:row>
      <xdr:rowOff>143207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71786"/>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37940</xdr:rowOff>
    </xdr:from>
    <xdr:to>
      <xdr:col>85</xdr:col>
      <xdr:colOff>177800</xdr:colOff>
      <xdr:row>97</xdr:row>
      <xdr:rowOff>139540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16367</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47428</xdr:rowOff>
    </xdr:from>
    <xdr:to>
      <xdr:col>81</xdr:col>
      <xdr:colOff>101600</xdr:colOff>
      <xdr:row>97</xdr:row>
      <xdr:rowOff>149028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140155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78631</xdr:rowOff>
    </xdr:from>
    <xdr:to>
      <xdr:col>76</xdr:col>
      <xdr:colOff>165100</xdr:colOff>
      <xdr:row>98</xdr:row>
      <xdr:rowOff>8781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0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171358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0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90336</xdr:rowOff>
    </xdr:from>
    <xdr:to>
      <xdr:col>72</xdr:col>
      <xdr:colOff>38100</xdr:colOff>
      <xdr:row>98</xdr:row>
      <xdr:rowOff>20486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92407</xdr:rowOff>
    </xdr:from>
    <xdr:to>
      <xdr:col>67</xdr:col>
      <xdr:colOff>101600</xdr:colOff>
      <xdr:row>98</xdr:row>
      <xdr:rowOff>22557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13684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類似団体の比較から見ると、議会費、衛生費（令和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年度）、災害復旧費（令和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年度）が高く、民生費、商工費、土木費、公債費が低い状況にある。議会費については、現状では類似団体と比較して高い値を示している</a:t>
          </a:r>
          <a:r>
            <a:rPr kumimoji="1" lang="ja-JP" altLang="en-US" sz="1100">
              <a:solidFill>
                <a:schemeClr val="dk1"/>
              </a:solidFill>
              <a:effectLst/>
              <a:latin typeface="+mn-lt"/>
              <a:ea typeface="+mn-ea"/>
              <a:cs typeface="+mn-cs"/>
            </a:rPr>
            <a:t>。職員配置や議員定数の見直しを行い経費削減を進めるべき分野である</a:t>
          </a:r>
          <a:r>
            <a:rPr kumimoji="1" lang="ja-JP" altLang="ja-JP" sz="1100">
              <a:solidFill>
                <a:schemeClr val="dk1"/>
              </a:solidFill>
              <a:effectLst/>
              <a:latin typeface="+mn-lt"/>
              <a:ea typeface="+mn-ea"/>
              <a:cs typeface="+mn-cs"/>
            </a:rPr>
            <a:t>。衛生費（令和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年度）、災害復旧費（令和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年度）については、令和元年度に町に多大な被害を与えた台風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によるものである。衛生費については災害ごみの処分費用、災害復旧費については河川堤防の決壊等による河川、農地等の復旧費用が高額になったためである。コストが低い費用についてみてみると、民生費、類似団体平均と比較して</a:t>
          </a:r>
          <a:r>
            <a:rPr kumimoji="1" lang="en-US" altLang="ja-JP" sz="1100">
              <a:solidFill>
                <a:schemeClr val="dk1"/>
              </a:solidFill>
              <a:effectLst/>
              <a:latin typeface="+mn-lt"/>
              <a:ea typeface="+mn-ea"/>
              <a:cs typeface="+mn-cs"/>
            </a:rPr>
            <a:t>40,000</a:t>
          </a:r>
          <a:r>
            <a:rPr kumimoji="1" lang="ja-JP" altLang="ja-JP" sz="1100">
              <a:solidFill>
                <a:schemeClr val="dk1"/>
              </a:solidFill>
              <a:effectLst/>
              <a:latin typeface="+mn-lt"/>
              <a:ea typeface="+mn-ea"/>
              <a:cs typeface="+mn-cs"/>
            </a:rPr>
            <a:t>円から</a:t>
          </a:r>
          <a:r>
            <a:rPr kumimoji="1" lang="en-US" altLang="ja-JP" sz="1100">
              <a:solidFill>
                <a:schemeClr val="dk1"/>
              </a:solidFill>
              <a:effectLst/>
              <a:latin typeface="+mn-lt"/>
              <a:ea typeface="+mn-ea"/>
              <a:cs typeface="+mn-cs"/>
            </a:rPr>
            <a:t>50,000</a:t>
          </a:r>
          <a:r>
            <a:rPr kumimoji="1" lang="ja-JP" altLang="ja-JP" sz="1100">
              <a:solidFill>
                <a:schemeClr val="dk1"/>
              </a:solidFill>
              <a:effectLst/>
              <a:latin typeface="+mn-lt"/>
              <a:ea typeface="+mn-ea"/>
              <a:cs typeface="+mn-cs"/>
            </a:rPr>
            <a:t>円程度低い水準となっている。福祉に力を入れたいという町長の意向のもと町民への福祉サービスは充実してきているが、職員等の創意工夫により費用をかけず効果を発揮している分野ではある。今後、経費配分を増やしさらに充実を図っていくべき分野である。商工費、商店街については廃業が続き数件がかろうじて営業している状況、また、町内には大同信号（株）及び関連会社、ほか数社あるが商工業については類似団体と比較して脆弱な状況となっている。土木費については、道路の大規模</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改良工事などを実施してるが、財源が潤沢ではないため国等からの補助金に依存しなければ実施が困難であり、補助金の額により事業の進捗が大きく左右される状況である。公債費については、類似団体と比較して安定して低い状況になっているが、現在進めている浅川中学校建設事業や今後進めていく必要がある老朽化した公共施設の改修・更新に掛かる費用について公債費に依存せざるを得ない状況となり負担が増加する見込みであ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実質収支額について、令和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年度は形式収支が増加したことと、翌年度に繰越すべき財源が減少したことにより</a:t>
          </a:r>
          <a:r>
            <a:rPr kumimoji="1" lang="en-US" altLang="ja-JP" sz="1100">
              <a:solidFill>
                <a:schemeClr val="dk1"/>
              </a:solidFill>
              <a:effectLst/>
              <a:latin typeface="+mn-lt"/>
              <a:ea typeface="+mn-ea"/>
              <a:cs typeface="+mn-cs"/>
            </a:rPr>
            <a:t>6.80%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中学校建設事業に係る各基金の取崩により財政調整基金残高も大幅に減少したため、繰越金については財政調整基金への積立を優先し、収支の均衡を図りながら適正な財政運営に努める。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調査開始の平成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年度決算から一般会計、特別会計及び企業会計の赤字額はない。</a:t>
          </a:r>
          <a:endParaRPr lang="ja-JP" altLang="ja-JP" sz="1400">
            <a:effectLst/>
          </a:endParaRPr>
        </a:p>
        <a:p>
          <a:r>
            <a:rPr kumimoji="1" lang="ja-JP" altLang="ja-JP" sz="1100">
              <a:solidFill>
                <a:schemeClr val="dk1"/>
              </a:solidFill>
              <a:effectLst/>
              <a:latin typeface="+mn-lt"/>
              <a:ea typeface="+mn-ea"/>
              <a:cs typeface="+mn-cs"/>
            </a:rPr>
            <a:t>　なお、公共下水道事業特別会計については、繰越事業が多いことから形式収支が大幅に増加している。</a:t>
          </a:r>
          <a:endParaRPr lang="ja-JP" altLang="ja-JP" sz="1400">
            <a:effectLst/>
          </a:endParaRPr>
        </a:p>
        <a:p>
          <a:r>
            <a:rPr kumimoji="1" lang="ja-JP" altLang="ja-JP" sz="1100">
              <a:solidFill>
                <a:schemeClr val="dk1"/>
              </a:solidFill>
              <a:effectLst/>
              <a:latin typeface="+mn-lt"/>
              <a:ea typeface="+mn-ea"/>
              <a:cs typeface="+mn-cs"/>
            </a:rPr>
            <a:t>　今後も町税等の収納率向上による歳入の確保と、行財政改革への取組を通じて経常経費等の削減に努める。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3.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4.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5.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78</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79</v>
      </c>
      <c r="C2" s="176"/>
      <c r="D2" s="177"/>
    </row>
    <row r="3" spans="1:119" ht="18.75" customHeight="1" thickBot="1" x14ac:dyDescent="0.2">
      <c r="A3" s="175"/>
      <c r="B3" s="393" t="s">
        <v>80</v>
      </c>
      <c r="C3" s="394"/>
      <c r="D3" s="394"/>
      <c r="E3" s="395"/>
      <c r="F3" s="395"/>
      <c r="G3" s="395"/>
      <c r="H3" s="395"/>
      <c r="I3" s="395"/>
      <c r="J3" s="395"/>
      <c r="K3" s="395"/>
      <c r="L3" s="395" t="s">
        <v>81</v>
      </c>
      <c r="M3" s="395"/>
      <c r="N3" s="395"/>
      <c r="O3" s="395"/>
      <c r="P3" s="395"/>
      <c r="Q3" s="395"/>
      <c r="R3" s="402"/>
      <c r="S3" s="402"/>
      <c r="T3" s="402"/>
      <c r="U3" s="402"/>
      <c r="V3" s="403"/>
      <c r="W3" s="377" t="s">
        <v>82</v>
      </c>
      <c r="X3" s="378"/>
      <c r="Y3" s="378"/>
      <c r="Z3" s="378"/>
      <c r="AA3" s="378"/>
      <c r="AB3" s="394"/>
      <c r="AC3" s="402" t="s">
        <v>83</v>
      </c>
      <c r="AD3" s="378"/>
      <c r="AE3" s="378"/>
      <c r="AF3" s="378"/>
      <c r="AG3" s="378"/>
      <c r="AH3" s="378"/>
      <c r="AI3" s="378"/>
      <c r="AJ3" s="378"/>
      <c r="AK3" s="378"/>
      <c r="AL3" s="379"/>
      <c r="AM3" s="377" t="s">
        <v>84</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85</v>
      </c>
      <c r="BO3" s="378"/>
      <c r="BP3" s="378"/>
      <c r="BQ3" s="378"/>
      <c r="BR3" s="378"/>
      <c r="BS3" s="378"/>
      <c r="BT3" s="378"/>
      <c r="BU3" s="379"/>
      <c r="BV3" s="377" t="s">
        <v>86</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87</v>
      </c>
      <c r="CU3" s="378"/>
      <c r="CV3" s="378"/>
      <c r="CW3" s="378"/>
      <c r="CX3" s="378"/>
      <c r="CY3" s="378"/>
      <c r="CZ3" s="378"/>
      <c r="DA3" s="379"/>
      <c r="DB3" s="377" t="s">
        <v>88</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89</v>
      </c>
      <c r="AZ4" s="381"/>
      <c r="BA4" s="381"/>
      <c r="BB4" s="381"/>
      <c r="BC4" s="381"/>
      <c r="BD4" s="381"/>
      <c r="BE4" s="381"/>
      <c r="BF4" s="381"/>
      <c r="BG4" s="381"/>
      <c r="BH4" s="381"/>
      <c r="BI4" s="381"/>
      <c r="BJ4" s="381"/>
      <c r="BK4" s="381"/>
      <c r="BL4" s="381"/>
      <c r="BM4" s="382"/>
      <c r="BN4" s="383">
        <v>4494915</v>
      </c>
      <c r="BO4" s="384"/>
      <c r="BP4" s="384"/>
      <c r="BQ4" s="384"/>
      <c r="BR4" s="384"/>
      <c r="BS4" s="384"/>
      <c r="BT4" s="384"/>
      <c r="BU4" s="385"/>
      <c r="BV4" s="383">
        <v>4159789</v>
      </c>
      <c r="BW4" s="384"/>
      <c r="BX4" s="384"/>
      <c r="BY4" s="384"/>
      <c r="BZ4" s="384"/>
      <c r="CA4" s="384"/>
      <c r="CB4" s="384"/>
      <c r="CC4" s="385"/>
      <c r="CD4" s="386" t="s">
        <v>90</v>
      </c>
      <c r="CE4" s="387"/>
      <c r="CF4" s="387"/>
      <c r="CG4" s="387"/>
      <c r="CH4" s="387"/>
      <c r="CI4" s="387"/>
      <c r="CJ4" s="387"/>
      <c r="CK4" s="387"/>
      <c r="CL4" s="387"/>
      <c r="CM4" s="387"/>
      <c r="CN4" s="387"/>
      <c r="CO4" s="387"/>
      <c r="CP4" s="387"/>
      <c r="CQ4" s="387"/>
      <c r="CR4" s="387"/>
      <c r="CS4" s="388"/>
      <c r="CT4" s="389">
        <v>6.8</v>
      </c>
      <c r="CU4" s="390"/>
      <c r="CV4" s="390"/>
      <c r="CW4" s="390"/>
      <c r="CX4" s="390"/>
      <c r="CY4" s="390"/>
      <c r="CZ4" s="390"/>
      <c r="DA4" s="391"/>
      <c r="DB4" s="389">
        <v>5.9</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91</v>
      </c>
      <c r="AN5" s="450"/>
      <c r="AO5" s="450"/>
      <c r="AP5" s="450"/>
      <c r="AQ5" s="450"/>
      <c r="AR5" s="450"/>
      <c r="AS5" s="450"/>
      <c r="AT5" s="451"/>
      <c r="AU5" s="452" t="s">
        <v>92</v>
      </c>
      <c r="AV5" s="453"/>
      <c r="AW5" s="453"/>
      <c r="AX5" s="453"/>
      <c r="AY5" s="454" t="s">
        <v>93</v>
      </c>
      <c r="AZ5" s="455"/>
      <c r="BA5" s="455"/>
      <c r="BB5" s="455"/>
      <c r="BC5" s="455"/>
      <c r="BD5" s="455"/>
      <c r="BE5" s="455"/>
      <c r="BF5" s="455"/>
      <c r="BG5" s="455"/>
      <c r="BH5" s="455"/>
      <c r="BI5" s="455"/>
      <c r="BJ5" s="455"/>
      <c r="BK5" s="455"/>
      <c r="BL5" s="455"/>
      <c r="BM5" s="456"/>
      <c r="BN5" s="420">
        <v>4325742</v>
      </c>
      <c r="BO5" s="421"/>
      <c r="BP5" s="421"/>
      <c r="BQ5" s="421"/>
      <c r="BR5" s="421"/>
      <c r="BS5" s="421"/>
      <c r="BT5" s="421"/>
      <c r="BU5" s="422"/>
      <c r="BV5" s="420">
        <v>3995622</v>
      </c>
      <c r="BW5" s="421"/>
      <c r="BX5" s="421"/>
      <c r="BY5" s="421"/>
      <c r="BZ5" s="421"/>
      <c r="CA5" s="421"/>
      <c r="CB5" s="421"/>
      <c r="CC5" s="422"/>
      <c r="CD5" s="423" t="s">
        <v>94</v>
      </c>
      <c r="CE5" s="424"/>
      <c r="CF5" s="424"/>
      <c r="CG5" s="424"/>
      <c r="CH5" s="424"/>
      <c r="CI5" s="424"/>
      <c r="CJ5" s="424"/>
      <c r="CK5" s="424"/>
      <c r="CL5" s="424"/>
      <c r="CM5" s="424"/>
      <c r="CN5" s="424"/>
      <c r="CO5" s="424"/>
      <c r="CP5" s="424"/>
      <c r="CQ5" s="424"/>
      <c r="CR5" s="424"/>
      <c r="CS5" s="425"/>
      <c r="CT5" s="417">
        <v>86.4</v>
      </c>
      <c r="CU5" s="418"/>
      <c r="CV5" s="418"/>
      <c r="CW5" s="418"/>
      <c r="CX5" s="418"/>
      <c r="CY5" s="418"/>
      <c r="CZ5" s="418"/>
      <c r="DA5" s="419"/>
      <c r="DB5" s="417">
        <v>85.2</v>
      </c>
      <c r="DC5" s="418"/>
      <c r="DD5" s="418"/>
      <c r="DE5" s="418"/>
      <c r="DF5" s="418"/>
      <c r="DG5" s="418"/>
      <c r="DH5" s="418"/>
      <c r="DI5" s="419"/>
    </row>
    <row r="6" spans="1:119" ht="18.75" customHeight="1" x14ac:dyDescent="0.15">
      <c r="A6" s="175"/>
      <c r="B6" s="426" t="s">
        <v>95</v>
      </c>
      <c r="C6" s="427"/>
      <c r="D6" s="427"/>
      <c r="E6" s="428"/>
      <c r="F6" s="428"/>
      <c r="G6" s="428"/>
      <c r="H6" s="428"/>
      <c r="I6" s="428"/>
      <c r="J6" s="428"/>
      <c r="K6" s="428"/>
      <c r="L6" s="428" t="s">
        <v>96</v>
      </c>
      <c r="M6" s="428"/>
      <c r="N6" s="428"/>
      <c r="O6" s="428"/>
      <c r="P6" s="428"/>
      <c r="Q6" s="428"/>
      <c r="R6" s="432"/>
      <c r="S6" s="432"/>
      <c r="T6" s="432"/>
      <c r="U6" s="432"/>
      <c r="V6" s="433"/>
      <c r="W6" s="436" t="s">
        <v>97</v>
      </c>
      <c r="X6" s="437"/>
      <c r="Y6" s="437"/>
      <c r="Z6" s="437"/>
      <c r="AA6" s="437"/>
      <c r="AB6" s="427"/>
      <c r="AC6" s="440" t="s">
        <v>98</v>
      </c>
      <c r="AD6" s="441"/>
      <c r="AE6" s="441"/>
      <c r="AF6" s="441"/>
      <c r="AG6" s="441"/>
      <c r="AH6" s="441"/>
      <c r="AI6" s="441"/>
      <c r="AJ6" s="441"/>
      <c r="AK6" s="441"/>
      <c r="AL6" s="442"/>
      <c r="AM6" s="449" t="s">
        <v>99</v>
      </c>
      <c r="AN6" s="450"/>
      <c r="AO6" s="450"/>
      <c r="AP6" s="450"/>
      <c r="AQ6" s="450"/>
      <c r="AR6" s="450"/>
      <c r="AS6" s="450"/>
      <c r="AT6" s="451"/>
      <c r="AU6" s="452" t="s">
        <v>92</v>
      </c>
      <c r="AV6" s="453"/>
      <c r="AW6" s="453"/>
      <c r="AX6" s="453"/>
      <c r="AY6" s="454" t="s">
        <v>100</v>
      </c>
      <c r="AZ6" s="455"/>
      <c r="BA6" s="455"/>
      <c r="BB6" s="455"/>
      <c r="BC6" s="455"/>
      <c r="BD6" s="455"/>
      <c r="BE6" s="455"/>
      <c r="BF6" s="455"/>
      <c r="BG6" s="455"/>
      <c r="BH6" s="455"/>
      <c r="BI6" s="455"/>
      <c r="BJ6" s="455"/>
      <c r="BK6" s="455"/>
      <c r="BL6" s="455"/>
      <c r="BM6" s="456"/>
      <c r="BN6" s="420">
        <v>169173</v>
      </c>
      <c r="BO6" s="421"/>
      <c r="BP6" s="421"/>
      <c r="BQ6" s="421"/>
      <c r="BR6" s="421"/>
      <c r="BS6" s="421"/>
      <c r="BT6" s="421"/>
      <c r="BU6" s="422"/>
      <c r="BV6" s="420">
        <v>164167</v>
      </c>
      <c r="BW6" s="421"/>
      <c r="BX6" s="421"/>
      <c r="BY6" s="421"/>
      <c r="BZ6" s="421"/>
      <c r="CA6" s="421"/>
      <c r="CB6" s="421"/>
      <c r="CC6" s="422"/>
      <c r="CD6" s="423" t="s">
        <v>101</v>
      </c>
      <c r="CE6" s="424"/>
      <c r="CF6" s="424"/>
      <c r="CG6" s="424"/>
      <c r="CH6" s="424"/>
      <c r="CI6" s="424"/>
      <c r="CJ6" s="424"/>
      <c r="CK6" s="424"/>
      <c r="CL6" s="424"/>
      <c r="CM6" s="424"/>
      <c r="CN6" s="424"/>
      <c r="CO6" s="424"/>
      <c r="CP6" s="424"/>
      <c r="CQ6" s="424"/>
      <c r="CR6" s="424"/>
      <c r="CS6" s="425"/>
      <c r="CT6" s="457">
        <v>86.8</v>
      </c>
      <c r="CU6" s="458"/>
      <c r="CV6" s="458"/>
      <c r="CW6" s="458"/>
      <c r="CX6" s="458"/>
      <c r="CY6" s="458"/>
      <c r="CZ6" s="458"/>
      <c r="DA6" s="459"/>
      <c r="DB6" s="457">
        <v>86.2</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102</v>
      </c>
      <c r="AN7" s="450"/>
      <c r="AO7" s="450"/>
      <c r="AP7" s="450"/>
      <c r="AQ7" s="450"/>
      <c r="AR7" s="450"/>
      <c r="AS7" s="450"/>
      <c r="AT7" s="451"/>
      <c r="AU7" s="452" t="s">
        <v>92</v>
      </c>
      <c r="AV7" s="453"/>
      <c r="AW7" s="453"/>
      <c r="AX7" s="453"/>
      <c r="AY7" s="454" t="s">
        <v>103</v>
      </c>
      <c r="AZ7" s="455"/>
      <c r="BA7" s="455"/>
      <c r="BB7" s="455"/>
      <c r="BC7" s="455"/>
      <c r="BD7" s="455"/>
      <c r="BE7" s="455"/>
      <c r="BF7" s="455"/>
      <c r="BG7" s="455"/>
      <c r="BH7" s="455"/>
      <c r="BI7" s="455"/>
      <c r="BJ7" s="455"/>
      <c r="BK7" s="455"/>
      <c r="BL7" s="455"/>
      <c r="BM7" s="456"/>
      <c r="BN7" s="420">
        <v>1878</v>
      </c>
      <c r="BO7" s="421"/>
      <c r="BP7" s="421"/>
      <c r="BQ7" s="421"/>
      <c r="BR7" s="421"/>
      <c r="BS7" s="421"/>
      <c r="BT7" s="421"/>
      <c r="BU7" s="422"/>
      <c r="BV7" s="420">
        <v>19628</v>
      </c>
      <c r="BW7" s="421"/>
      <c r="BX7" s="421"/>
      <c r="BY7" s="421"/>
      <c r="BZ7" s="421"/>
      <c r="CA7" s="421"/>
      <c r="CB7" s="421"/>
      <c r="CC7" s="422"/>
      <c r="CD7" s="423" t="s">
        <v>104</v>
      </c>
      <c r="CE7" s="424"/>
      <c r="CF7" s="424"/>
      <c r="CG7" s="424"/>
      <c r="CH7" s="424"/>
      <c r="CI7" s="424"/>
      <c r="CJ7" s="424"/>
      <c r="CK7" s="424"/>
      <c r="CL7" s="424"/>
      <c r="CM7" s="424"/>
      <c r="CN7" s="424"/>
      <c r="CO7" s="424"/>
      <c r="CP7" s="424"/>
      <c r="CQ7" s="424"/>
      <c r="CR7" s="424"/>
      <c r="CS7" s="425"/>
      <c r="CT7" s="420">
        <v>2458640</v>
      </c>
      <c r="CU7" s="421"/>
      <c r="CV7" s="421"/>
      <c r="CW7" s="421"/>
      <c r="CX7" s="421"/>
      <c r="CY7" s="421"/>
      <c r="CZ7" s="421"/>
      <c r="DA7" s="422"/>
      <c r="DB7" s="420">
        <v>2448976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105</v>
      </c>
      <c r="AN8" s="450"/>
      <c r="AO8" s="450"/>
      <c r="AP8" s="450"/>
      <c r="AQ8" s="450"/>
      <c r="AR8" s="450"/>
      <c r="AS8" s="450"/>
      <c r="AT8" s="451"/>
      <c r="AU8" s="452" t="s">
        <v>92</v>
      </c>
      <c r="AV8" s="453"/>
      <c r="AW8" s="453"/>
      <c r="AX8" s="453"/>
      <c r="AY8" s="454" t="s">
        <v>106</v>
      </c>
      <c r="AZ8" s="455"/>
      <c r="BA8" s="455"/>
      <c r="BB8" s="455"/>
      <c r="BC8" s="455"/>
      <c r="BD8" s="455"/>
      <c r="BE8" s="455"/>
      <c r="BF8" s="455"/>
      <c r="BG8" s="455"/>
      <c r="BH8" s="455"/>
      <c r="BI8" s="455"/>
      <c r="BJ8" s="455"/>
      <c r="BK8" s="455"/>
      <c r="BL8" s="455"/>
      <c r="BM8" s="456"/>
      <c r="BN8" s="420">
        <v>167295</v>
      </c>
      <c r="BO8" s="421"/>
      <c r="BP8" s="421"/>
      <c r="BQ8" s="421"/>
      <c r="BR8" s="421"/>
      <c r="BS8" s="421"/>
      <c r="BT8" s="421"/>
      <c r="BU8" s="422"/>
      <c r="BV8" s="420">
        <v>144539</v>
      </c>
      <c r="BW8" s="421"/>
      <c r="BX8" s="421"/>
      <c r="BY8" s="421"/>
      <c r="BZ8" s="421"/>
      <c r="CA8" s="421"/>
      <c r="CB8" s="421"/>
      <c r="CC8" s="422"/>
      <c r="CD8" s="423" t="s">
        <v>107</v>
      </c>
      <c r="CE8" s="424"/>
      <c r="CF8" s="424"/>
      <c r="CG8" s="424"/>
      <c r="CH8" s="424"/>
      <c r="CI8" s="424"/>
      <c r="CJ8" s="424"/>
      <c r="CK8" s="424"/>
      <c r="CL8" s="424"/>
      <c r="CM8" s="424"/>
      <c r="CN8" s="424"/>
      <c r="CO8" s="424"/>
      <c r="CP8" s="424"/>
      <c r="CQ8" s="424"/>
      <c r="CR8" s="424"/>
      <c r="CS8" s="425"/>
      <c r="CT8" s="460">
        <v>0.31</v>
      </c>
      <c r="CU8" s="461"/>
      <c r="CV8" s="461"/>
      <c r="CW8" s="461"/>
      <c r="CX8" s="461"/>
      <c r="CY8" s="461"/>
      <c r="CZ8" s="461"/>
      <c r="DA8" s="462"/>
      <c r="DB8" s="460">
        <v>0.33</v>
      </c>
      <c r="DC8" s="461"/>
      <c r="DD8" s="461"/>
      <c r="DE8" s="461"/>
      <c r="DF8" s="461"/>
      <c r="DG8" s="461"/>
      <c r="DH8" s="461"/>
      <c r="DI8" s="462"/>
    </row>
    <row r="9" spans="1:119" ht="18.75" customHeight="1" thickBot="1" x14ac:dyDescent="0.2">
      <c r="A9" s="175"/>
      <c r="B9" s="414" t="s">
        <v>108</v>
      </c>
      <c r="C9" s="415"/>
      <c r="D9" s="415"/>
      <c r="E9" s="415"/>
      <c r="F9" s="415"/>
      <c r="G9" s="415"/>
      <c r="H9" s="415"/>
      <c r="I9" s="415"/>
      <c r="J9" s="415"/>
      <c r="K9" s="463"/>
      <c r="L9" s="464" t="s">
        <v>109</v>
      </c>
      <c r="M9" s="465"/>
      <c r="N9" s="465"/>
      <c r="O9" s="465"/>
      <c r="P9" s="465"/>
      <c r="Q9" s="466"/>
      <c r="R9" s="467">
        <v>6036</v>
      </c>
      <c r="S9" s="468"/>
      <c r="T9" s="468"/>
      <c r="U9" s="468"/>
      <c r="V9" s="469"/>
      <c r="W9" s="377" t="s">
        <v>110</v>
      </c>
      <c r="X9" s="378"/>
      <c r="Y9" s="378"/>
      <c r="Z9" s="378"/>
      <c r="AA9" s="378"/>
      <c r="AB9" s="378"/>
      <c r="AC9" s="378"/>
      <c r="AD9" s="378"/>
      <c r="AE9" s="378"/>
      <c r="AF9" s="378"/>
      <c r="AG9" s="378"/>
      <c r="AH9" s="378"/>
      <c r="AI9" s="378"/>
      <c r="AJ9" s="378"/>
      <c r="AK9" s="378"/>
      <c r="AL9" s="379"/>
      <c r="AM9" s="449" t="s">
        <v>111</v>
      </c>
      <c r="AN9" s="450"/>
      <c r="AO9" s="450"/>
      <c r="AP9" s="450"/>
      <c r="AQ9" s="450"/>
      <c r="AR9" s="450"/>
      <c r="AS9" s="450"/>
      <c r="AT9" s="451"/>
      <c r="AU9" s="452" t="s">
        <v>92</v>
      </c>
      <c r="AV9" s="453"/>
      <c r="AW9" s="453"/>
      <c r="AX9" s="453"/>
      <c r="AY9" s="454" t="s">
        <v>112</v>
      </c>
      <c r="AZ9" s="455"/>
      <c r="BA9" s="455"/>
      <c r="BB9" s="455"/>
      <c r="BC9" s="455"/>
      <c r="BD9" s="455"/>
      <c r="BE9" s="455"/>
      <c r="BF9" s="455"/>
      <c r="BG9" s="455"/>
      <c r="BH9" s="455"/>
      <c r="BI9" s="455"/>
      <c r="BJ9" s="455"/>
      <c r="BK9" s="455"/>
      <c r="BL9" s="455"/>
      <c r="BM9" s="456"/>
      <c r="BN9" s="420">
        <v>22756</v>
      </c>
      <c r="BO9" s="421"/>
      <c r="BP9" s="421"/>
      <c r="BQ9" s="421"/>
      <c r="BR9" s="421"/>
      <c r="BS9" s="421"/>
      <c r="BT9" s="421"/>
      <c r="BU9" s="422"/>
      <c r="BV9" s="420">
        <v>-26197</v>
      </c>
      <c r="BW9" s="421"/>
      <c r="BX9" s="421"/>
      <c r="BY9" s="421"/>
      <c r="BZ9" s="421"/>
      <c r="CA9" s="421"/>
      <c r="CB9" s="421"/>
      <c r="CC9" s="422"/>
      <c r="CD9" s="423" t="s">
        <v>113</v>
      </c>
      <c r="CE9" s="424"/>
      <c r="CF9" s="424"/>
      <c r="CG9" s="424"/>
      <c r="CH9" s="424"/>
      <c r="CI9" s="424"/>
      <c r="CJ9" s="424"/>
      <c r="CK9" s="424"/>
      <c r="CL9" s="424"/>
      <c r="CM9" s="424"/>
      <c r="CN9" s="424"/>
      <c r="CO9" s="424"/>
      <c r="CP9" s="424"/>
      <c r="CQ9" s="424"/>
      <c r="CR9" s="424"/>
      <c r="CS9" s="425"/>
      <c r="CT9" s="417">
        <v>9</v>
      </c>
      <c r="CU9" s="418"/>
      <c r="CV9" s="418"/>
      <c r="CW9" s="418"/>
      <c r="CX9" s="418"/>
      <c r="CY9" s="418"/>
      <c r="CZ9" s="418"/>
      <c r="DA9" s="419"/>
      <c r="DB9" s="417">
        <v>8.9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114</v>
      </c>
      <c r="M10" s="450"/>
      <c r="N10" s="450"/>
      <c r="O10" s="450"/>
      <c r="P10" s="450"/>
      <c r="Q10" s="451"/>
      <c r="R10" s="471">
        <v>6577</v>
      </c>
      <c r="S10" s="472"/>
      <c r="T10" s="472"/>
      <c r="U10" s="472"/>
      <c r="V10" s="473"/>
      <c r="W10" s="408"/>
      <c r="X10" s="409"/>
      <c r="Y10" s="409"/>
      <c r="Z10" s="409"/>
      <c r="AA10" s="409"/>
      <c r="AB10" s="409"/>
      <c r="AC10" s="409"/>
      <c r="AD10" s="409"/>
      <c r="AE10" s="409"/>
      <c r="AF10" s="409"/>
      <c r="AG10" s="409"/>
      <c r="AH10" s="409"/>
      <c r="AI10" s="409"/>
      <c r="AJ10" s="409"/>
      <c r="AK10" s="409"/>
      <c r="AL10" s="412"/>
      <c r="AM10" s="449" t="s">
        <v>115</v>
      </c>
      <c r="AN10" s="450"/>
      <c r="AO10" s="450"/>
      <c r="AP10" s="450"/>
      <c r="AQ10" s="450"/>
      <c r="AR10" s="450"/>
      <c r="AS10" s="450"/>
      <c r="AT10" s="451"/>
      <c r="AU10" s="452" t="s">
        <v>92</v>
      </c>
      <c r="AV10" s="453"/>
      <c r="AW10" s="453"/>
      <c r="AX10" s="453"/>
      <c r="AY10" s="454" t="s">
        <v>116</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260000</v>
      </c>
      <c r="BW10" s="421"/>
      <c r="BX10" s="421"/>
      <c r="BY10" s="421"/>
      <c r="BZ10" s="421"/>
      <c r="CA10" s="421"/>
      <c r="CB10" s="421"/>
      <c r="CC10" s="422"/>
      <c r="CD10" s="181" t="s">
        <v>117</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118</v>
      </c>
      <c r="M11" s="475"/>
      <c r="N11" s="475"/>
      <c r="O11" s="475"/>
      <c r="P11" s="475"/>
      <c r="Q11" s="476"/>
      <c r="R11" s="477" t="s">
        <v>119</v>
      </c>
      <c r="S11" s="478"/>
      <c r="T11" s="478"/>
      <c r="U11" s="478"/>
      <c r="V11" s="479"/>
      <c r="W11" s="408"/>
      <c r="X11" s="409"/>
      <c r="Y11" s="409"/>
      <c r="Z11" s="409"/>
      <c r="AA11" s="409"/>
      <c r="AB11" s="409"/>
      <c r="AC11" s="409"/>
      <c r="AD11" s="409"/>
      <c r="AE11" s="409"/>
      <c r="AF11" s="409"/>
      <c r="AG11" s="409"/>
      <c r="AH11" s="409"/>
      <c r="AI11" s="409"/>
      <c r="AJ11" s="409"/>
      <c r="AK11" s="409"/>
      <c r="AL11" s="412"/>
      <c r="AM11" s="449" t="s">
        <v>120</v>
      </c>
      <c r="AN11" s="450"/>
      <c r="AO11" s="450"/>
      <c r="AP11" s="450"/>
      <c r="AQ11" s="450"/>
      <c r="AR11" s="450"/>
      <c r="AS11" s="450"/>
      <c r="AT11" s="451"/>
      <c r="AU11" s="452" t="s">
        <v>92</v>
      </c>
      <c r="AV11" s="453"/>
      <c r="AW11" s="453"/>
      <c r="AX11" s="453"/>
      <c r="AY11" s="454" t="s">
        <v>121</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122</v>
      </c>
      <c r="CE11" s="424"/>
      <c r="CF11" s="424"/>
      <c r="CG11" s="424"/>
      <c r="CH11" s="424"/>
      <c r="CI11" s="424"/>
      <c r="CJ11" s="424"/>
      <c r="CK11" s="424"/>
      <c r="CL11" s="424"/>
      <c r="CM11" s="424"/>
      <c r="CN11" s="424"/>
      <c r="CO11" s="424"/>
      <c r="CP11" s="424"/>
      <c r="CQ11" s="424"/>
      <c r="CR11" s="424"/>
      <c r="CS11" s="425"/>
      <c r="CT11" s="460" t="s">
        <v>123</v>
      </c>
      <c r="CU11" s="461"/>
      <c r="CV11" s="461"/>
      <c r="CW11" s="461"/>
      <c r="CX11" s="461"/>
      <c r="CY11" s="461"/>
      <c r="CZ11" s="461"/>
      <c r="DA11" s="462"/>
      <c r="DB11" s="460" t="s">
        <v>123</v>
      </c>
      <c r="DC11" s="461"/>
      <c r="DD11" s="461"/>
      <c r="DE11" s="461"/>
      <c r="DF11" s="461"/>
      <c r="DG11" s="461"/>
      <c r="DH11" s="461"/>
      <c r="DI11" s="462"/>
    </row>
    <row r="12" spans="1:119" ht="18.75" customHeight="1" x14ac:dyDescent="0.15">
      <c r="A12" s="175"/>
      <c r="B12" s="480" t="s">
        <v>124</v>
      </c>
      <c r="C12" s="481"/>
      <c r="D12" s="481"/>
      <c r="E12" s="481"/>
      <c r="F12" s="481"/>
      <c r="G12" s="481"/>
      <c r="H12" s="481"/>
      <c r="I12" s="481"/>
      <c r="J12" s="481"/>
      <c r="K12" s="482"/>
      <c r="L12" s="489" t="s">
        <v>125</v>
      </c>
      <c r="M12" s="490"/>
      <c r="N12" s="490"/>
      <c r="O12" s="490"/>
      <c r="P12" s="490"/>
      <c r="Q12" s="491"/>
      <c r="R12" s="492">
        <v>5896</v>
      </c>
      <c r="S12" s="493"/>
      <c r="T12" s="493"/>
      <c r="U12" s="493"/>
      <c r="V12" s="494"/>
      <c r="W12" s="495" t="s">
        <v>1</v>
      </c>
      <c r="X12" s="453"/>
      <c r="Y12" s="453"/>
      <c r="Z12" s="453"/>
      <c r="AA12" s="453"/>
      <c r="AB12" s="496"/>
      <c r="AC12" s="497" t="s">
        <v>126</v>
      </c>
      <c r="AD12" s="498"/>
      <c r="AE12" s="498"/>
      <c r="AF12" s="498"/>
      <c r="AG12" s="499"/>
      <c r="AH12" s="497" t="s">
        <v>127</v>
      </c>
      <c r="AI12" s="498"/>
      <c r="AJ12" s="498"/>
      <c r="AK12" s="498"/>
      <c r="AL12" s="500"/>
      <c r="AM12" s="449" t="s">
        <v>128</v>
      </c>
      <c r="AN12" s="450"/>
      <c r="AO12" s="450"/>
      <c r="AP12" s="450"/>
      <c r="AQ12" s="450"/>
      <c r="AR12" s="450"/>
      <c r="AS12" s="450"/>
      <c r="AT12" s="451"/>
      <c r="AU12" s="452" t="s">
        <v>92</v>
      </c>
      <c r="AV12" s="453"/>
      <c r="AW12" s="453"/>
      <c r="AX12" s="453"/>
      <c r="AY12" s="454" t="s">
        <v>129</v>
      </c>
      <c r="AZ12" s="455"/>
      <c r="BA12" s="455"/>
      <c r="BB12" s="455"/>
      <c r="BC12" s="455"/>
      <c r="BD12" s="455"/>
      <c r="BE12" s="455"/>
      <c r="BF12" s="455"/>
      <c r="BG12" s="455"/>
      <c r="BH12" s="455"/>
      <c r="BI12" s="455"/>
      <c r="BJ12" s="455"/>
      <c r="BK12" s="455"/>
      <c r="BL12" s="455"/>
      <c r="BM12" s="456"/>
      <c r="BN12" s="420">
        <v>200000</v>
      </c>
      <c r="BO12" s="421"/>
      <c r="BP12" s="421"/>
      <c r="BQ12" s="421"/>
      <c r="BR12" s="421"/>
      <c r="BS12" s="421"/>
      <c r="BT12" s="421"/>
      <c r="BU12" s="422"/>
      <c r="BV12" s="420">
        <v>170000</v>
      </c>
      <c r="BW12" s="421"/>
      <c r="BX12" s="421"/>
      <c r="BY12" s="421"/>
      <c r="BZ12" s="421"/>
      <c r="CA12" s="421"/>
      <c r="CB12" s="421"/>
      <c r="CC12" s="422"/>
      <c r="CD12" s="423" t="s">
        <v>130</v>
      </c>
      <c r="CE12" s="424"/>
      <c r="CF12" s="424"/>
      <c r="CG12" s="424"/>
      <c r="CH12" s="424"/>
      <c r="CI12" s="424"/>
      <c r="CJ12" s="424"/>
      <c r="CK12" s="424"/>
      <c r="CL12" s="424"/>
      <c r="CM12" s="424"/>
      <c r="CN12" s="424"/>
      <c r="CO12" s="424"/>
      <c r="CP12" s="424"/>
      <c r="CQ12" s="424"/>
      <c r="CR12" s="424"/>
      <c r="CS12" s="425"/>
      <c r="CT12" s="460" t="s">
        <v>123</v>
      </c>
      <c r="CU12" s="461"/>
      <c r="CV12" s="461"/>
      <c r="CW12" s="461"/>
      <c r="CX12" s="461"/>
      <c r="CY12" s="461"/>
      <c r="CZ12" s="461"/>
      <c r="DA12" s="462"/>
      <c r="DB12" s="460" t="s">
        <v>123</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131</v>
      </c>
      <c r="N13" s="512"/>
      <c r="O13" s="512"/>
      <c r="P13" s="512"/>
      <c r="Q13" s="513"/>
      <c r="R13" s="504">
        <v>5849</v>
      </c>
      <c r="S13" s="505"/>
      <c r="T13" s="505"/>
      <c r="U13" s="505"/>
      <c r="V13" s="506"/>
      <c r="W13" s="436" t="s">
        <v>132</v>
      </c>
      <c r="X13" s="437"/>
      <c r="Y13" s="437"/>
      <c r="Z13" s="437"/>
      <c r="AA13" s="437"/>
      <c r="AB13" s="427"/>
      <c r="AC13" s="471">
        <v>317</v>
      </c>
      <c r="AD13" s="472"/>
      <c r="AE13" s="472"/>
      <c r="AF13" s="472"/>
      <c r="AG13" s="514"/>
      <c r="AH13" s="471">
        <v>315</v>
      </c>
      <c r="AI13" s="472"/>
      <c r="AJ13" s="472"/>
      <c r="AK13" s="472"/>
      <c r="AL13" s="473"/>
      <c r="AM13" s="449" t="s">
        <v>133</v>
      </c>
      <c r="AN13" s="450"/>
      <c r="AO13" s="450"/>
      <c r="AP13" s="450"/>
      <c r="AQ13" s="450"/>
      <c r="AR13" s="450"/>
      <c r="AS13" s="450"/>
      <c r="AT13" s="451"/>
      <c r="AU13" s="452" t="s">
        <v>134</v>
      </c>
      <c r="AV13" s="453"/>
      <c r="AW13" s="453"/>
      <c r="AX13" s="453"/>
      <c r="AY13" s="454" t="s">
        <v>135</v>
      </c>
      <c r="AZ13" s="455"/>
      <c r="BA13" s="455"/>
      <c r="BB13" s="455"/>
      <c r="BC13" s="455"/>
      <c r="BD13" s="455"/>
      <c r="BE13" s="455"/>
      <c r="BF13" s="455"/>
      <c r="BG13" s="455"/>
      <c r="BH13" s="455"/>
      <c r="BI13" s="455"/>
      <c r="BJ13" s="455"/>
      <c r="BK13" s="455"/>
      <c r="BL13" s="455"/>
      <c r="BM13" s="456"/>
      <c r="BN13" s="420">
        <v>-177244</v>
      </c>
      <c r="BO13" s="421"/>
      <c r="BP13" s="421"/>
      <c r="BQ13" s="421"/>
      <c r="BR13" s="421"/>
      <c r="BS13" s="421"/>
      <c r="BT13" s="421"/>
      <c r="BU13" s="422"/>
      <c r="BV13" s="420">
        <v>63803</v>
      </c>
      <c r="BW13" s="421"/>
      <c r="BX13" s="421"/>
      <c r="BY13" s="421"/>
      <c r="BZ13" s="421"/>
      <c r="CA13" s="421"/>
      <c r="CB13" s="421"/>
      <c r="CC13" s="422"/>
      <c r="CD13" s="423" t="s">
        <v>136</v>
      </c>
      <c r="CE13" s="424"/>
      <c r="CF13" s="424"/>
      <c r="CG13" s="424"/>
      <c r="CH13" s="424"/>
      <c r="CI13" s="424"/>
      <c r="CJ13" s="424"/>
      <c r="CK13" s="424"/>
      <c r="CL13" s="424"/>
      <c r="CM13" s="424"/>
      <c r="CN13" s="424"/>
      <c r="CO13" s="424"/>
      <c r="CP13" s="424"/>
      <c r="CQ13" s="424"/>
      <c r="CR13" s="424"/>
      <c r="CS13" s="425"/>
      <c r="CT13" s="417">
        <v>6.4</v>
      </c>
      <c r="CU13" s="418"/>
      <c r="CV13" s="418"/>
      <c r="CW13" s="418"/>
      <c r="CX13" s="418"/>
      <c r="CY13" s="418"/>
      <c r="CZ13" s="418"/>
      <c r="DA13" s="419"/>
      <c r="DB13" s="417">
        <v>5.5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137</v>
      </c>
      <c r="M14" s="502"/>
      <c r="N14" s="502"/>
      <c r="O14" s="502"/>
      <c r="P14" s="502"/>
      <c r="Q14" s="503"/>
      <c r="R14" s="504">
        <v>5984</v>
      </c>
      <c r="S14" s="505"/>
      <c r="T14" s="505"/>
      <c r="U14" s="505"/>
      <c r="V14" s="506"/>
      <c r="W14" s="410"/>
      <c r="X14" s="411"/>
      <c r="Y14" s="411"/>
      <c r="Z14" s="411"/>
      <c r="AA14" s="411"/>
      <c r="AB14" s="400"/>
      <c r="AC14" s="507">
        <v>10.199999999999999</v>
      </c>
      <c r="AD14" s="508"/>
      <c r="AE14" s="508"/>
      <c r="AF14" s="508"/>
      <c r="AG14" s="509"/>
      <c r="AH14" s="507">
        <v>9.4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138</v>
      </c>
      <c r="CE14" s="516"/>
      <c r="CF14" s="516"/>
      <c r="CG14" s="516"/>
      <c r="CH14" s="516"/>
      <c r="CI14" s="516"/>
      <c r="CJ14" s="516"/>
      <c r="CK14" s="516"/>
      <c r="CL14" s="516"/>
      <c r="CM14" s="516"/>
      <c r="CN14" s="516"/>
      <c r="CO14" s="516"/>
      <c r="CP14" s="516"/>
      <c r="CQ14" s="516"/>
      <c r="CR14" s="516"/>
      <c r="CS14" s="517"/>
      <c r="CT14" s="518" t="s">
        <v>123</v>
      </c>
      <c r="CU14" s="519"/>
      <c r="CV14" s="519"/>
      <c r="CW14" s="519"/>
      <c r="CX14" s="519"/>
      <c r="CY14" s="519"/>
      <c r="CZ14" s="519"/>
      <c r="DA14" s="520"/>
      <c r="DB14" s="518" t="s">
        <v>123</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131</v>
      </c>
      <c r="N15" s="512"/>
      <c r="O15" s="512"/>
      <c r="P15" s="512"/>
      <c r="Q15" s="513"/>
      <c r="R15" s="504">
        <v>5947</v>
      </c>
      <c r="S15" s="505"/>
      <c r="T15" s="505"/>
      <c r="U15" s="505"/>
      <c r="V15" s="506"/>
      <c r="W15" s="436" t="s">
        <v>139</v>
      </c>
      <c r="X15" s="437"/>
      <c r="Y15" s="437"/>
      <c r="Z15" s="437"/>
      <c r="AA15" s="437"/>
      <c r="AB15" s="427"/>
      <c r="AC15" s="471">
        <v>1434</v>
      </c>
      <c r="AD15" s="472"/>
      <c r="AE15" s="472"/>
      <c r="AF15" s="472"/>
      <c r="AG15" s="514"/>
      <c r="AH15" s="471">
        <v>1585</v>
      </c>
      <c r="AI15" s="472"/>
      <c r="AJ15" s="472"/>
      <c r="AK15" s="472"/>
      <c r="AL15" s="473"/>
      <c r="AM15" s="449"/>
      <c r="AN15" s="450"/>
      <c r="AO15" s="450"/>
      <c r="AP15" s="450"/>
      <c r="AQ15" s="450"/>
      <c r="AR15" s="450"/>
      <c r="AS15" s="450"/>
      <c r="AT15" s="451"/>
      <c r="AU15" s="452"/>
      <c r="AV15" s="453"/>
      <c r="AW15" s="453"/>
      <c r="AX15" s="453"/>
      <c r="AY15" s="380" t="s">
        <v>140</v>
      </c>
      <c r="AZ15" s="381"/>
      <c r="BA15" s="381"/>
      <c r="BB15" s="381"/>
      <c r="BC15" s="381"/>
      <c r="BD15" s="381"/>
      <c r="BE15" s="381"/>
      <c r="BF15" s="381"/>
      <c r="BG15" s="381"/>
      <c r="BH15" s="381"/>
      <c r="BI15" s="381"/>
      <c r="BJ15" s="381"/>
      <c r="BK15" s="381"/>
      <c r="BL15" s="381"/>
      <c r="BM15" s="382"/>
      <c r="BN15" s="383">
        <v>713555</v>
      </c>
      <c r="BO15" s="384"/>
      <c r="BP15" s="384"/>
      <c r="BQ15" s="384"/>
      <c r="BR15" s="384"/>
      <c r="BS15" s="384"/>
      <c r="BT15" s="384"/>
      <c r="BU15" s="385"/>
      <c r="BV15" s="383">
        <v>710601</v>
      </c>
      <c r="BW15" s="384"/>
      <c r="BX15" s="384"/>
      <c r="BY15" s="384"/>
      <c r="BZ15" s="384"/>
      <c r="CA15" s="384"/>
      <c r="CB15" s="384"/>
      <c r="CC15" s="385"/>
      <c r="CD15" s="521" t="s">
        <v>141</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142</v>
      </c>
      <c r="M16" s="524"/>
      <c r="N16" s="524"/>
      <c r="O16" s="524"/>
      <c r="P16" s="524"/>
      <c r="Q16" s="525"/>
      <c r="R16" s="526" t="s">
        <v>143</v>
      </c>
      <c r="S16" s="527"/>
      <c r="T16" s="527"/>
      <c r="U16" s="527"/>
      <c r="V16" s="528"/>
      <c r="W16" s="410"/>
      <c r="X16" s="411"/>
      <c r="Y16" s="411"/>
      <c r="Z16" s="411"/>
      <c r="AA16" s="411"/>
      <c r="AB16" s="400"/>
      <c r="AC16" s="507">
        <v>46</v>
      </c>
      <c r="AD16" s="508"/>
      <c r="AE16" s="508"/>
      <c r="AF16" s="508"/>
      <c r="AG16" s="509"/>
      <c r="AH16" s="507">
        <v>47.5</v>
      </c>
      <c r="AI16" s="508"/>
      <c r="AJ16" s="508"/>
      <c r="AK16" s="508"/>
      <c r="AL16" s="510"/>
      <c r="AM16" s="449"/>
      <c r="AN16" s="450"/>
      <c r="AO16" s="450"/>
      <c r="AP16" s="450"/>
      <c r="AQ16" s="450"/>
      <c r="AR16" s="450"/>
      <c r="AS16" s="450"/>
      <c r="AT16" s="451"/>
      <c r="AU16" s="452"/>
      <c r="AV16" s="453"/>
      <c r="AW16" s="453"/>
      <c r="AX16" s="453"/>
      <c r="AY16" s="454" t="s">
        <v>144</v>
      </c>
      <c r="AZ16" s="455"/>
      <c r="BA16" s="455"/>
      <c r="BB16" s="455"/>
      <c r="BC16" s="455"/>
      <c r="BD16" s="455"/>
      <c r="BE16" s="455"/>
      <c r="BF16" s="455"/>
      <c r="BG16" s="455"/>
      <c r="BH16" s="455"/>
      <c r="BI16" s="455"/>
      <c r="BJ16" s="455"/>
      <c r="BK16" s="455"/>
      <c r="BL16" s="455"/>
      <c r="BM16" s="456"/>
      <c r="BN16" s="420">
        <v>2270764</v>
      </c>
      <c r="BO16" s="421"/>
      <c r="BP16" s="421"/>
      <c r="BQ16" s="421"/>
      <c r="BR16" s="421"/>
      <c r="BS16" s="421"/>
      <c r="BT16" s="421"/>
      <c r="BU16" s="422"/>
      <c r="BV16" s="420">
        <v>2244079</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145</v>
      </c>
      <c r="N17" s="532"/>
      <c r="O17" s="532"/>
      <c r="P17" s="532"/>
      <c r="Q17" s="533"/>
      <c r="R17" s="526" t="s">
        <v>146</v>
      </c>
      <c r="S17" s="527"/>
      <c r="T17" s="527"/>
      <c r="U17" s="527"/>
      <c r="V17" s="528"/>
      <c r="W17" s="436" t="s">
        <v>147</v>
      </c>
      <c r="X17" s="437"/>
      <c r="Y17" s="437"/>
      <c r="Z17" s="437"/>
      <c r="AA17" s="437"/>
      <c r="AB17" s="427"/>
      <c r="AC17" s="471">
        <v>1366</v>
      </c>
      <c r="AD17" s="472"/>
      <c r="AE17" s="472"/>
      <c r="AF17" s="472"/>
      <c r="AG17" s="514"/>
      <c r="AH17" s="471">
        <v>1437</v>
      </c>
      <c r="AI17" s="472"/>
      <c r="AJ17" s="472"/>
      <c r="AK17" s="472"/>
      <c r="AL17" s="473"/>
      <c r="AM17" s="449"/>
      <c r="AN17" s="450"/>
      <c r="AO17" s="450"/>
      <c r="AP17" s="450"/>
      <c r="AQ17" s="450"/>
      <c r="AR17" s="450"/>
      <c r="AS17" s="450"/>
      <c r="AT17" s="451"/>
      <c r="AU17" s="452"/>
      <c r="AV17" s="453"/>
      <c r="AW17" s="453"/>
      <c r="AX17" s="453"/>
      <c r="AY17" s="454" t="s">
        <v>148</v>
      </c>
      <c r="AZ17" s="455"/>
      <c r="BA17" s="455"/>
      <c r="BB17" s="455"/>
      <c r="BC17" s="455"/>
      <c r="BD17" s="455"/>
      <c r="BE17" s="455"/>
      <c r="BF17" s="455"/>
      <c r="BG17" s="455"/>
      <c r="BH17" s="455"/>
      <c r="BI17" s="455"/>
      <c r="BJ17" s="455"/>
      <c r="BK17" s="455"/>
      <c r="BL17" s="455"/>
      <c r="BM17" s="456"/>
      <c r="BN17" s="420">
        <v>888016</v>
      </c>
      <c r="BO17" s="421"/>
      <c r="BP17" s="421"/>
      <c r="BQ17" s="421"/>
      <c r="BR17" s="421"/>
      <c r="BS17" s="421"/>
      <c r="BT17" s="421"/>
      <c r="BU17" s="422"/>
      <c r="BV17" s="420">
        <v>884909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149</v>
      </c>
      <c r="C18" s="463"/>
      <c r="D18" s="463"/>
      <c r="E18" s="543"/>
      <c r="F18" s="543"/>
      <c r="G18" s="543"/>
      <c r="H18" s="543"/>
      <c r="I18" s="543"/>
      <c r="J18" s="543"/>
      <c r="K18" s="543"/>
      <c r="L18" s="544">
        <v>37.43</v>
      </c>
      <c r="M18" s="544"/>
      <c r="N18" s="544"/>
      <c r="O18" s="544"/>
      <c r="P18" s="544"/>
      <c r="Q18" s="544"/>
      <c r="R18" s="545"/>
      <c r="S18" s="545"/>
      <c r="T18" s="545"/>
      <c r="U18" s="545"/>
      <c r="V18" s="546"/>
      <c r="W18" s="438"/>
      <c r="X18" s="439"/>
      <c r="Y18" s="439"/>
      <c r="Z18" s="439"/>
      <c r="AA18" s="439"/>
      <c r="AB18" s="430"/>
      <c r="AC18" s="547">
        <v>43.8</v>
      </c>
      <c r="AD18" s="548"/>
      <c r="AE18" s="548"/>
      <c r="AF18" s="548"/>
      <c r="AG18" s="549"/>
      <c r="AH18" s="547">
        <v>43.1</v>
      </c>
      <c r="AI18" s="548"/>
      <c r="AJ18" s="548"/>
      <c r="AK18" s="548"/>
      <c r="AL18" s="550"/>
      <c r="AM18" s="449"/>
      <c r="AN18" s="450"/>
      <c r="AO18" s="450"/>
      <c r="AP18" s="450"/>
      <c r="AQ18" s="450"/>
      <c r="AR18" s="450"/>
      <c r="AS18" s="450"/>
      <c r="AT18" s="451"/>
      <c r="AU18" s="452"/>
      <c r="AV18" s="453"/>
      <c r="AW18" s="453"/>
      <c r="AX18" s="453"/>
      <c r="AY18" s="454" t="s">
        <v>150</v>
      </c>
      <c r="AZ18" s="455"/>
      <c r="BA18" s="455"/>
      <c r="BB18" s="455"/>
      <c r="BC18" s="455"/>
      <c r="BD18" s="455"/>
      <c r="BE18" s="455"/>
      <c r="BF18" s="455"/>
      <c r="BG18" s="455"/>
      <c r="BH18" s="455"/>
      <c r="BI18" s="455"/>
      <c r="BJ18" s="455"/>
      <c r="BK18" s="455"/>
      <c r="BL18" s="455"/>
      <c r="BM18" s="456"/>
      <c r="BN18" s="420">
        <v>2119542</v>
      </c>
      <c r="BO18" s="421"/>
      <c r="BP18" s="421"/>
      <c r="BQ18" s="421"/>
      <c r="BR18" s="421"/>
      <c r="BS18" s="421"/>
      <c r="BT18" s="421"/>
      <c r="BU18" s="422"/>
      <c r="BV18" s="420">
        <v>2087053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151</v>
      </c>
      <c r="C19" s="463"/>
      <c r="D19" s="463"/>
      <c r="E19" s="543"/>
      <c r="F19" s="543"/>
      <c r="G19" s="543"/>
      <c r="H19" s="543"/>
      <c r="I19" s="543"/>
      <c r="J19" s="543"/>
      <c r="K19" s="543"/>
      <c r="L19" s="551">
        <v>161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152</v>
      </c>
      <c r="AZ19" s="455"/>
      <c r="BA19" s="455"/>
      <c r="BB19" s="455"/>
      <c r="BC19" s="455"/>
      <c r="BD19" s="455"/>
      <c r="BE19" s="455"/>
      <c r="BF19" s="455"/>
      <c r="BG19" s="455"/>
      <c r="BH19" s="455"/>
      <c r="BI19" s="455"/>
      <c r="BJ19" s="455"/>
      <c r="BK19" s="455"/>
      <c r="BL19" s="455"/>
      <c r="BM19" s="456"/>
      <c r="BN19" s="420">
        <v>3187397</v>
      </c>
      <c r="BO19" s="421"/>
      <c r="BP19" s="421"/>
      <c r="BQ19" s="421"/>
      <c r="BR19" s="421"/>
      <c r="BS19" s="421"/>
      <c r="BT19" s="421"/>
      <c r="BU19" s="422"/>
      <c r="BV19" s="420">
        <v>3147243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153</v>
      </c>
      <c r="C20" s="463"/>
      <c r="D20" s="463"/>
      <c r="E20" s="543"/>
      <c r="F20" s="543"/>
      <c r="G20" s="543"/>
      <c r="H20" s="543"/>
      <c r="I20" s="543"/>
      <c r="J20" s="543"/>
      <c r="K20" s="543"/>
      <c r="L20" s="551">
        <v>2070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155</v>
      </c>
      <c r="C22" s="564"/>
      <c r="D22" s="565"/>
      <c r="E22" s="432" t="s">
        <v>1</v>
      </c>
      <c r="F22" s="437"/>
      <c r="G22" s="437"/>
      <c r="H22" s="437"/>
      <c r="I22" s="437"/>
      <c r="J22" s="437"/>
      <c r="K22" s="427"/>
      <c r="L22" s="432" t="s">
        <v>156</v>
      </c>
      <c r="M22" s="437"/>
      <c r="N22" s="437"/>
      <c r="O22" s="437"/>
      <c r="P22" s="427"/>
      <c r="Q22" s="595" t="s">
        <v>157</v>
      </c>
      <c r="R22" s="596"/>
      <c r="S22" s="596"/>
      <c r="T22" s="596"/>
      <c r="U22" s="596"/>
      <c r="V22" s="597"/>
      <c r="W22" s="563" t="s">
        <v>158</v>
      </c>
      <c r="X22" s="564"/>
      <c r="Y22" s="565"/>
      <c r="Z22" s="432" t="s">
        <v>1</v>
      </c>
      <c r="AA22" s="437"/>
      <c r="AB22" s="437"/>
      <c r="AC22" s="437"/>
      <c r="AD22" s="437"/>
      <c r="AE22" s="437"/>
      <c r="AF22" s="437"/>
      <c r="AG22" s="427"/>
      <c r="AH22" s="601" t="s">
        <v>159</v>
      </c>
      <c r="AI22" s="437"/>
      <c r="AJ22" s="437"/>
      <c r="AK22" s="437"/>
      <c r="AL22" s="427"/>
      <c r="AM22" s="601" t="s">
        <v>160</v>
      </c>
      <c r="AN22" s="602"/>
      <c r="AO22" s="602"/>
      <c r="AP22" s="602"/>
      <c r="AQ22" s="602"/>
      <c r="AR22" s="603"/>
      <c r="AS22" s="595" t="s">
        <v>157</v>
      </c>
      <c r="AT22" s="596"/>
      <c r="AU22" s="596"/>
      <c r="AV22" s="596"/>
      <c r="AW22" s="596"/>
      <c r="AX22" s="607"/>
      <c r="AY22" s="380" t="s">
        <v>161</v>
      </c>
      <c r="AZ22" s="381"/>
      <c r="BA22" s="381"/>
      <c r="BB22" s="381"/>
      <c r="BC22" s="381"/>
      <c r="BD22" s="381"/>
      <c r="BE22" s="381"/>
      <c r="BF22" s="381"/>
      <c r="BG22" s="381"/>
      <c r="BH22" s="381"/>
      <c r="BI22" s="381"/>
      <c r="BJ22" s="381"/>
      <c r="BK22" s="381"/>
      <c r="BL22" s="381"/>
      <c r="BM22" s="382"/>
      <c r="BN22" s="383">
        <v>3345382</v>
      </c>
      <c r="BO22" s="384"/>
      <c r="BP22" s="384"/>
      <c r="BQ22" s="384"/>
      <c r="BR22" s="384"/>
      <c r="BS22" s="384"/>
      <c r="BT22" s="384"/>
      <c r="BU22" s="385"/>
      <c r="BV22" s="383">
        <v>3209358</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162</v>
      </c>
      <c r="AZ23" s="455"/>
      <c r="BA23" s="455"/>
      <c r="BB23" s="455"/>
      <c r="BC23" s="455"/>
      <c r="BD23" s="455"/>
      <c r="BE23" s="455"/>
      <c r="BF23" s="455"/>
      <c r="BG23" s="455"/>
      <c r="BH23" s="455"/>
      <c r="BI23" s="455"/>
      <c r="BJ23" s="455"/>
      <c r="BK23" s="455"/>
      <c r="BL23" s="455"/>
      <c r="BM23" s="456"/>
      <c r="BN23" s="420">
        <v>3076881</v>
      </c>
      <c r="BO23" s="421"/>
      <c r="BP23" s="421"/>
      <c r="BQ23" s="421"/>
      <c r="BR23" s="421"/>
      <c r="BS23" s="421"/>
      <c r="BT23" s="421"/>
      <c r="BU23" s="422"/>
      <c r="BV23" s="420">
        <v>2977417</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163</v>
      </c>
      <c r="F24" s="450"/>
      <c r="G24" s="450"/>
      <c r="H24" s="450"/>
      <c r="I24" s="450"/>
      <c r="J24" s="450"/>
      <c r="K24" s="451"/>
      <c r="L24" s="471">
        <v>1</v>
      </c>
      <c r="M24" s="472"/>
      <c r="N24" s="472"/>
      <c r="O24" s="472"/>
      <c r="P24" s="514"/>
      <c r="Q24" s="471">
        <v>7580</v>
      </c>
      <c r="R24" s="472"/>
      <c r="S24" s="472"/>
      <c r="T24" s="472"/>
      <c r="U24" s="472"/>
      <c r="V24" s="514"/>
      <c r="W24" s="566"/>
      <c r="X24" s="567"/>
      <c r="Y24" s="568"/>
      <c r="Z24" s="470" t="s">
        <v>164</v>
      </c>
      <c r="AA24" s="450"/>
      <c r="AB24" s="450"/>
      <c r="AC24" s="450"/>
      <c r="AD24" s="450"/>
      <c r="AE24" s="450"/>
      <c r="AF24" s="450"/>
      <c r="AG24" s="451"/>
      <c r="AH24" s="471">
        <v>58</v>
      </c>
      <c r="AI24" s="472"/>
      <c r="AJ24" s="472"/>
      <c r="AK24" s="472"/>
      <c r="AL24" s="514"/>
      <c r="AM24" s="471">
        <v>167794</v>
      </c>
      <c r="AN24" s="472"/>
      <c r="AO24" s="472"/>
      <c r="AP24" s="472"/>
      <c r="AQ24" s="472"/>
      <c r="AR24" s="514"/>
      <c r="AS24" s="471">
        <v>2893</v>
      </c>
      <c r="AT24" s="472"/>
      <c r="AU24" s="472"/>
      <c r="AV24" s="472"/>
      <c r="AW24" s="472"/>
      <c r="AX24" s="473"/>
      <c r="AY24" s="536" t="s">
        <v>165</v>
      </c>
      <c r="AZ24" s="537"/>
      <c r="BA24" s="537"/>
      <c r="BB24" s="537"/>
      <c r="BC24" s="537"/>
      <c r="BD24" s="537"/>
      <c r="BE24" s="537"/>
      <c r="BF24" s="537"/>
      <c r="BG24" s="537"/>
      <c r="BH24" s="537"/>
      <c r="BI24" s="537"/>
      <c r="BJ24" s="537"/>
      <c r="BK24" s="537"/>
      <c r="BL24" s="537"/>
      <c r="BM24" s="538"/>
      <c r="BN24" s="420">
        <v>2108050</v>
      </c>
      <c r="BO24" s="421"/>
      <c r="BP24" s="421"/>
      <c r="BQ24" s="421"/>
      <c r="BR24" s="421"/>
      <c r="BS24" s="421"/>
      <c r="BT24" s="421"/>
      <c r="BU24" s="422"/>
      <c r="BV24" s="420">
        <v>1841280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166</v>
      </c>
      <c r="F25" s="450"/>
      <c r="G25" s="450"/>
      <c r="H25" s="450"/>
      <c r="I25" s="450"/>
      <c r="J25" s="450"/>
      <c r="K25" s="451"/>
      <c r="L25" s="471">
        <v>1</v>
      </c>
      <c r="M25" s="472"/>
      <c r="N25" s="472"/>
      <c r="O25" s="472"/>
      <c r="P25" s="514"/>
      <c r="Q25" s="471">
        <v>6070</v>
      </c>
      <c r="R25" s="472"/>
      <c r="S25" s="472"/>
      <c r="T25" s="472"/>
      <c r="U25" s="472"/>
      <c r="V25" s="514"/>
      <c r="W25" s="566"/>
      <c r="X25" s="567"/>
      <c r="Y25" s="568"/>
      <c r="Z25" s="470" t="s">
        <v>167</v>
      </c>
      <c r="AA25" s="450"/>
      <c r="AB25" s="450"/>
      <c r="AC25" s="450"/>
      <c r="AD25" s="450"/>
      <c r="AE25" s="450"/>
      <c r="AF25" s="450"/>
      <c r="AG25" s="451"/>
      <c r="AH25" s="471" t="s">
        <v>123</v>
      </c>
      <c r="AI25" s="472"/>
      <c r="AJ25" s="472"/>
      <c r="AK25" s="472"/>
      <c r="AL25" s="514"/>
      <c r="AM25" s="471" t="s">
        <v>123</v>
      </c>
      <c r="AN25" s="472"/>
      <c r="AO25" s="472"/>
      <c r="AP25" s="472"/>
      <c r="AQ25" s="472"/>
      <c r="AR25" s="514"/>
      <c r="AS25" s="471" t="s">
        <v>123</v>
      </c>
      <c r="AT25" s="472"/>
      <c r="AU25" s="472"/>
      <c r="AV25" s="472"/>
      <c r="AW25" s="472"/>
      <c r="AX25" s="473"/>
      <c r="AY25" s="380" t="s">
        <v>168</v>
      </c>
      <c r="AZ25" s="381"/>
      <c r="BA25" s="381"/>
      <c r="BB25" s="381"/>
      <c r="BC25" s="381"/>
      <c r="BD25" s="381"/>
      <c r="BE25" s="381"/>
      <c r="BF25" s="381"/>
      <c r="BG25" s="381"/>
      <c r="BH25" s="381"/>
      <c r="BI25" s="381"/>
      <c r="BJ25" s="381"/>
      <c r="BK25" s="381"/>
      <c r="BL25" s="381"/>
      <c r="BM25" s="382"/>
      <c r="BN25" s="383" t="s">
        <v>123</v>
      </c>
      <c r="BO25" s="384"/>
      <c r="BP25" s="384"/>
      <c r="BQ25" s="384"/>
      <c r="BR25" s="384"/>
      <c r="BS25" s="384"/>
      <c r="BT25" s="384"/>
      <c r="BU25" s="385"/>
      <c r="BV25" s="383">
        <v>3551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169</v>
      </c>
      <c r="F26" s="450"/>
      <c r="G26" s="450"/>
      <c r="H26" s="450"/>
      <c r="I26" s="450"/>
      <c r="J26" s="450"/>
      <c r="K26" s="451"/>
      <c r="L26" s="471">
        <v>1</v>
      </c>
      <c r="M26" s="472"/>
      <c r="N26" s="472"/>
      <c r="O26" s="472"/>
      <c r="P26" s="514"/>
      <c r="Q26" s="471">
        <v>5680</v>
      </c>
      <c r="R26" s="472"/>
      <c r="S26" s="472"/>
      <c r="T26" s="472"/>
      <c r="U26" s="472"/>
      <c r="V26" s="514"/>
      <c r="W26" s="566"/>
      <c r="X26" s="567"/>
      <c r="Y26" s="568"/>
      <c r="Z26" s="470" t="s">
        <v>170</v>
      </c>
      <c r="AA26" s="572"/>
      <c r="AB26" s="572"/>
      <c r="AC26" s="572"/>
      <c r="AD26" s="572"/>
      <c r="AE26" s="572"/>
      <c r="AF26" s="572"/>
      <c r="AG26" s="573"/>
      <c r="AH26" s="471" t="s">
        <v>123</v>
      </c>
      <c r="AI26" s="472"/>
      <c r="AJ26" s="472"/>
      <c r="AK26" s="472"/>
      <c r="AL26" s="514"/>
      <c r="AM26" s="471" t="s">
        <v>123</v>
      </c>
      <c r="AN26" s="472"/>
      <c r="AO26" s="472"/>
      <c r="AP26" s="472"/>
      <c r="AQ26" s="472"/>
      <c r="AR26" s="514"/>
      <c r="AS26" s="471" t="s">
        <v>123</v>
      </c>
      <c r="AT26" s="472"/>
      <c r="AU26" s="472"/>
      <c r="AV26" s="472"/>
      <c r="AW26" s="472"/>
      <c r="AX26" s="473"/>
      <c r="AY26" s="423" t="s">
        <v>171</v>
      </c>
      <c r="AZ26" s="424"/>
      <c r="BA26" s="424"/>
      <c r="BB26" s="424"/>
      <c r="BC26" s="424"/>
      <c r="BD26" s="424"/>
      <c r="BE26" s="424"/>
      <c r="BF26" s="424"/>
      <c r="BG26" s="424"/>
      <c r="BH26" s="424"/>
      <c r="BI26" s="424"/>
      <c r="BJ26" s="424"/>
      <c r="BK26" s="424"/>
      <c r="BL26" s="424"/>
      <c r="BM26" s="425"/>
      <c r="BN26" s="420" t="s">
        <v>123</v>
      </c>
      <c r="BO26" s="421"/>
      <c r="BP26" s="421"/>
      <c r="BQ26" s="421"/>
      <c r="BR26" s="421"/>
      <c r="BS26" s="421"/>
      <c r="BT26" s="421"/>
      <c r="BU26" s="422"/>
      <c r="BV26" s="420" t="s">
        <v>123</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172</v>
      </c>
      <c r="F27" s="450"/>
      <c r="G27" s="450"/>
      <c r="H27" s="450"/>
      <c r="I27" s="450"/>
      <c r="J27" s="450"/>
      <c r="K27" s="451"/>
      <c r="L27" s="471">
        <v>1</v>
      </c>
      <c r="M27" s="472"/>
      <c r="N27" s="472"/>
      <c r="O27" s="472"/>
      <c r="P27" s="514"/>
      <c r="Q27" s="471">
        <v>3040</v>
      </c>
      <c r="R27" s="472"/>
      <c r="S27" s="472"/>
      <c r="T27" s="472"/>
      <c r="U27" s="472"/>
      <c r="V27" s="514"/>
      <c r="W27" s="566"/>
      <c r="X27" s="567"/>
      <c r="Y27" s="568"/>
      <c r="Z27" s="470" t="s">
        <v>173</v>
      </c>
      <c r="AA27" s="450"/>
      <c r="AB27" s="450"/>
      <c r="AC27" s="450"/>
      <c r="AD27" s="450"/>
      <c r="AE27" s="450"/>
      <c r="AF27" s="450"/>
      <c r="AG27" s="451"/>
      <c r="AH27" s="471">
        <v>7</v>
      </c>
      <c r="AI27" s="472"/>
      <c r="AJ27" s="472"/>
      <c r="AK27" s="472"/>
      <c r="AL27" s="514"/>
      <c r="AM27" s="471">
        <v>15750</v>
      </c>
      <c r="AN27" s="472"/>
      <c r="AO27" s="472"/>
      <c r="AP27" s="472"/>
      <c r="AQ27" s="472"/>
      <c r="AR27" s="514"/>
      <c r="AS27" s="471">
        <v>2250</v>
      </c>
      <c r="AT27" s="472"/>
      <c r="AU27" s="472"/>
      <c r="AV27" s="472"/>
      <c r="AW27" s="472"/>
      <c r="AX27" s="473"/>
      <c r="AY27" s="515" t="s">
        <v>174</v>
      </c>
      <c r="AZ27" s="516"/>
      <c r="BA27" s="516"/>
      <c r="BB27" s="516"/>
      <c r="BC27" s="516"/>
      <c r="BD27" s="516"/>
      <c r="BE27" s="516"/>
      <c r="BF27" s="516"/>
      <c r="BG27" s="516"/>
      <c r="BH27" s="516"/>
      <c r="BI27" s="516"/>
      <c r="BJ27" s="516"/>
      <c r="BK27" s="516"/>
      <c r="BL27" s="516"/>
      <c r="BM27" s="517"/>
      <c r="BN27" s="539">
        <v>120000</v>
      </c>
      <c r="BO27" s="540"/>
      <c r="BP27" s="540"/>
      <c r="BQ27" s="540"/>
      <c r="BR27" s="540"/>
      <c r="BS27" s="540"/>
      <c r="BT27" s="540"/>
      <c r="BU27" s="541"/>
      <c r="BV27" s="539">
        <v>120000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175</v>
      </c>
      <c r="F28" s="450"/>
      <c r="G28" s="450"/>
      <c r="H28" s="450"/>
      <c r="I28" s="450"/>
      <c r="J28" s="450"/>
      <c r="K28" s="451"/>
      <c r="L28" s="471">
        <v>1</v>
      </c>
      <c r="M28" s="472"/>
      <c r="N28" s="472"/>
      <c r="O28" s="472"/>
      <c r="P28" s="514"/>
      <c r="Q28" s="471">
        <v>2390</v>
      </c>
      <c r="R28" s="472"/>
      <c r="S28" s="472"/>
      <c r="T28" s="472"/>
      <c r="U28" s="472"/>
      <c r="V28" s="514"/>
      <c r="W28" s="566"/>
      <c r="X28" s="567"/>
      <c r="Y28" s="568"/>
      <c r="Z28" s="470" t="s">
        <v>176</v>
      </c>
      <c r="AA28" s="450"/>
      <c r="AB28" s="450"/>
      <c r="AC28" s="450"/>
      <c r="AD28" s="450"/>
      <c r="AE28" s="450"/>
      <c r="AF28" s="450"/>
      <c r="AG28" s="451"/>
      <c r="AH28" s="471" t="s">
        <v>123</v>
      </c>
      <c r="AI28" s="472"/>
      <c r="AJ28" s="472"/>
      <c r="AK28" s="472"/>
      <c r="AL28" s="514"/>
      <c r="AM28" s="471" t="s">
        <v>123</v>
      </c>
      <c r="AN28" s="472"/>
      <c r="AO28" s="472"/>
      <c r="AP28" s="472"/>
      <c r="AQ28" s="472"/>
      <c r="AR28" s="514"/>
      <c r="AS28" s="471" t="s">
        <v>123</v>
      </c>
      <c r="AT28" s="472"/>
      <c r="AU28" s="472"/>
      <c r="AV28" s="472"/>
      <c r="AW28" s="472"/>
      <c r="AX28" s="473"/>
      <c r="AY28" s="574" t="s">
        <v>177</v>
      </c>
      <c r="AZ28" s="575"/>
      <c r="BA28" s="575"/>
      <c r="BB28" s="576"/>
      <c r="BC28" s="380" t="s">
        <v>46</v>
      </c>
      <c r="BD28" s="381"/>
      <c r="BE28" s="381"/>
      <c r="BF28" s="381"/>
      <c r="BG28" s="381"/>
      <c r="BH28" s="381"/>
      <c r="BI28" s="381"/>
      <c r="BJ28" s="381"/>
      <c r="BK28" s="381"/>
      <c r="BL28" s="381"/>
      <c r="BM28" s="382"/>
      <c r="BN28" s="383">
        <v>870000</v>
      </c>
      <c r="BO28" s="384"/>
      <c r="BP28" s="384"/>
      <c r="BQ28" s="384"/>
      <c r="BR28" s="384"/>
      <c r="BS28" s="384"/>
      <c r="BT28" s="384"/>
      <c r="BU28" s="385"/>
      <c r="BV28" s="383">
        <v>1070000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178</v>
      </c>
      <c r="F29" s="450"/>
      <c r="G29" s="450"/>
      <c r="H29" s="450"/>
      <c r="I29" s="450"/>
      <c r="J29" s="450"/>
      <c r="K29" s="451"/>
      <c r="L29" s="471">
        <v>10</v>
      </c>
      <c r="M29" s="472"/>
      <c r="N29" s="472"/>
      <c r="O29" s="472"/>
      <c r="P29" s="514"/>
      <c r="Q29" s="471">
        <v>2230</v>
      </c>
      <c r="R29" s="472"/>
      <c r="S29" s="472"/>
      <c r="T29" s="472"/>
      <c r="U29" s="472"/>
      <c r="V29" s="514"/>
      <c r="W29" s="569"/>
      <c r="X29" s="570"/>
      <c r="Y29" s="571"/>
      <c r="Z29" s="470" t="s">
        <v>179</v>
      </c>
      <c r="AA29" s="450"/>
      <c r="AB29" s="450"/>
      <c r="AC29" s="450"/>
      <c r="AD29" s="450"/>
      <c r="AE29" s="450"/>
      <c r="AF29" s="450"/>
      <c r="AG29" s="451"/>
      <c r="AH29" s="471">
        <v>65</v>
      </c>
      <c r="AI29" s="472"/>
      <c r="AJ29" s="472"/>
      <c r="AK29" s="472"/>
      <c r="AL29" s="514"/>
      <c r="AM29" s="471">
        <v>183544</v>
      </c>
      <c r="AN29" s="472"/>
      <c r="AO29" s="472"/>
      <c r="AP29" s="472"/>
      <c r="AQ29" s="472"/>
      <c r="AR29" s="514"/>
      <c r="AS29" s="471">
        <v>2824</v>
      </c>
      <c r="AT29" s="472"/>
      <c r="AU29" s="472"/>
      <c r="AV29" s="472"/>
      <c r="AW29" s="472"/>
      <c r="AX29" s="473"/>
      <c r="AY29" s="577"/>
      <c r="AZ29" s="578"/>
      <c r="BA29" s="578"/>
      <c r="BB29" s="579"/>
      <c r="BC29" s="454" t="s">
        <v>180</v>
      </c>
      <c r="BD29" s="455"/>
      <c r="BE29" s="455"/>
      <c r="BF29" s="455"/>
      <c r="BG29" s="455"/>
      <c r="BH29" s="455"/>
      <c r="BI29" s="455"/>
      <c r="BJ29" s="455"/>
      <c r="BK29" s="455"/>
      <c r="BL29" s="455"/>
      <c r="BM29" s="456"/>
      <c r="BN29" s="420">
        <v>40000</v>
      </c>
      <c r="BO29" s="421"/>
      <c r="BP29" s="421"/>
      <c r="BQ29" s="421"/>
      <c r="BR29" s="421"/>
      <c r="BS29" s="421"/>
      <c r="BT29" s="421"/>
      <c r="BU29" s="422"/>
      <c r="BV29" s="420">
        <v>40000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181</v>
      </c>
      <c r="X30" s="588"/>
      <c r="Y30" s="588"/>
      <c r="Z30" s="588"/>
      <c r="AA30" s="588"/>
      <c r="AB30" s="588"/>
      <c r="AC30" s="588"/>
      <c r="AD30" s="588"/>
      <c r="AE30" s="588"/>
      <c r="AF30" s="588"/>
      <c r="AG30" s="589"/>
      <c r="AH30" s="547">
        <v>99.6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1236997</v>
      </c>
      <c r="BO30" s="540"/>
      <c r="BP30" s="540"/>
      <c r="BQ30" s="540"/>
      <c r="BR30" s="540"/>
      <c r="BS30" s="540"/>
      <c r="BT30" s="540"/>
      <c r="BU30" s="541"/>
      <c r="BV30" s="539">
        <v>1128516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182</v>
      </c>
      <c r="D32" s="583"/>
      <c r="E32" s="583"/>
      <c r="F32" s="583"/>
      <c r="G32" s="583"/>
      <c r="H32" s="583"/>
      <c r="I32" s="583"/>
      <c r="J32" s="583"/>
      <c r="K32" s="583"/>
      <c r="L32" s="583"/>
      <c r="M32" s="583"/>
      <c r="N32" s="583"/>
      <c r="O32" s="583"/>
      <c r="P32" s="583"/>
      <c r="Q32" s="583"/>
      <c r="R32" s="583"/>
      <c r="S32" s="583"/>
      <c r="U32" s="424" t="s">
        <v>183</v>
      </c>
      <c r="V32" s="424"/>
      <c r="W32" s="424"/>
      <c r="X32" s="424"/>
      <c r="Y32" s="424"/>
      <c r="Z32" s="424"/>
      <c r="AA32" s="424"/>
      <c r="AB32" s="424"/>
      <c r="AC32" s="424"/>
      <c r="AD32" s="424"/>
      <c r="AE32" s="424"/>
      <c r="AF32" s="424"/>
      <c r="AG32" s="424"/>
      <c r="AH32" s="424"/>
      <c r="AI32" s="424"/>
      <c r="AJ32" s="424"/>
      <c r="AK32" s="424"/>
      <c r="AM32" s="424" t="s">
        <v>184</v>
      </c>
      <c r="AN32" s="424"/>
      <c r="AO32" s="424"/>
      <c r="AP32" s="424"/>
      <c r="AQ32" s="424"/>
      <c r="AR32" s="424"/>
      <c r="AS32" s="424"/>
      <c r="AT32" s="424"/>
      <c r="AU32" s="424"/>
      <c r="AV32" s="424"/>
      <c r="AW32" s="424"/>
      <c r="AX32" s="424"/>
      <c r="AY32" s="424"/>
      <c r="AZ32" s="424"/>
      <c r="BA32" s="424"/>
      <c r="BB32" s="424"/>
      <c r="BC32" s="424"/>
      <c r="BE32" s="424" t="s">
        <v>185</v>
      </c>
      <c r="BF32" s="424"/>
      <c r="BG32" s="424"/>
      <c r="BH32" s="424"/>
      <c r="BI32" s="424"/>
      <c r="BJ32" s="424"/>
      <c r="BK32" s="424"/>
      <c r="BL32" s="424"/>
      <c r="BM32" s="424"/>
      <c r="BN32" s="424"/>
      <c r="BO32" s="424"/>
      <c r="BP32" s="424"/>
      <c r="BQ32" s="424"/>
      <c r="BR32" s="424"/>
      <c r="BS32" s="424"/>
      <c r="BT32" s="424"/>
      <c r="BU32" s="424"/>
      <c r="BW32" s="424" t="s">
        <v>186</v>
      </c>
      <c r="BX32" s="424"/>
      <c r="BY32" s="424"/>
      <c r="BZ32" s="424"/>
      <c r="CA32" s="424"/>
      <c r="CB32" s="424"/>
      <c r="CC32" s="424"/>
      <c r="CD32" s="424"/>
      <c r="CE32" s="424"/>
      <c r="CF32" s="424"/>
      <c r="CG32" s="424"/>
      <c r="CH32" s="424"/>
      <c r="CI32" s="424"/>
      <c r="CJ32" s="424"/>
      <c r="CK32" s="424"/>
      <c r="CL32" s="424"/>
      <c r="CM32" s="424"/>
      <c r="CO32" s="424" t="s">
        <v>187</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188</v>
      </c>
      <c r="D33" s="444"/>
      <c r="E33" s="409" t="s">
        <v>189</v>
      </c>
      <c r="F33" s="409"/>
      <c r="G33" s="409"/>
      <c r="H33" s="409"/>
      <c r="I33" s="409"/>
      <c r="J33" s="409"/>
      <c r="K33" s="409"/>
      <c r="L33" s="409"/>
      <c r="M33" s="409"/>
      <c r="N33" s="409"/>
      <c r="O33" s="409"/>
      <c r="P33" s="409"/>
      <c r="Q33" s="409"/>
      <c r="R33" s="409"/>
      <c r="S33" s="409"/>
      <c r="T33" s="179"/>
      <c r="U33" s="444" t="s">
        <v>188</v>
      </c>
      <c r="V33" s="444"/>
      <c r="W33" s="409" t="s">
        <v>189</v>
      </c>
      <c r="X33" s="409"/>
      <c r="Y33" s="409"/>
      <c r="Z33" s="409"/>
      <c r="AA33" s="409"/>
      <c r="AB33" s="409"/>
      <c r="AC33" s="409"/>
      <c r="AD33" s="409"/>
      <c r="AE33" s="409"/>
      <c r="AF33" s="409"/>
      <c r="AG33" s="409"/>
      <c r="AH33" s="409"/>
      <c r="AI33" s="409"/>
      <c r="AJ33" s="409"/>
      <c r="AK33" s="409"/>
      <c r="AL33" s="179"/>
      <c r="AM33" s="444" t="s">
        <v>188</v>
      </c>
      <c r="AN33" s="444"/>
      <c r="AO33" s="409" t="s">
        <v>189</v>
      </c>
      <c r="AP33" s="409"/>
      <c r="AQ33" s="409"/>
      <c r="AR33" s="409"/>
      <c r="AS33" s="409"/>
      <c r="AT33" s="409"/>
      <c r="AU33" s="409"/>
      <c r="AV33" s="409"/>
      <c r="AW33" s="409"/>
      <c r="AX33" s="409"/>
      <c r="AY33" s="409"/>
      <c r="AZ33" s="409"/>
      <c r="BA33" s="409"/>
      <c r="BB33" s="409"/>
      <c r="BC33" s="409"/>
      <c r="BD33" s="185"/>
      <c r="BE33" s="409" t="s">
        <v>190</v>
      </c>
      <c r="BF33" s="409"/>
      <c r="BG33" s="409" t="s">
        <v>191</v>
      </c>
      <c r="BH33" s="409"/>
      <c r="BI33" s="409"/>
      <c r="BJ33" s="409"/>
      <c r="BK33" s="409"/>
      <c r="BL33" s="409"/>
      <c r="BM33" s="409"/>
      <c r="BN33" s="409"/>
      <c r="BO33" s="409"/>
      <c r="BP33" s="409"/>
      <c r="BQ33" s="409"/>
      <c r="BR33" s="409"/>
      <c r="BS33" s="409"/>
      <c r="BT33" s="409"/>
      <c r="BU33" s="409"/>
      <c r="BV33" s="185"/>
      <c r="BW33" s="444" t="s">
        <v>190</v>
      </c>
      <c r="BX33" s="444"/>
      <c r="BY33" s="409" t="s">
        <v>192</v>
      </c>
      <c r="BZ33" s="409"/>
      <c r="CA33" s="409"/>
      <c r="CB33" s="409"/>
      <c r="CC33" s="409"/>
      <c r="CD33" s="409"/>
      <c r="CE33" s="409"/>
      <c r="CF33" s="409"/>
      <c r="CG33" s="409"/>
      <c r="CH33" s="409"/>
      <c r="CI33" s="409"/>
      <c r="CJ33" s="409"/>
      <c r="CK33" s="409"/>
      <c r="CL33" s="409"/>
      <c r="CM33" s="409"/>
      <c r="CN33" s="179"/>
      <c r="CO33" s="444" t="s">
        <v>188</v>
      </c>
      <c r="CP33" s="444"/>
      <c r="CQ33" s="409" t="s">
        <v>193</v>
      </c>
      <c r="CR33" s="409"/>
      <c r="CS33" s="409"/>
      <c r="CT33" s="409"/>
      <c r="CU33" s="409"/>
      <c r="CV33" s="409"/>
      <c r="CW33" s="409"/>
      <c r="CX33" s="409"/>
      <c r="CY33" s="409"/>
      <c r="CZ33" s="409"/>
      <c r="DA33" s="409"/>
      <c r="DB33" s="409"/>
      <c r="DC33" s="409"/>
      <c r="DD33" s="409"/>
      <c r="DE33" s="409"/>
      <c r="DF33" s="179"/>
      <c r="DG33" s="609" t="s">
        <v>194</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上水道事業会計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IF('各会計、関係団体の財政状況及び健全化判断比率'!B32="","",'各会計、関係団体の財政状況及び健全化判断比率'!B32)</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石川地方生活環境施設組合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一般財団法人吉田富三顕彰会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花火の里ニュータウン汚水処理事業特別会計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IF('各会計、関係団体の財政状況及び健全化判断比率'!B33="","",'各会計、関係団体の財政状況及び健全化判断比率'!B33)</f>
        <v>公共下水道事業特別会計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須賀川地方広域消防組合　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9</v>
      </c>
      <c r="BF36" s="610"/>
      <c r="BG36" s="611" t="str">
        <f>IF('各会計、関係団体の財政状況及び健全化判断比率'!B34="","",'各会計、関係団体の財政状況及び健全化判断比率'!B34)</f>
        <v>宅地造成事業特別会計</v>
      </c>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福島県後期高齢者医療広域連合一般会計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福島県後期高齢者医療広域連合後期高齢者医療特別会計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福島県市町村総合事務組合一般会計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福島県市町村総合事務組合消防補償等特別会計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福島県市町村総合事務組合消防賞じゅつ金特別会計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福島県市町村総合事務組合非常勤職員公務災害補償特別会計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福島県市町村総合事務組合自治会館管理特別会計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195</v>
      </c>
      <c r="E46" s="613" t="s">
        <v>196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200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4qaEGTg0YeAyfTiGH7Y2fw4cgmImA9Dv9FO8H3q1Cobms2XStKlXXDwyCBhN25yJbX0yzoH7/i704ZW7Ko2Ujg==" saltValue="mP3Ypne8uFcgjiS/4T9r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3" t="s">
        <v>537</v>
      </c>
      <c r="D34" s="1163"/>
      <c r="E34" s="1164"/>
      <c r="F34" s="32">
        <v>11.37</v>
      </c>
      <c r="G34" s="33">
        <v>10.55</v>
      </c>
      <c r="H34" s="33">
        <v>10.35</v>
      </c>
      <c r="I34" s="33">
        <v>10.78</v>
      </c>
      <c r="J34" s="34">
        <v>9.89</v>
      </c>
      <c r="K34" s="22"/>
      <c r="L34" s="22"/>
      <c r="M34" s="22"/>
      <c r="N34" s="22"/>
      <c r="O34" s="22"/>
      <c r="P34" s="22"/>
    </row>
    <row r="35" spans="1:16" ht="39" customHeight="1" x14ac:dyDescent="0.15">
      <c r="A35" s="22"/>
      <c r="B35" s="35"/>
      <c r="C35" s="1159" t="s">
        <v>538</v>
      </c>
      <c r="D35" s="1159"/>
      <c r="E35" s="1160"/>
      <c r="F35" s="36">
        <v>6.23</v>
      </c>
      <c r="G35" s="37">
        <v>11.22</v>
      </c>
      <c r="H35" s="37">
        <v>6.77</v>
      </c>
      <c r="I35" s="37">
        <v>5.8</v>
      </c>
      <c r="J35" s="38">
        <v>6</v>
      </c>
      <c r="K35" s="22"/>
      <c r="L35" s="22"/>
      <c r="M35" s="22"/>
      <c r="N35" s="22"/>
      <c r="O35" s="22"/>
      <c r="P35" s="22"/>
    </row>
    <row r="36" spans="1:16" ht="39" customHeight="1" x14ac:dyDescent="0.15">
      <c r="A36" s="22"/>
      <c r="B36" s="35"/>
      <c r="C36" s="1159" t="s">
        <v>539</v>
      </c>
      <c r="D36" s="1159"/>
      <c r="E36" s="1160"/>
      <c r="F36" s="36">
        <v>6.29</v>
      </c>
      <c r="G36" s="37">
        <v>5.99</v>
      </c>
      <c r="H36" s="37">
        <v>5.55</v>
      </c>
      <c r="I36" s="37">
        <v>5.63</v>
      </c>
      <c r="J36" s="38">
        <v>5.58</v>
      </c>
      <c r="K36" s="22"/>
      <c r="L36" s="22"/>
      <c r="M36" s="22"/>
      <c r="N36" s="22"/>
      <c r="O36" s="22"/>
      <c r="P36" s="22"/>
    </row>
    <row r="37" spans="1:16" ht="39" customHeight="1" x14ac:dyDescent="0.15">
      <c r="A37" s="22"/>
      <c r="B37" s="35"/>
      <c r="C37" s="1159" t="s">
        <v>540</v>
      </c>
      <c r="D37" s="1159"/>
      <c r="E37" s="1160"/>
      <c r="F37" s="36">
        <v>0.2</v>
      </c>
      <c r="G37" s="37">
        <v>0.42</v>
      </c>
      <c r="H37" s="37">
        <v>0.64</v>
      </c>
      <c r="I37" s="37">
        <v>1.47</v>
      </c>
      <c r="J37" s="38">
        <v>4.34</v>
      </c>
      <c r="K37" s="22"/>
      <c r="L37" s="22"/>
      <c r="M37" s="22"/>
      <c r="N37" s="22"/>
      <c r="O37" s="22"/>
      <c r="P37" s="22"/>
    </row>
    <row r="38" spans="1:16" ht="39" customHeight="1" x14ac:dyDescent="0.15">
      <c r="A38" s="22"/>
      <c r="B38" s="35"/>
      <c r="C38" s="1159" t="s">
        <v>541</v>
      </c>
      <c r="D38" s="1159"/>
      <c r="E38" s="1160"/>
      <c r="F38" s="36" t="s">
        <v>491</v>
      </c>
      <c r="G38" s="37">
        <v>7.0000000000000007E-2</v>
      </c>
      <c r="H38" s="37">
        <v>0.09</v>
      </c>
      <c r="I38" s="37">
        <v>0.13</v>
      </c>
      <c r="J38" s="38">
        <v>0.79</v>
      </c>
      <c r="K38" s="22"/>
      <c r="L38" s="22"/>
      <c r="M38" s="22"/>
      <c r="N38" s="22"/>
      <c r="O38" s="22"/>
      <c r="P38" s="22"/>
    </row>
    <row r="39" spans="1:16" ht="39" customHeight="1" x14ac:dyDescent="0.15">
      <c r="A39" s="22"/>
      <c r="B39" s="35"/>
      <c r="C39" s="1159" t="s">
        <v>542</v>
      </c>
      <c r="D39" s="1159"/>
      <c r="E39" s="1160"/>
      <c r="F39" s="36">
        <v>1.41</v>
      </c>
      <c r="G39" s="37">
        <v>2.4300000000000002</v>
      </c>
      <c r="H39" s="37">
        <v>1.64</v>
      </c>
      <c r="I39" s="37">
        <v>2.46</v>
      </c>
      <c r="J39" s="38">
        <v>0.75</v>
      </c>
      <c r="K39" s="22"/>
      <c r="L39" s="22"/>
      <c r="M39" s="22"/>
      <c r="N39" s="22"/>
      <c r="O39" s="22"/>
      <c r="P39" s="22"/>
    </row>
    <row r="40" spans="1:16" ht="39" customHeight="1" x14ac:dyDescent="0.15">
      <c r="A40" s="22"/>
      <c r="B40" s="35"/>
      <c r="C40" s="1159" t="s">
        <v>543</v>
      </c>
      <c r="D40" s="1159"/>
      <c r="E40" s="1160"/>
      <c r="F40" s="36">
        <v>0.35</v>
      </c>
      <c r="G40" s="37">
        <v>0.75</v>
      </c>
      <c r="H40" s="37">
        <v>0.42</v>
      </c>
      <c r="I40" s="37">
        <v>0.3</v>
      </c>
      <c r="J40" s="38">
        <v>0.22</v>
      </c>
      <c r="K40" s="22"/>
      <c r="L40" s="22"/>
      <c r="M40" s="22"/>
      <c r="N40" s="22"/>
      <c r="O40" s="22"/>
      <c r="P40" s="22"/>
    </row>
    <row r="41" spans="1:16" ht="39" customHeight="1" x14ac:dyDescent="0.15">
      <c r="A41" s="22"/>
      <c r="B41" s="35"/>
      <c r="C41" s="1159" t="s">
        <v>544</v>
      </c>
      <c r="D41" s="1159"/>
      <c r="E41" s="1160"/>
      <c r="F41" s="36">
        <v>0.03</v>
      </c>
      <c r="G41" s="37">
        <v>0.03</v>
      </c>
      <c r="H41" s="37">
        <v>0.02</v>
      </c>
      <c r="I41" s="37">
        <v>0</v>
      </c>
      <c r="J41" s="38">
        <v>0.06</v>
      </c>
      <c r="K41" s="22"/>
      <c r="L41" s="22"/>
      <c r="M41" s="22"/>
      <c r="N41" s="22"/>
      <c r="O41" s="22"/>
      <c r="P41" s="22"/>
    </row>
    <row r="42" spans="1:16" ht="39" customHeight="1" x14ac:dyDescent="0.15">
      <c r="A42" s="22"/>
      <c r="B42" s="39"/>
      <c r="C42" s="1159" t="s">
        <v>545</v>
      </c>
      <c r="D42" s="1159"/>
      <c r="E42" s="1160"/>
      <c r="F42" s="36" t="s">
        <v>491</v>
      </c>
      <c r="G42" s="37" t="s">
        <v>491</v>
      </c>
      <c r="H42" s="37" t="s">
        <v>491</v>
      </c>
      <c r="I42" s="37" t="s">
        <v>491</v>
      </c>
      <c r="J42" s="38" t="s">
        <v>491</v>
      </c>
      <c r="K42" s="22"/>
      <c r="L42" s="22"/>
      <c r="M42" s="22"/>
      <c r="N42" s="22"/>
      <c r="O42" s="22"/>
      <c r="P42" s="22"/>
    </row>
    <row r="43" spans="1:16" ht="39" customHeight="1" thickBot="1" x14ac:dyDescent="0.2">
      <c r="A43" s="22"/>
      <c r="B43" s="40"/>
      <c r="C43" s="1161" t="s">
        <v>546</v>
      </c>
      <c r="D43" s="1161"/>
      <c r="E43" s="1162"/>
      <c r="F43" s="41">
        <v>0.25</v>
      </c>
      <c r="G43" s="42">
        <v>0.03</v>
      </c>
      <c r="H43" s="42">
        <v>0.02</v>
      </c>
      <c r="I43" s="42">
        <v>0.02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pDd9l982OjNAB0iFfCIOJ8jw587M/yW+sLoaQhojgJr6ARIUqyUt+Ps3Ol52wrAfv33kT+m+VCUykYyFD2YmA==" saltValue="c8a6Fw+YcjJ07Ns0RLvj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5" t="s">
        <v>9</v>
      </c>
      <c r="C45" s="1166"/>
      <c r="D45" s="56"/>
      <c r="E45" s="1171" t="s">
        <v>10</v>
      </c>
      <c r="F45" s="1171"/>
      <c r="G45" s="1171"/>
      <c r="H45" s="1171"/>
      <c r="I45" s="1171"/>
      <c r="J45" s="1172"/>
      <c r="K45" s="57">
        <v>233</v>
      </c>
      <c r="L45" s="58">
        <v>232</v>
      </c>
      <c r="M45" s="58">
        <v>244</v>
      </c>
      <c r="N45" s="58">
        <v>279</v>
      </c>
      <c r="O45" s="59">
        <v>287</v>
      </c>
      <c r="P45" s="46"/>
      <c r="Q45" s="46"/>
      <c r="R45" s="46"/>
      <c r="S45" s="46"/>
      <c r="T45" s="46"/>
      <c r="U45" s="46"/>
    </row>
    <row r="46" spans="1:21" ht="30.75" customHeight="1" x14ac:dyDescent="0.15">
      <c r="A46" s="46"/>
      <c r="B46" s="1167"/>
      <c r="C46" s="1168"/>
      <c r="D46" s="60"/>
      <c r="E46" s="1173" t="s">
        <v>11</v>
      </c>
      <c r="F46" s="1173"/>
      <c r="G46" s="1173"/>
      <c r="H46" s="1173"/>
      <c r="I46" s="1173"/>
      <c r="J46" s="1174"/>
      <c r="K46" s="61" t="s">
        <v>491</v>
      </c>
      <c r="L46" s="62" t="s">
        <v>491</v>
      </c>
      <c r="M46" s="62" t="s">
        <v>491</v>
      </c>
      <c r="N46" s="62" t="s">
        <v>491</v>
      </c>
      <c r="O46" s="63" t="s">
        <v>491</v>
      </c>
      <c r="P46" s="46"/>
      <c r="Q46" s="46"/>
      <c r="R46" s="46"/>
      <c r="S46" s="46"/>
      <c r="T46" s="46"/>
      <c r="U46" s="46"/>
    </row>
    <row r="47" spans="1:21" ht="30.75" customHeight="1" x14ac:dyDescent="0.15">
      <c r="A47" s="46"/>
      <c r="B47" s="1167"/>
      <c r="C47" s="1168"/>
      <c r="D47" s="60"/>
      <c r="E47" s="1173" t="s">
        <v>12</v>
      </c>
      <c r="F47" s="1173"/>
      <c r="G47" s="1173"/>
      <c r="H47" s="1173"/>
      <c r="I47" s="1173"/>
      <c r="J47" s="1174"/>
      <c r="K47" s="61" t="s">
        <v>491</v>
      </c>
      <c r="L47" s="62" t="s">
        <v>491</v>
      </c>
      <c r="M47" s="62" t="s">
        <v>491</v>
      </c>
      <c r="N47" s="62" t="s">
        <v>491</v>
      </c>
      <c r="O47" s="63" t="s">
        <v>491</v>
      </c>
      <c r="P47" s="46"/>
      <c r="Q47" s="46"/>
      <c r="R47" s="46"/>
      <c r="S47" s="46"/>
      <c r="T47" s="46"/>
      <c r="U47" s="46"/>
    </row>
    <row r="48" spans="1:21" ht="30.75" customHeight="1" x14ac:dyDescent="0.15">
      <c r="A48" s="46"/>
      <c r="B48" s="1167"/>
      <c r="C48" s="1168"/>
      <c r="D48" s="60"/>
      <c r="E48" s="1173" t="s">
        <v>13</v>
      </c>
      <c r="F48" s="1173"/>
      <c r="G48" s="1173"/>
      <c r="H48" s="1173"/>
      <c r="I48" s="1173"/>
      <c r="J48" s="1174"/>
      <c r="K48" s="61">
        <v>101</v>
      </c>
      <c r="L48" s="62">
        <v>103</v>
      </c>
      <c r="M48" s="62">
        <v>100</v>
      </c>
      <c r="N48" s="62">
        <v>108</v>
      </c>
      <c r="O48" s="63">
        <v>101</v>
      </c>
      <c r="P48" s="46"/>
      <c r="Q48" s="46"/>
      <c r="R48" s="46"/>
      <c r="S48" s="46"/>
      <c r="T48" s="46"/>
      <c r="U48" s="46"/>
    </row>
    <row r="49" spans="1:21" ht="30.75" customHeight="1" x14ac:dyDescent="0.15">
      <c r="A49" s="46"/>
      <c r="B49" s="1167"/>
      <c r="C49" s="1168"/>
      <c r="D49" s="60"/>
      <c r="E49" s="1173" t="s">
        <v>14</v>
      </c>
      <c r="F49" s="1173"/>
      <c r="G49" s="1173"/>
      <c r="H49" s="1173"/>
      <c r="I49" s="1173"/>
      <c r="J49" s="1174"/>
      <c r="K49" s="61">
        <v>2</v>
      </c>
      <c r="L49" s="62">
        <v>3</v>
      </c>
      <c r="M49" s="62">
        <v>4</v>
      </c>
      <c r="N49" s="62">
        <v>10</v>
      </c>
      <c r="O49" s="63">
        <v>11</v>
      </c>
      <c r="P49" s="46"/>
      <c r="Q49" s="46"/>
      <c r="R49" s="46"/>
      <c r="S49" s="46"/>
      <c r="T49" s="46"/>
      <c r="U49" s="46"/>
    </row>
    <row r="50" spans="1:21" ht="30.75" customHeight="1" x14ac:dyDescent="0.15">
      <c r="A50" s="46"/>
      <c r="B50" s="1167"/>
      <c r="C50" s="1168"/>
      <c r="D50" s="60"/>
      <c r="E50" s="1173" t="s">
        <v>15</v>
      </c>
      <c r="F50" s="1173"/>
      <c r="G50" s="1173"/>
      <c r="H50" s="1173"/>
      <c r="I50" s="1173"/>
      <c r="J50" s="1174"/>
      <c r="K50" s="61">
        <v>6</v>
      </c>
      <c r="L50" s="62">
        <v>5</v>
      </c>
      <c r="M50" s="62">
        <v>4</v>
      </c>
      <c r="N50" s="62">
        <v>4</v>
      </c>
      <c r="O50" s="63">
        <v>4</v>
      </c>
      <c r="P50" s="46"/>
      <c r="Q50" s="46"/>
      <c r="R50" s="46"/>
      <c r="S50" s="46"/>
      <c r="T50" s="46"/>
      <c r="U50" s="46"/>
    </row>
    <row r="51" spans="1:21" ht="30.75" customHeight="1" x14ac:dyDescent="0.15">
      <c r="A51" s="46"/>
      <c r="B51" s="1169"/>
      <c r="C51" s="1170"/>
      <c r="D51" s="64"/>
      <c r="E51" s="1173" t="s">
        <v>16</v>
      </c>
      <c r="F51" s="1173"/>
      <c r="G51" s="1173"/>
      <c r="H51" s="1173"/>
      <c r="I51" s="1173"/>
      <c r="J51" s="1174"/>
      <c r="K51" s="61">
        <v>0</v>
      </c>
      <c r="L51" s="62">
        <v>0</v>
      </c>
      <c r="M51" s="62">
        <v>0</v>
      </c>
      <c r="N51" s="62" t="s">
        <v>491</v>
      </c>
      <c r="O51" s="63">
        <v>0</v>
      </c>
      <c r="P51" s="46"/>
      <c r="Q51" s="46"/>
      <c r="R51" s="46"/>
      <c r="S51" s="46"/>
      <c r="T51" s="46"/>
      <c r="U51" s="46"/>
    </row>
    <row r="52" spans="1:21" ht="30.75" customHeight="1" x14ac:dyDescent="0.15">
      <c r="A52" s="46"/>
      <c r="B52" s="1175" t="s">
        <v>17</v>
      </c>
      <c r="C52" s="1176"/>
      <c r="D52" s="64"/>
      <c r="E52" s="1173" t="s">
        <v>18</v>
      </c>
      <c r="F52" s="1173"/>
      <c r="G52" s="1173"/>
      <c r="H52" s="1173"/>
      <c r="I52" s="1173"/>
      <c r="J52" s="1174"/>
      <c r="K52" s="61">
        <v>236</v>
      </c>
      <c r="L52" s="62">
        <v>247</v>
      </c>
      <c r="M52" s="62">
        <v>243</v>
      </c>
      <c r="N52" s="62">
        <v>246</v>
      </c>
      <c r="O52" s="63">
        <v>237</v>
      </c>
      <c r="P52" s="46"/>
      <c r="Q52" s="46"/>
      <c r="R52" s="46"/>
      <c r="S52" s="46"/>
      <c r="T52" s="46"/>
      <c r="U52" s="46"/>
    </row>
    <row r="53" spans="1:21" ht="30.75" customHeight="1" thickBot="1" x14ac:dyDescent="0.2">
      <c r="A53" s="46"/>
      <c r="B53" s="1177" t="s">
        <v>19</v>
      </c>
      <c r="C53" s="1178"/>
      <c r="D53" s="65"/>
      <c r="E53" s="1179" t="s">
        <v>20</v>
      </c>
      <c r="F53" s="1179"/>
      <c r="G53" s="1179"/>
      <c r="H53" s="1179"/>
      <c r="I53" s="1179"/>
      <c r="J53" s="1180"/>
      <c r="K53" s="66">
        <v>106</v>
      </c>
      <c r="L53" s="67">
        <v>96</v>
      </c>
      <c r="M53" s="67">
        <v>109</v>
      </c>
      <c r="N53" s="67">
        <v>155</v>
      </c>
      <c r="O53" s="68">
        <v>166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1" t="s">
        <v>24</v>
      </c>
      <c r="C58" s="1182"/>
      <c r="D58" s="1187" t="s">
        <v>25</v>
      </c>
      <c r="E58" s="1188"/>
      <c r="F58" s="1188"/>
      <c r="G58" s="1188"/>
      <c r="H58" s="1188"/>
      <c r="I58" s="1188"/>
      <c r="J58" s="1189"/>
      <c r="K58" s="81"/>
      <c r="L58" s="82"/>
      <c r="M58" s="82"/>
      <c r="N58" s="82"/>
      <c r="O58" s="83"/>
    </row>
    <row r="59" spans="1:21" ht="31.5" customHeight="1" x14ac:dyDescent="0.15">
      <c r="B59" s="1183"/>
      <c r="C59" s="1184"/>
      <c r="D59" s="1190" t="s">
        <v>26</v>
      </c>
      <c r="E59" s="1191"/>
      <c r="F59" s="1191"/>
      <c r="G59" s="1191"/>
      <c r="H59" s="1191"/>
      <c r="I59" s="1191"/>
      <c r="J59" s="1192"/>
      <c r="K59" s="84"/>
      <c r="L59" s="85"/>
      <c r="M59" s="85"/>
      <c r="N59" s="85"/>
      <c r="O59" s="86"/>
    </row>
    <row r="60" spans="1:21" ht="31.5" customHeight="1" thickBot="1" x14ac:dyDescent="0.2">
      <c r="B60" s="1185"/>
      <c r="C60" s="1186"/>
      <c r="D60" s="1193" t="s">
        <v>27</v>
      </c>
      <c r="E60" s="1194"/>
      <c r="F60" s="1194"/>
      <c r="G60" s="1194"/>
      <c r="H60" s="1194"/>
      <c r="I60" s="1194"/>
      <c r="J60" s="1195"/>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qAYnZKt7oujS2i+al7bMU/w/B8Gp++nFakyxMbbPQkYQAvt+xcg3iJ/aY/pcIDLFjU2mRtNRNaVcVUYnsRriQ==" saltValue="JiEBXg23lLSlWTTOl4EH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96" t="s">
        <v>30</v>
      </c>
      <c r="C41" s="1197"/>
      <c r="D41" s="103"/>
      <c r="E41" s="1202" t="s">
        <v>31</v>
      </c>
      <c r="F41" s="1202"/>
      <c r="G41" s="1202"/>
      <c r="H41" s="1203"/>
      <c r="I41" s="342">
        <v>3181</v>
      </c>
      <c r="J41" s="343">
        <v>3228</v>
      </c>
      <c r="K41" s="343">
        <v>3131</v>
      </c>
      <c r="L41" s="343">
        <v>3209</v>
      </c>
      <c r="M41" s="344">
        <v>3345</v>
      </c>
    </row>
    <row r="42" spans="2:13" ht="27.75" customHeight="1" x14ac:dyDescent="0.15">
      <c r="B42" s="1198"/>
      <c r="C42" s="1199"/>
      <c r="D42" s="104"/>
      <c r="E42" s="1204" t="s">
        <v>32</v>
      </c>
      <c r="F42" s="1204"/>
      <c r="G42" s="1204"/>
      <c r="H42" s="1205"/>
      <c r="I42" s="345">
        <v>15</v>
      </c>
      <c r="J42" s="346">
        <v>11</v>
      </c>
      <c r="K42" s="346">
        <v>7</v>
      </c>
      <c r="L42" s="346">
        <v>4</v>
      </c>
      <c r="M42" s="347" t="s">
        <v>491</v>
      </c>
    </row>
    <row r="43" spans="2:13" ht="27.75" customHeight="1" x14ac:dyDescent="0.15">
      <c r="B43" s="1198"/>
      <c r="C43" s="1199"/>
      <c r="D43" s="104"/>
      <c r="E43" s="1204" t="s">
        <v>33</v>
      </c>
      <c r="F43" s="1204"/>
      <c r="G43" s="1204"/>
      <c r="H43" s="1205"/>
      <c r="I43" s="345">
        <v>1546</v>
      </c>
      <c r="J43" s="346">
        <v>1541</v>
      </c>
      <c r="K43" s="346">
        <v>1572</v>
      </c>
      <c r="L43" s="346">
        <v>1594</v>
      </c>
      <c r="M43" s="347">
        <v>1603</v>
      </c>
    </row>
    <row r="44" spans="2:13" ht="27.75" customHeight="1" x14ac:dyDescent="0.15">
      <c r="B44" s="1198"/>
      <c r="C44" s="1199"/>
      <c r="D44" s="104"/>
      <c r="E44" s="1204" t="s">
        <v>34</v>
      </c>
      <c r="F44" s="1204"/>
      <c r="G44" s="1204"/>
      <c r="H44" s="1205"/>
      <c r="I44" s="345">
        <v>118</v>
      </c>
      <c r="J44" s="346">
        <v>202</v>
      </c>
      <c r="K44" s="346">
        <v>198</v>
      </c>
      <c r="L44" s="346">
        <v>204</v>
      </c>
      <c r="M44" s="347">
        <v>202</v>
      </c>
    </row>
    <row r="45" spans="2:13" ht="27.75" customHeight="1" x14ac:dyDescent="0.15">
      <c r="B45" s="1198"/>
      <c r="C45" s="1199"/>
      <c r="D45" s="104"/>
      <c r="E45" s="1204" t="s">
        <v>35</v>
      </c>
      <c r="F45" s="1204"/>
      <c r="G45" s="1204"/>
      <c r="H45" s="1205"/>
      <c r="I45" s="345">
        <v>414</v>
      </c>
      <c r="J45" s="346">
        <v>377</v>
      </c>
      <c r="K45" s="346">
        <v>349</v>
      </c>
      <c r="L45" s="346">
        <v>335</v>
      </c>
      <c r="M45" s="347">
        <v>315</v>
      </c>
    </row>
    <row r="46" spans="2:13" ht="27.75" customHeight="1" x14ac:dyDescent="0.15">
      <c r="B46" s="1198"/>
      <c r="C46" s="1199"/>
      <c r="D46" s="105"/>
      <c r="E46" s="1204" t="s">
        <v>36</v>
      </c>
      <c r="F46" s="1204"/>
      <c r="G46" s="1204"/>
      <c r="H46" s="1205"/>
      <c r="I46" s="345" t="s">
        <v>491</v>
      </c>
      <c r="J46" s="346" t="s">
        <v>491</v>
      </c>
      <c r="K46" s="346" t="s">
        <v>491</v>
      </c>
      <c r="L46" s="346" t="s">
        <v>491</v>
      </c>
      <c r="M46" s="347" t="s">
        <v>491</v>
      </c>
    </row>
    <row r="47" spans="2:13" ht="27.75" customHeight="1" x14ac:dyDescent="0.15">
      <c r="B47" s="1198"/>
      <c r="C47" s="1199"/>
      <c r="D47" s="106"/>
      <c r="E47" s="1206" t="s">
        <v>37</v>
      </c>
      <c r="F47" s="1207"/>
      <c r="G47" s="1207"/>
      <c r="H47" s="1208"/>
      <c r="I47" s="345" t="s">
        <v>491</v>
      </c>
      <c r="J47" s="346" t="s">
        <v>491</v>
      </c>
      <c r="K47" s="346" t="s">
        <v>491</v>
      </c>
      <c r="L47" s="346" t="s">
        <v>491</v>
      </c>
      <c r="M47" s="347" t="s">
        <v>491</v>
      </c>
    </row>
    <row r="48" spans="2:13" ht="27.75" customHeight="1" x14ac:dyDescent="0.15">
      <c r="B48" s="1198"/>
      <c r="C48" s="1199"/>
      <c r="D48" s="104"/>
      <c r="E48" s="1204" t="s">
        <v>38</v>
      </c>
      <c r="F48" s="1204"/>
      <c r="G48" s="1204"/>
      <c r="H48" s="1205"/>
      <c r="I48" s="345" t="s">
        <v>491</v>
      </c>
      <c r="J48" s="346" t="s">
        <v>491</v>
      </c>
      <c r="K48" s="346" t="s">
        <v>491</v>
      </c>
      <c r="L48" s="346" t="s">
        <v>491</v>
      </c>
      <c r="M48" s="347" t="s">
        <v>491</v>
      </c>
    </row>
    <row r="49" spans="2:13" ht="27.75" customHeight="1" x14ac:dyDescent="0.15">
      <c r="B49" s="1200"/>
      <c r="C49" s="1201"/>
      <c r="D49" s="104"/>
      <c r="E49" s="1204" t="s">
        <v>39</v>
      </c>
      <c r="F49" s="1204"/>
      <c r="G49" s="1204"/>
      <c r="H49" s="1205"/>
      <c r="I49" s="345" t="s">
        <v>491</v>
      </c>
      <c r="J49" s="346" t="s">
        <v>491</v>
      </c>
      <c r="K49" s="346" t="s">
        <v>491</v>
      </c>
      <c r="L49" s="346" t="s">
        <v>491</v>
      </c>
      <c r="M49" s="347" t="s">
        <v>491</v>
      </c>
    </row>
    <row r="50" spans="2:13" ht="27.75" customHeight="1" x14ac:dyDescent="0.15">
      <c r="B50" s="1209" t="s">
        <v>40</v>
      </c>
      <c r="C50" s="1210"/>
      <c r="D50" s="107"/>
      <c r="E50" s="1204" t="s">
        <v>41</v>
      </c>
      <c r="F50" s="1204"/>
      <c r="G50" s="1204"/>
      <c r="H50" s="1205"/>
      <c r="I50" s="345">
        <v>1909</v>
      </c>
      <c r="J50" s="346">
        <v>2108</v>
      </c>
      <c r="K50" s="346">
        <v>2527</v>
      </c>
      <c r="L50" s="346">
        <v>2735</v>
      </c>
      <c r="M50" s="347">
        <v>2563</v>
      </c>
    </row>
    <row r="51" spans="2:13" ht="27.75" customHeight="1" x14ac:dyDescent="0.15">
      <c r="B51" s="1198"/>
      <c r="C51" s="1199"/>
      <c r="D51" s="104"/>
      <c r="E51" s="1204" t="s">
        <v>42</v>
      </c>
      <c r="F51" s="1204"/>
      <c r="G51" s="1204"/>
      <c r="H51" s="1205"/>
      <c r="I51" s="345" t="s">
        <v>491</v>
      </c>
      <c r="J51" s="346" t="s">
        <v>491</v>
      </c>
      <c r="K51" s="346" t="s">
        <v>491</v>
      </c>
      <c r="L51" s="346" t="s">
        <v>491</v>
      </c>
      <c r="M51" s="347" t="s">
        <v>491</v>
      </c>
    </row>
    <row r="52" spans="2:13" ht="27.75" customHeight="1" x14ac:dyDescent="0.15">
      <c r="B52" s="1200"/>
      <c r="C52" s="1201"/>
      <c r="D52" s="104"/>
      <c r="E52" s="1204" t="s">
        <v>43</v>
      </c>
      <c r="F52" s="1204"/>
      <c r="G52" s="1204"/>
      <c r="H52" s="1205"/>
      <c r="I52" s="345">
        <v>2994</v>
      </c>
      <c r="J52" s="346">
        <v>3034</v>
      </c>
      <c r="K52" s="346">
        <v>2952</v>
      </c>
      <c r="L52" s="346">
        <v>2908</v>
      </c>
      <c r="M52" s="347">
        <v>2980</v>
      </c>
    </row>
    <row r="53" spans="2:13" ht="27.75" customHeight="1" thickBot="1" x14ac:dyDescent="0.2">
      <c r="B53" s="1211" t="s">
        <v>19</v>
      </c>
      <c r="C53" s="1212"/>
      <c r="D53" s="108"/>
      <c r="E53" s="1213" t="s">
        <v>44</v>
      </c>
      <c r="F53" s="1213"/>
      <c r="G53" s="1213"/>
      <c r="H53" s="1214"/>
      <c r="I53" s="348">
        <v>371</v>
      </c>
      <c r="J53" s="349">
        <v>216</v>
      </c>
      <c r="K53" s="349">
        <v>-222</v>
      </c>
      <c r="L53" s="349">
        <v>-297</v>
      </c>
      <c r="M53" s="350">
        <v>-78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iZpV0Jt69dPRAMaWdeY7+LMcJhZ1aguZ5+/ElvtQ/zpVoyU2G94quuolIEAYqGco6quLdbvZt8C3K99D+x+kw==" saltValue="P+YxM4FqfaBLa4uDAs/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3" t="s">
        <v>46</v>
      </c>
      <c r="D55" s="1223"/>
      <c r="E55" s="1224"/>
      <c r="F55" s="120">
        <v>980</v>
      </c>
      <c r="G55" s="120">
        <v>1070</v>
      </c>
      <c r="H55" s="121">
        <v>870</v>
      </c>
    </row>
    <row r="56" spans="2:8" ht="52.5" customHeight="1" x14ac:dyDescent="0.15">
      <c r="B56" s="122"/>
      <c r="C56" s="1225" t="s">
        <v>47</v>
      </c>
      <c r="D56" s="1225"/>
      <c r="E56" s="1226"/>
      <c r="F56" s="123">
        <v>40</v>
      </c>
      <c r="G56" s="123">
        <v>40</v>
      </c>
      <c r="H56" s="124">
        <v>40</v>
      </c>
    </row>
    <row r="57" spans="2:8" ht="53.25" customHeight="1" x14ac:dyDescent="0.15">
      <c r="B57" s="122"/>
      <c r="C57" s="1227" t="s">
        <v>48</v>
      </c>
      <c r="D57" s="1227"/>
      <c r="E57" s="1228"/>
      <c r="F57" s="125">
        <v>1019</v>
      </c>
      <c r="G57" s="125">
        <v>1129</v>
      </c>
      <c r="H57" s="126">
        <v>1237</v>
      </c>
    </row>
    <row r="58" spans="2:8" ht="45.75" customHeight="1" x14ac:dyDescent="0.15">
      <c r="B58" s="127"/>
      <c r="C58" s="1215" t="s">
        <v>49</v>
      </c>
      <c r="D58" s="1216"/>
      <c r="E58" s="1217"/>
      <c r="F58" s="128"/>
      <c r="G58" s="128"/>
      <c r="H58" s="129"/>
    </row>
    <row r="59" spans="2:8" ht="45.75" customHeight="1" x14ac:dyDescent="0.15">
      <c r="B59" s="127"/>
      <c r="C59" s="1215" t="s">
        <v>50</v>
      </c>
      <c r="D59" s="1216"/>
      <c r="E59" s="1217"/>
      <c r="F59" s="128"/>
      <c r="G59" s="128"/>
      <c r="H59" s="129"/>
    </row>
    <row r="60" spans="2:8" ht="45.75" customHeight="1" x14ac:dyDescent="0.15">
      <c r="B60" s="127"/>
      <c r="C60" s="1215" t="s">
        <v>50</v>
      </c>
      <c r="D60" s="1216"/>
      <c r="E60" s="1217"/>
      <c r="F60" s="128"/>
      <c r="G60" s="128"/>
      <c r="H60" s="129"/>
    </row>
    <row r="61" spans="2:8" ht="45.75" customHeight="1" x14ac:dyDescent="0.15">
      <c r="B61" s="127"/>
      <c r="C61" s="1215" t="s">
        <v>50</v>
      </c>
      <c r="D61" s="1216"/>
      <c r="E61" s="1217"/>
      <c r="F61" s="128"/>
      <c r="G61" s="128"/>
      <c r="H61" s="129"/>
    </row>
    <row r="62" spans="2:8" ht="45.75" customHeight="1" thickBot="1" x14ac:dyDescent="0.2">
      <c r="B62" s="130"/>
      <c r="C62" s="1218" t="s">
        <v>50</v>
      </c>
      <c r="D62" s="1219"/>
      <c r="E62" s="1220"/>
      <c r="F62" s="131"/>
      <c r="G62" s="131"/>
      <c r="H62" s="132"/>
    </row>
    <row r="63" spans="2:8" ht="52.5" customHeight="1" thickBot="1" x14ac:dyDescent="0.2">
      <c r="B63" s="133"/>
      <c r="C63" s="1221" t="s">
        <v>51</v>
      </c>
      <c r="D63" s="1221"/>
      <c r="E63" s="1222"/>
      <c r="F63" s="134">
        <v>2039</v>
      </c>
      <c r="G63" s="134">
        <v>2239</v>
      </c>
      <c r="H63" s="135">
        <v>2147</v>
      </c>
    </row>
    <row r="64" spans="2:8" x14ac:dyDescent="0.15"/>
  </sheetData>
  <sheetProtection algorithmName="SHA-512" hashValue="/g26n1LJCnP2CWVii4kgtKsnrEsNWrTwqxY7rsuKdsmv6POfX2T2N/0TXdYcqFkaesV+oVVDY88kjKq9xDbQaw==" saltValue="3ka0+3ZITlARXUCGEek2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91738-A9BF-45A4-8EAA-E1FCA81B2B79}">
  <sheetPr>
    <pageSetUpPr fitToPage="1"/>
  </sheetPr>
  <dimension ref="A1:DE85"/>
  <sheetViews>
    <sheetView showGridLines="0" topLeftCell="AT22" zoomScaleNormal="100" zoomScaleSheetLayoutView="55" workbookViewId="0">
      <selection activeCell="AU40" sqref="AU4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0" t="s">
        <v>572</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x14ac:dyDescent="0.15">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x14ac:dyDescent="0.15">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x14ac:dyDescent="0.15">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x14ac:dyDescent="0.15">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565</v>
      </c>
    </row>
    <row r="50" spans="1:109" x14ac:dyDescent="0.15">
      <c r="B50" s="259"/>
      <c r="G50" s="1239"/>
      <c r="H50" s="1239"/>
      <c r="I50" s="1239"/>
      <c r="J50" s="1239"/>
      <c r="K50" s="360"/>
      <c r="L50" s="360"/>
      <c r="M50" s="361"/>
      <c r="N50" s="361"/>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530</v>
      </c>
      <c r="BQ50" s="1243"/>
      <c r="BR50" s="1243"/>
      <c r="BS50" s="1243"/>
      <c r="BT50" s="1243"/>
      <c r="BU50" s="1243"/>
      <c r="BV50" s="1243"/>
      <c r="BW50" s="1243"/>
      <c r="BX50" s="1243" t="s">
        <v>531</v>
      </c>
      <c r="BY50" s="1243"/>
      <c r="BZ50" s="1243"/>
      <c r="CA50" s="1243"/>
      <c r="CB50" s="1243"/>
      <c r="CC50" s="1243"/>
      <c r="CD50" s="1243"/>
      <c r="CE50" s="1243"/>
      <c r="CF50" s="1243" t="s">
        <v>532</v>
      </c>
      <c r="CG50" s="1243"/>
      <c r="CH50" s="1243"/>
      <c r="CI50" s="1243"/>
      <c r="CJ50" s="1243"/>
      <c r="CK50" s="1243"/>
      <c r="CL50" s="1243"/>
      <c r="CM50" s="1243"/>
      <c r="CN50" s="1243" t="s">
        <v>533</v>
      </c>
      <c r="CO50" s="1243"/>
      <c r="CP50" s="1243"/>
      <c r="CQ50" s="1243"/>
      <c r="CR50" s="1243"/>
      <c r="CS50" s="1243"/>
      <c r="CT50" s="1243"/>
      <c r="CU50" s="1243"/>
      <c r="CV50" s="1243" t="s">
        <v>534</v>
      </c>
      <c r="CW50" s="1243"/>
      <c r="CX50" s="1243"/>
      <c r="CY50" s="1243"/>
      <c r="CZ50" s="1243"/>
      <c r="DA50" s="1243"/>
      <c r="DB50" s="1243"/>
      <c r="DC50" s="1243"/>
    </row>
    <row r="51" spans="1:109" ht="13.5" customHeight="1" x14ac:dyDescent="0.15">
      <c r="B51" s="259"/>
      <c r="G51" s="1244"/>
      <c r="H51" s="1244"/>
      <c r="I51" s="1247"/>
      <c r="J51" s="1247"/>
      <c r="K51" s="1245"/>
      <c r="L51" s="1245"/>
      <c r="M51" s="1245"/>
      <c r="N51" s="1245"/>
      <c r="AM51" s="359"/>
      <c r="AN51" s="1246" t="s">
        <v>566</v>
      </c>
      <c r="AO51" s="1246"/>
      <c r="AP51" s="1246"/>
      <c r="AQ51" s="1246"/>
      <c r="AR51" s="1246"/>
      <c r="AS51" s="1246"/>
      <c r="AT51" s="1246"/>
      <c r="AU51" s="1246"/>
      <c r="AV51" s="1246"/>
      <c r="AW51" s="1246"/>
      <c r="AX51" s="1246"/>
      <c r="AY51" s="1246"/>
      <c r="AZ51" s="1246"/>
      <c r="BA51" s="1246"/>
      <c r="BB51" s="1246" t="s">
        <v>567</v>
      </c>
      <c r="BC51" s="1246"/>
      <c r="BD51" s="1246"/>
      <c r="BE51" s="1246"/>
      <c r="BF51" s="1246"/>
      <c r="BG51" s="1246"/>
      <c r="BH51" s="1246"/>
      <c r="BI51" s="1246"/>
      <c r="BJ51" s="1246"/>
      <c r="BK51" s="1246"/>
      <c r="BL51" s="1246"/>
      <c r="BM51" s="1246"/>
      <c r="BN51" s="1246"/>
      <c r="BO51" s="1246"/>
      <c r="BP51" s="1229">
        <v>19.100000000000001</v>
      </c>
      <c r="BQ51" s="1229"/>
      <c r="BR51" s="1229"/>
      <c r="BS51" s="1229"/>
      <c r="BT51" s="1229"/>
      <c r="BU51" s="1229"/>
      <c r="BV51" s="1229"/>
      <c r="BW51" s="1229"/>
      <c r="BX51" s="1229">
        <v>10.5</v>
      </c>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x14ac:dyDescent="0.15">
      <c r="B52" s="259"/>
      <c r="G52" s="1244"/>
      <c r="H52" s="1244"/>
      <c r="I52" s="1247"/>
      <c r="J52" s="1247"/>
      <c r="K52" s="1245"/>
      <c r="L52" s="1245"/>
      <c r="M52" s="1245"/>
      <c r="N52" s="1245"/>
      <c r="AM52" s="359"/>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x14ac:dyDescent="0.15">
      <c r="A53" s="358"/>
      <c r="B53" s="259"/>
      <c r="G53" s="1244"/>
      <c r="H53" s="1244"/>
      <c r="I53" s="1239"/>
      <c r="J53" s="1239"/>
      <c r="K53" s="1245"/>
      <c r="L53" s="1245"/>
      <c r="M53" s="1245"/>
      <c r="N53" s="1245"/>
      <c r="AM53" s="359"/>
      <c r="AN53" s="1246"/>
      <c r="AO53" s="1246"/>
      <c r="AP53" s="1246"/>
      <c r="AQ53" s="1246"/>
      <c r="AR53" s="1246"/>
      <c r="AS53" s="1246"/>
      <c r="AT53" s="1246"/>
      <c r="AU53" s="1246"/>
      <c r="AV53" s="1246"/>
      <c r="AW53" s="1246"/>
      <c r="AX53" s="1246"/>
      <c r="AY53" s="1246"/>
      <c r="AZ53" s="1246"/>
      <c r="BA53" s="1246"/>
      <c r="BB53" s="1246" t="s">
        <v>568</v>
      </c>
      <c r="BC53" s="1246"/>
      <c r="BD53" s="1246"/>
      <c r="BE53" s="1246"/>
      <c r="BF53" s="1246"/>
      <c r="BG53" s="1246"/>
      <c r="BH53" s="1246"/>
      <c r="BI53" s="1246"/>
      <c r="BJ53" s="1246"/>
      <c r="BK53" s="1246"/>
      <c r="BL53" s="1246"/>
      <c r="BM53" s="1246"/>
      <c r="BN53" s="1246"/>
      <c r="BO53" s="1246"/>
      <c r="BP53" s="1229">
        <v>65.8</v>
      </c>
      <c r="BQ53" s="1229"/>
      <c r="BR53" s="1229"/>
      <c r="BS53" s="1229"/>
      <c r="BT53" s="1229"/>
      <c r="BU53" s="1229"/>
      <c r="BV53" s="1229"/>
      <c r="BW53" s="1229"/>
      <c r="BX53" s="1229">
        <v>66.599999999999994</v>
      </c>
      <c r="BY53" s="1229"/>
      <c r="BZ53" s="1229"/>
      <c r="CA53" s="1229"/>
      <c r="CB53" s="1229"/>
      <c r="CC53" s="1229"/>
      <c r="CD53" s="1229"/>
      <c r="CE53" s="1229"/>
      <c r="CF53" s="1229">
        <v>68.599999999999994</v>
      </c>
      <c r="CG53" s="1229"/>
      <c r="CH53" s="1229"/>
      <c r="CI53" s="1229"/>
      <c r="CJ53" s="1229"/>
      <c r="CK53" s="1229"/>
      <c r="CL53" s="1229"/>
      <c r="CM53" s="1229"/>
      <c r="CN53" s="1229">
        <v>69</v>
      </c>
      <c r="CO53" s="1229"/>
      <c r="CP53" s="1229"/>
      <c r="CQ53" s="1229"/>
      <c r="CR53" s="1229"/>
      <c r="CS53" s="1229"/>
      <c r="CT53" s="1229"/>
      <c r="CU53" s="1229"/>
      <c r="CV53" s="1229">
        <v>70.400000000000006</v>
      </c>
      <c r="CW53" s="1229"/>
      <c r="CX53" s="1229"/>
      <c r="CY53" s="1229"/>
      <c r="CZ53" s="1229"/>
      <c r="DA53" s="1229"/>
      <c r="DB53" s="1229"/>
      <c r="DC53" s="1229"/>
    </row>
    <row r="54" spans="1:109" x14ac:dyDescent="0.15">
      <c r="A54" s="358"/>
      <c r="B54" s="259"/>
      <c r="G54" s="1244"/>
      <c r="H54" s="1244"/>
      <c r="I54" s="1239"/>
      <c r="J54" s="1239"/>
      <c r="K54" s="1245"/>
      <c r="L54" s="1245"/>
      <c r="M54" s="1245"/>
      <c r="N54" s="1245"/>
      <c r="AM54" s="359"/>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x14ac:dyDescent="0.15">
      <c r="A55" s="358"/>
      <c r="B55" s="259"/>
      <c r="G55" s="1239"/>
      <c r="H55" s="1239"/>
      <c r="I55" s="1239"/>
      <c r="J55" s="1239"/>
      <c r="K55" s="1245"/>
      <c r="L55" s="1245"/>
      <c r="M55" s="1245"/>
      <c r="N55" s="1245"/>
      <c r="AN55" s="1243" t="s">
        <v>569</v>
      </c>
      <c r="AO55" s="1243"/>
      <c r="AP55" s="1243"/>
      <c r="AQ55" s="1243"/>
      <c r="AR55" s="1243"/>
      <c r="AS55" s="1243"/>
      <c r="AT55" s="1243"/>
      <c r="AU55" s="1243"/>
      <c r="AV55" s="1243"/>
      <c r="AW55" s="1243"/>
      <c r="AX55" s="1243"/>
      <c r="AY55" s="1243"/>
      <c r="AZ55" s="1243"/>
      <c r="BA55" s="1243"/>
      <c r="BB55" s="1246" t="s">
        <v>567</v>
      </c>
      <c r="BC55" s="1246"/>
      <c r="BD55" s="1246"/>
      <c r="BE55" s="1246"/>
      <c r="BF55" s="1246"/>
      <c r="BG55" s="1246"/>
      <c r="BH55" s="1246"/>
      <c r="BI55" s="1246"/>
      <c r="BJ55" s="1246"/>
      <c r="BK55" s="1246"/>
      <c r="BL55" s="1246"/>
      <c r="BM55" s="1246"/>
      <c r="BN55" s="1246"/>
      <c r="BO55" s="1246"/>
      <c r="BP55" s="1229">
        <v>0</v>
      </c>
      <c r="BQ55" s="1229"/>
      <c r="BR55" s="1229"/>
      <c r="BS55" s="1229"/>
      <c r="BT55" s="1229"/>
      <c r="BU55" s="1229"/>
      <c r="BV55" s="1229"/>
      <c r="BW55" s="1229"/>
      <c r="BX55" s="1229">
        <v>0</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x14ac:dyDescent="0.15">
      <c r="A56" s="358"/>
      <c r="B56" s="259"/>
      <c r="G56" s="1239"/>
      <c r="H56" s="1239"/>
      <c r="I56" s="1239"/>
      <c r="J56" s="1239"/>
      <c r="K56" s="1245"/>
      <c r="L56" s="1245"/>
      <c r="M56" s="1245"/>
      <c r="N56" s="1245"/>
      <c r="AN56" s="1243"/>
      <c r="AO56" s="1243"/>
      <c r="AP56" s="1243"/>
      <c r="AQ56" s="1243"/>
      <c r="AR56" s="1243"/>
      <c r="AS56" s="1243"/>
      <c r="AT56" s="1243"/>
      <c r="AU56" s="1243"/>
      <c r="AV56" s="1243"/>
      <c r="AW56" s="1243"/>
      <c r="AX56" s="1243"/>
      <c r="AY56" s="1243"/>
      <c r="AZ56" s="1243"/>
      <c r="BA56" s="1243"/>
      <c r="BB56" s="1246"/>
      <c r="BC56" s="1246"/>
      <c r="BD56" s="1246"/>
      <c r="BE56" s="1246"/>
      <c r="BF56" s="1246"/>
      <c r="BG56" s="1246"/>
      <c r="BH56" s="1246"/>
      <c r="BI56" s="1246"/>
      <c r="BJ56" s="1246"/>
      <c r="BK56" s="1246"/>
      <c r="BL56" s="1246"/>
      <c r="BM56" s="1246"/>
      <c r="BN56" s="1246"/>
      <c r="BO56" s="1246"/>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x14ac:dyDescent="0.15">
      <c r="B57" s="362"/>
      <c r="G57" s="1239"/>
      <c r="H57" s="1239"/>
      <c r="I57" s="1248"/>
      <c r="J57" s="1248"/>
      <c r="K57" s="1245"/>
      <c r="L57" s="1245"/>
      <c r="M57" s="1245"/>
      <c r="N57" s="1245"/>
      <c r="AM57" s="255"/>
      <c r="AN57" s="1243"/>
      <c r="AO57" s="1243"/>
      <c r="AP57" s="1243"/>
      <c r="AQ57" s="1243"/>
      <c r="AR57" s="1243"/>
      <c r="AS57" s="1243"/>
      <c r="AT57" s="1243"/>
      <c r="AU57" s="1243"/>
      <c r="AV57" s="1243"/>
      <c r="AW57" s="1243"/>
      <c r="AX57" s="1243"/>
      <c r="AY57" s="1243"/>
      <c r="AZ57" s="1243"/>
      <c r="BA57" s="1243"/>
      <c r="BB57" s="1246" t="s">
        <v>568</v>
      </c>
      <c r="BC57" s="1246"/>
      <c r="BD57" s="1246"/>
      <c r="BE57" s="1246"/>
      <c r="BF57" s="1246"/>
      <c r="BG57" s="1246"/>
      <c r="BH57" s="1246"/>
      <c r="BI57" s="1246"/>
      <c r="BJ57" s="1246"/>
      <c r="BK57" s="1246"/>
      <c r="BL57" s="1246"/>
      <c r="BM57" s="1246"/>
      <c r="BN57" s="1246"/>
      <c r="BO57" s="1246"/>
      <c r="BP57" s="1229">
        <v>62.8</v>
      </c>
      <c r="BQ57" s="1229"/>
      <c r="BR57" s="1229"/>
      <c r="BS57" s="1229"/>
      <c r="BT57" s="1229"/>
      <c r="BU57" s="1229"/>
      <c r="BV57" s="1229"/>
      <c r="BW57" s="1229"/>
      <c r="BX57" s="1229">
        <v>64</v>
      </c>
      <c r="BY57" s="1229"/>
      <c r="BZ57" s="1229"/>
      <c r="CA57" s="1229"/>
      <c r="CB57" s="1229"/>
      <c r="CC57" s="1229"/>
      <c r="CD57" s="1229"/>
      <c r="CE57" s="1229"/>
      <c r="CF57" s="1229">
        <v>66.2</v>
      </c>
      <c r="CG57" s="1229"/>
      <c r="CH57" s="1229"/>
      <c r="CI57" s="1229"/>
      <c r="CJ57" s="1229"/>
      <c r="CK57" s="1229"/>
      <c r="CL57" s="1229"/>
      <c r="CM57" s="1229"/>
      <c r="CN57" s="1229">
        <v>67.099999999999994</v>
      </c>
      <c r="CO57" s="1229"/>
      <c r="CP57" s="1229"/>
      <c r="CQ57" s="1229"/>
      <c r="CR57" s="1229"/>
      <c r="CS57" s="1229"/>
      <c r="CT57" s="1229"/>
      <c r="CU57" s="1229"/>
      <c r="CV57" s="1229">
        <v>67</v>
      </c>
      <c r="CW57" s="1229"/>
      <c r="CX57" s="1229"/>
      <c r="CY57" s="1229"/>
      <c r="CZ57" s="1229"/>
      <c r="DA57" s="1229"/>
      <c r="DB57" s="1229"/>
      <c r="DC57" s="1229"/>
      <c r="DD57" s="363"/>
      <c r="DE57" s="362"/>
    </row>
    <row r="58" spans="1:109" s="358" customFormat="1" x14ac:dyDescent="0.15">
      <c r="A58" s="255"/>
      <c r="B58" s="362"/>
      <c r="G58" s="1239"/>
      <c r="H58" s="1239"/>
      <c r="I58" s="1248"/>
      <c r="J58" s="1248"/>
      <c r="K58" s="1245"/>
      <c r="L58" s="1245"/>
      <c r="M58" s="1245"/>
      <c r="N58" s="1245"/>
      <c r="AM58" s="255"/>
      <c r="AN58" s="1243"/>
      <c r="AO58" s="1243"/>
      <c r="AP58" s="1243"/>
      <c r="AQ58" s="1243"/>
      <c r="AR58" s="1243"/>
      <c r="AS58" s="1243"/>
      <c r="AT58" s="1243"/>
      <c r="AU58" s="1243"/>
      <c r="AV58" s="1243"/>
      <c r="AW58" s="1243"/>
      <c r="AX58" s="1243"/>
      <c r="AY58" s="1243"/>
      <c r="AZ58" s="1243"/>
      <c r="BA58" s="1243"/>
      <c r="BB58" s="1246"/>
      <c r="BC58" s="1246"/>
      <c r="BD58" s="1246"/>
      <c r="BE58" s="1246"/>
      <c r="BF58" s="1246"/>
      <c r="BG58" s="1246"/>
      <c r="BH58" s="1246"/>
      <c r="BI58" s="1246"/>
      <c r="BJ58" s="1246"/>
      <c r="BK58" s="1246"/>
      <c r="BL58" s="1246"/>
      <c r="BM58" s="1246"/>
      <c r="BN58" s="1246"/>
      <c r="BO58" s="1246"/>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570</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0" t="s">
        <v>573</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x14ac:dyDescent="0.15">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x14ac:dyDescent="0.15">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x14ac:dyDescent="0.15">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x14ac:dyDescent="0.15">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565</v>
      </c>
    </row>
    <row r="72" spans="2:107" x14ac:dyDescent="0.15">
      <c r="B72" s="259"/>
      <c r="G72" s="1239"/>
      <c r="H72" s="1239"/>
      <c r="I72" s="1239"/>
      <c r="J72" s="1239"/>
      <c r="K72" s="360"/>
      <c r="L72" s="360"/>
      <c r="M72" s="361"/>
      <c r="N72" s="361"/>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530</v>
      </c>
      <c r="BQ72" s="1243"/>
      <c r="BR72" s="1243"/>
      <c r="BS72" s="1243"/>
      <c r="BT72" s="1243"/>
      <c r="BU72" s="1243"/>
      <c r="BV72" s="1243"/>
      <c r="BW72" s="1243"/>
      <c r="BX72" s="1243" t="s">
        <v>531</v>
      </c>
      <c r="BY72" s="1243"/>
      <c r="BZ72" s="1243"/>
      <c r="CA72" s="1243"/>
      <c r="CB72" s="1243"/>
      <c r="CC72" s="1243"/>
      <c r="CD72" s="1243"/>
      <c r="CE72" s="1243"/>
      <c r="CF72" s="1243" t="s">
        <v>532</v>
      </c>
      <c r="CG72" s="1243"/>
      <c r="CH72" s="1243"/>
      <c r="CI72" s="1243"/>
      <c r="CJ72" s="1243"/>
      <c r="CK72" s="1243"/>
      <c r="CL72" s="1243"/>
      <c r="CM72" s="1243"/>
      <c r="CN72" s="1243" t="s">
        <v>533</v>
      </c>
      <c r="CO72" s="1243"/>
      <c r="CP72" s="1243"/>
      <c r="CQ72" s="1243"/>
      <c r="CR72" s="1243"/>
      <c r="CS72" s="1243"/>
      <c r="CT72" s="1243"/>
      <c r="CU72" s="1243"/>
      <c r="CV72" s="1243" t="s">
        <v>534</v>
      </c>
      <c r="CW72" s="1243"/>
      <c r="CX72" s="1243"/>
      <c r="CY72" s="1243"/>
      <c r="CZ72" s="1243"/>
      <c r="DA72" s="1243"/>
      <c r="DB72" s="1243"/>
      <c r="DC72" s="1243"/>
    </row>
    <row r="73" spans="2:107" x14ac:dyDescent="0.15">
      <c r="B73" s="259"/>
      <c r="G73" s="1244"/>
      <c r="H73" s="1244"/>
      <c r="I73" s="1244"/>
      <c r="J73" s="1244"/>
      <c r="K73" s="1249"/>
      <c r="L73" s="1249"/>
      <c r="M73" s="1249"/>
      <c r="N73" s="1249"/>
      <c r="AM73" s="359"/>
      <c r="AN73" s="1246" t="s">
        <v>566</v>
      </c>
      <c r="AO73" s="1246"/>
      <c r="AP73" s="1246"/>
      <c r="AQ73" s="1246"/>
      <c r="AR73" s="1246"/>
      <c r="AS73" s="1246"/>
      <c r="AT73" s="1246"/>
      <c r="AU73" s="1246"/>
      <c r="AV73" s="1246"/>
      <c r="AW73" s="1246"/>
      <c r="AX73" s="1246"/>
      <c r="AY73" s="1246"/>
      <c r="AZ73" s="1246"/>
      <c r="BA73" s="1246"/>
      <c r="BB73" s="1246" t="s">
        <v>567</v>
      </c>
      <c r="BC73" s="1246"/>
      <c r="BD73" s="1246"/>
      <c r="BE73" s="1246"/>
      <c r="BF73" s="1246"/>
      <c r="BG73" s="1246"/>
      <c r="BH73" s="1246"/>
      <c r="BI73" s="1246"/>
      <c r="BJ73" s="1246"/>
      <c r="BK73" s="1246"/>
      <c r="BL73" s="1246"/>
      <c r="BM73" s="1246"/>
      <c r="BN73" s="1246"/>
      <c r="BO73" s="1246"/>
      <c r="BP73" s="1229">
        <v>19.100000000000001</v>
      </c>
      <c r="BQ73" s="1229"/>
      <c r="BR73" s="1229"/>
      <c r="BS73" s="1229"/>
      <c r="BT73" s="1229"/>
      <c r="BU73" s="1229"/>
      <c r="BV73" s="1229"/>
      <c r="BW73" s="1229"/>
      <c r="BX73" s="1229">
        <v>10.5</v>
      </c>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x14ac:dyDescent="0.15">
      <c r="B74" s="259"/>
      <c r="G74" s="1244"/>
      <c r="H74" s="1244"/>
      <c r="I74" s="1244"/>
      <c r="J74" s="1244"/>
      <c r="K74" s="1249"/>
      <c r="L74" s="1249"/>
      <c r="M74" s="1249"/>
      <c r="N74" s="1249"/>
      <c r="AM74" s="359"/>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x14ac:dyDescent="0.15">
      <c r="B75" s="259"/>
      <c r="G75" s="1244"/>
      <c r="H75" s="1244"/>
      <c r="I75" s="1239"/>
      <c r="J75" s="1239"/>
      <c r="K75" s="1245"/>
      <c r="L75" s="1245"/>
      <c r="M75" s="1245"/>
      <c r="N75" s="1245"/>
      <c r="AM75" s="359"/>
      <c r="AN75" s="1246"/>
      <c r="AO75" s="1246"/>
      <c r="AP75" s="1246"/>
      <c r="AQ75" s="1246"/>
      <c r="AR75" s="1246"/>
      <c r="AS75" s="1246"/>
      <c r="AT75" s="1246"/>
      <c r="AU75" s="1246"/>
      <c r="AV75" s="1246"/>
      <c r="AW75" s="1246"/>
      <c r="AX75" s="1246"/>
      <c r="AY75" s="1246"/>
      <c r="AZ75" s="1246"/>
      <c r="BA75" s="1246"/>
      <c r="BB75" s="1246" t="s">
        <v>571</v>
      </c>
      <c r="BC75" s="1246"/>
      <c r="BD75" s="1246"/>
      <c r="BE75" s="1246"/>
      <c r="BF75" s="1246"/>
      <c r="BG75" s="1246"/>
      <c r="BH75" s="1246"/>
      <c r="BI75" s="1246"/>
      <c r="BJ75" s="1246"/>
      <c r="BK75" s="1246"/>
      <c r="BL75" s="1246"/>
      <c r="BM75" s="1246"/>
      <c r="BN75" s="1246"/>
      <c r="BO75" s="1246"/>
      <c r="BP75" s="1229">
        <v>6.2</v>
      </c>
      <c r="BQ75" s="1229"/>
      <c r="BR75" s="1229"/>
      <c r="BS75" s="1229"/>
      <c r="BT75" s="1229"/>
      <c r="BU75" s="1229"/>
      <c r="BV75" s="1229"/>
      <c r="BW75" s="1229"/>
      <c r="BX75" s="1229">
        <v>5.4</v>
      </c>
      <c r="BY75" s="1229"/>
      <c r="BZ75" s="1229"/>
      <c r="CA75" s="1229"/>
      <c r="CB75" s="1229"/>
      <c r="CC75" s="1229"/>
      <c r="CD75" s="1229"/>
      <c r="CE75" s="1229"/>
      <c r="CF75" s="1229">
        <v>5</v>
      </c>
      <c r="CG75" s="1229"/>
      <c r="CH75" s="1229"/>
      <c r="CI75" s="1229"/>
      <c r="CJ75" s="1229"/>
      <c r="CK75" s="1229"/>
      <c r="CL75" s="1229"/>
      <c r="CM75" s="1229"/>
      <c r="CN75" s="1229">
        <v>5.5</v>
      </c>
      <c r="CO75" s="1229"/>
      <c r="CP75" s="1229"/>
      <c r="CQ75" s="1229"/>
      <c r="CR75" s="1229"/>
      <c r="CS75" s="1229"/>
      <c r="CT75" s="1229"/>
      <c r="CU75" s="1229"/>
      <c r="CV75" s="1229">
        <v>6.4</v>
      </c>
      <c r="CW75" s="1229"/>
      <c r="CX75" s="1229"/>
      <c r="CY75" s="1229"/>
      <c r="CZ75" s="1229"/>
      <c r="DA75" s="1229"/>
      <c r="DB75" s="1229"/>
      <c r="DC75" s="1229"/>
    </row>
    <row r="76" spans="2:107" x14ac:dyDescent="0.15">
      <c r="B76" s="259"/>
      <c r="G76" s="1244"/>
      <c r="H76" s="1244"/>
      <c r="I76" s="1239"/>
      <c r="J76" s="1239"/>
      <c r="K76" s="1245"/>
      <c r="L76" s="1245"/>
      <c r="M76" s="1245"/>
      <c r="N76" s="1245"/>
      <c r="AM76" s="359"/>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x14ac:dyDescent="0.15">
      <c r="B77" s="259"/>
      <c r="G77" s="1239"/>
      <c r="H77" s="1239"/>
      <c r="I77" s="1239"/>
      <c r="J77" s="1239"/>
      <c r="K77" s="1249"/>
      <c r="L77" s="1249"/>
      <c r="M77" s="1249"/>
      <c r="N77" s="1249"/>
      <c r="AN77" s="1243" t="s">
        <v>569</v>
      </c>
      <c r="AO77" s="1243"/>
      <c r="AP77" s="1243"/>
      <c r="AQ77" s="1243"/>
      <c r="AR77" s="1243"/>
      <c r="AS77" s="1243"/>
      <c r="AT77" s="1243"/>
      <c r="AU77" s="1243"/>
      <c r="AV77" s="1243"/>
      <c r="AW77" s="1243"/>
      <c r="AX77" s="1243"/>
      <c r="AY77" s="1243"/>
      <c r="AZ77" s="1243"/>
      <c r="BA77" s="1243"/>
      <c r="BB77" s="1246" t="s">
        <v>567</v>
      </c>
      <c r="BC77" s="1246"/>
      <c r="BD77" s="1246"/>
      <c r="BE77" s="1246"/>
      <c r="BF77" s="1246"/>
      <c r="BG77" s="1246"/>
      <c r="BH77" s="1246"/>
      <c r="BI77" s="1246"/>
      <c r="BJ77" s="1246"/>
      <c r="BK77" s="1246"/>
      <c r="BL77" s="1246"/>
      <c r="BM77" s="1246"/>
      <c r="BN77" s="1246"/>
      <c r="BO77" s="1246"/>
      <c r="BP77" s="1229">
        <v>0</v>
      </c>
      <c r="BQ77" s="1229"/>
      <c r="BR77" s="1229"/>
      <c r="BS77" s="1229"/>
      <c r="BT77" s="1229"/>
      <c r="BU77" s="1229"/>
      <c r="BV77" s="1229"/>
      <c r="BW77" s="1229"/>
      <c r="BX77" s="1229">
        <v>0</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x14ac:dyDescent="0.15">
      <c r="B78" s="259"/>
      <c r="G78" s="1239"/>
      <c r="H78" s="1239"/>
      <c r="I78" s="1239"/>
      <c r="J78" s="1239"/>
      <c r="K78" s="1249"/>
      <c r="L78" s="1249"/>
      <c r="M78" s="1249"/>
      <c r="N78" s="1249"/>
      <c r="AN78" s="1243"/>
      <c r="AO78" s="1243"/>
      <c r="AP78" s="1243"/>
      <c r="AQ78" s="1243"/>
      <c r="AR78" s="1243"/>
      <c r="AS78" s="1243"/>
      <c r="AT78" s="1243"/>
      <c r="AU78" s="1243"/>
      <c r="AV78" s="1243"/>
      <c r="AW78" s="1243"/>
      <c r="AX78" s="1243"/>
      <c r="AY78" s="1243"/>
      <c r="AZ78" s="1243"/>
      <c r="BA78" s="1243"/>
      <c r="BB78" s="1246"/>
      <c r="BC78" s="1246"/>
      <c r="BD78" s="1246"/>
      <c r="BE78" s="1246"/>
      <c r="BF78" s="1246"/>
      <c r="BG78" s="1246"/>
      <c r="BH78" s="1246"/>
      <c r="BI78" s="1246"/>
      <c r="BJ78" s="1246"/>
      <c r="BK78" s="1246"/>
      <c r="BL78" s="1246"/>
      <c r="BM78" s="1246"/>
      <c r="BN78" s="1246"/>
      <c r="BO78" s="1246"/>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x14ac:dyDescent="0.15">
      <c r="B79" s="259"/>
      <c r="G79" s="1239"/>
      <c r="H79" s="1239"/>
      <c r="I79" s="1248"/>
      <c r="J79" s="1248"/>
      <c r="K79" s="1250"/>
      <c r="L79" s="1250"/>
      <c r="M79" s="1250"/>
      <c r="N79" s="1250"/>
      <c r="AN79" s="1243"/>
      <c r="AO79" s="1243"/>
      <c r="AP79" s="1243"/>
      <c r="AQ79" s="1243"/>
      <c r="AR79" s="1243"/>
      <c r="AS79" s="1243"/>
      <c r="AT79" s="1243"/>
      <c r="AU79" s="1243"/>
      <c r="AV79" s="1243"/>
      <c r="AW79" s="1243"/>
      <c r="AX79" s="1243"/>
      <c r="AY79" s="1243"/>
      <c r="AZ79" s="1243"/>
      <c r="BA79" s="1243"/>
      <c r="BB79" s="1246" t="s">
        <v>571</v>
      </c>
      <c r="BC79" s="1246"/>
      <c r="BD79" s="1246"/>
      <c r="BE79" s="1246"/>
      <c r="BF79" s="1246"/>
      <c r="BG79" s="1246"/>
      <c r="BH79" s="1246"/>
      <c r="BI79" s="1246"/>
      <c r="BJ79" s="1246"/>
      <c r="BK79" s="1246"/>
      <c r="BL79" s="1246"/>
      <c r="BM79" s="1246"/>
      <c r="BN79" s="1246"/>
      <c r="BO79" s="1246"/>
      <c r="BP79" s="1229">
        <v>7.7</v>
      </c>
      <c r="BQ79" s="1229"/>
      <c r="BR79" s="1229"/>
      <c r="BS79" s="1229"/>
      <c r="BT79" s="1229"/>
      <c r="BU79" s="1229"/>
      <c r="BV79" s="1229"/>
      <c r="BW79" s="1229"/>
      <c r="BX79" s="1229">
        <v>8</v>
      </c>
      <c r="BY79" s="1229"/>
      <c r="BZ79" s="1229"/>
      <c r="CA79" s="1229"/>
      <c r="CB79" s="1229"/>
      <c r="CC79" s="1229"/>
      <c r="CD79" s="1229"/>
      <c r="CE79" s="1229"/>
      <c r="CF79" s="1229">
        <v>8</v>
      </c>
      <c r="CG79" s="1229"/>
      <c r="CH79" s="1229"/>
      <c r="CI79" s="1229"/>
      <c r="CJ79" s="1229"/>
      <c r="CK79" s="1229"/>
      <c r="CL79" s="1229"/>
      <c r="CM79" s="1229"/>
      <c r="CN79" s="1229">
        <v>8.3000000000000007</v>
      </c>
      <c r="CO79" s="1229"/>
      <c r="CP79" s="1229"/>
      <c r="CQ79" s="1229"/>
      <c r="CR79" s="1229"/>
      <c r="CS79" s="1229"/>
      <c r="CT79" s="1229"/>
      <c r="CU79" s="1229"/>
      <c r="CV79" s="1229">
        <v>8.4</v>
      </c>
      <c r="CW79" s="1229"/>
      <c r="CX79" s="1229"/>
      <c r="CY79" s="1229"/>
      <c r="CZ79" s="1229"/>
      <c r="DA79" s="1229"/>
      <c r="DB79" s="1229"/>
      <c r="DC79" s="1229"/>
    </row>
    <row r="80" spans="2:107" x14ac:dyDescent="0.15">
      <c r="B80" s="259"/>
      <c r="G80" s="1239"/>
      <c r="H80" s="1239"/>
      <c r="I80" s="1248"/>
      <c r="J80" s="1248"/>
      <c r="K80" s="1250"/>
      <c r="L80" s="1250"/>
      <c r="M80" s="1250"/>
      <c r="N80" s="1250"/>
      <c r="AN80" s="1243"/>
      <c r="AO80" s="1243"/>
      <c r="AP80" s="1243"/>
      <c r="AQ80" s="1243"/>
      <c r="AR80" s="1243"/>
      <c r="AS80" s="1243"/>
      <c r="AT80" s="1243"/>
      <c r="AU80" s="1243"/>
      <c r="AV80" s="1243"/>
      <c r="AW80" s="1243"/>
      <c r="AX80" s="1243"/>
      <c r="AY80" s="1243"/>
      <c r="AZ80" s="1243"/>
      <c r="BA80" s="1243"/>
      <c r="BB80" s="1246"/>
      <c r="BC80" s="1246"/>
      <c r="BD80" s="1246"/>
      <c r="BE80" s="1246"/>
      <c r="BF80" s="1246"/>
      <c r="BG80" s="1246"/>
      <c r="BH80" s="1246"/>
      <c r="BI80" s="1246"/>
      <c r="BJ80" s="1246"/>
      <c r="BK80" s="1246"/>
      <c r="BL80" s="1246"/>
      <c r="BM80" s="1246"/>
      <c r="BN80" s="1246"/>
      <c r="BO80" s="1246"/>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N81B5DMTjkv3PXuntb2djxA9h3HlMxT/oiubeD4AQPTW6o6XO9+NFN8vH9SGhjG/18sBFlsYdBc6AOgBrINrg==" saltValue="M9lKLJcSs34iNg4UgQcM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32316-1799-4E6C-9E0B-DE68ED6B3518}">
  <sheetPr>
    <pageSetUpPr fitToPage="1"/>
  </sheetPr>
  <dimension ref="A1:DR125"/>
  <sheetViews>
    <sheetView showGridLines="0" tabSelected="1" topLeftCell="J106"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jNBs3a5ySeL423pewMfBu0KWe3DM9LzS2r6iTOwhowHa2Ii88l2vaETJQH854rxKScEzqgRfMu/JJP11kNTmug==" saltValue="lMVzOFYsifW0XrKF8dMJi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5B8FC-4827-4D83-8717-9177D2437AC8}">
  <sheetPr>
    <pageSetUpPr fitToPage="1"/>
  </sheetPr>
  <dimension ref="A1:DR125"/>
  <sheetViews>
    <sheetView showGridLines="0" topLeftCell="A101" zoomScale="80" zoomScaleNormal="8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xFxyD2NJI3z1Vu3ADdKtNmcfUKJhYGhnLajw7ia0tVemufIv7vc+rjQ8dIeNyIE5nlLM0xShqSmNe9RPF4EO0g==" saltValue="2aDwu2rIyZFyM+4EgGaNC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529</v>
      </c>
      <c r="G2" s="149"/>
      <c r="H2" s="150"/>
    </row>
    <row r="3" spans="1:8" x14ac:dyDescent="0.15">
      <c r="A3" s="146" t="s">
        <v>522</v>
      </c>
      <c r="B3" s="151"/>
      <c r="C3" s="152"/>
      <c r="D3" s="153">
        <v>63230</v>
      </c>
      <c r="E3" s="154"/>
      <c r="F3" s="155">
        <v>126262</v>
      </c>
      <c r="G3" s="156"/>
      <c r="H3" s="157"/>
    </row>
    <row r="4" spans="1:8" x14ac:dyDescent="0.15">
      <c r="A4" s="158"/>
      <c r="B4" s="159"/>
      <c r="C4" s="160"/>
      <c r="D4" s="161">
        <v>36315</v>
      </c>
      <c r="E4" s="162"/>
      <c r="F4" s="163">
        <v>56769</v>
      </c>
      <c r="G4" s="164"/>
      <c r="H4" s="165"/>
    </row>
    <row r="5" spans="1:8" x14ac:dyDescent="0.15">
      <c r="A5" s="146" t="s">
        <v>524</v>
      </c>
      <c r="B5" s="151"/>
      <c r="C5" s="152"/>
      <c r="D5" s="153">
        <v>73600</v>
      </c>
      <c r="E5" s="154"/>
      <c r="F5" s="155">
        <v>126525</v>
      </c>
      <c r="G5" s="156"/>
      <c r="H5" s="157"/>
    </row>
    <row r="6" spans="1:8" x14ac:dyDescent="0.15">
      <c r="A6" s="158"/>
      <c r="B6" s="159"/>
      <c r="C6" s="160"/>
      <c r="D6" s="161">
        <v>38874</v>
      </c>
      <c r="E6" s="162"/>
      <c r="F6" s="163">
        <v>67052</v>
      </c>
      <c r="G6" s="164"/>
      <c r="H6" s="165"/>
    </row>
    <row r="7" spans="1:8" x14ac:dyDescent="0.15">
      <c r="A7" s="146" t="s">
        <v>525</v>
      </c>
      <c r="B7" s="151"/>
      <c r="C7" s="152"/>
      <c r="D7" s="153">
        <v>60286</v>
      </c>
      <c r="E7" s="154"/>
      <c r="F7" s="155">
        <v>122054</v>
      </c>
      <c r="G7" s="156"/>
      <c r="H7" s="157"/>
    </row>
    <row r="8" spans="1:8" x14ac:dyDescent="0.15">
      <c r="A8" s="158"/>
      <c r="B8" s="159"/>
      <c r="C8" s="160"/>
      <c r="D8" s="161">
        <v>28999</v>
      </c>
      <c r="E8" s="162"/>
      <c r="F8" s="163">
        <v>68298</v>
      </c>
      <c r="G8" s="164"/>
      <c r="H8" s="165"/>
    </row>
    <row r="9" spans="1:8" x14ac:dyDescent="0.15">
      <c r="A9" s="146" t="s">
        <v>526</v>
      </c>
      <c r="B9" s="151"/>
      <c r="C9" s="152"/>
      <c r="D9" s="153">
        <v>113297</v>
      </c>
      <c r="E9" s="154"/>
      <c r="F9" s="155">
        <v>111644</v>
      </c>
      <c r="G9" s="156"/>
      <c r="H9" s="157"/>
    </row>
    <row r="10" spans="1:8" x14ac:dyDescent="0.15">
      <c r="A10" s="158"/>
      <c r="B10" s="159"/>
      <c r="C10" s="160"/>
      <c r="D10" s="161">
        <v>37271</v>
      </c>
      <c r="E10" s="162"/>
      <c r="F10" s="163">
        <v>66606</v>
      </c>
      <c r="G10" s="164"/>
      <c r="H10" s="165"/>
    </row>
    <row r="11" spans="1:8" x14ac:dyDescent="0.15">
      <c r="A11" s="146" t="s">
        <v>527</v>
      </c>
      <c r="B11" s="151"/>
      <c r="C11" s="152"/>
      <c r="D11" s="153">
        <v>173199</v>
      </c>
      <c r="E11" s="154"/>
      <c r="F11" s="155">
        <v>127917</v>
      </c>
      <c r="G11" s="156"/>
      <c r="H11" s="157"/>
    </row>
    <row r="12" spans="1:8" x14ac:dyDescent="0.15">
      <c r="A12" s="158"/>
      <c r="B12" s="159"/>
      <c r="C12" s="166"/>
      <c r="D12" s="161">
        <v>31433</v>
      </c>
      <c r="E12" s="162"/>
      <c r="F12" s="163">
        <v>69746</v>
      </c>
      <c r="G12" s="164"/>
      <c r="H12" s="165"/>
    </row>
    <row r="13" spans="1:8" x14ac:dyDescent="0.15">
      <c r="A13" s="146"/>
      <c r="B13" s="151"/>
      <c r="C13" s="152"/>
      <c r="D13" s="153">
        <v>96722</v>
      </c>
      <c r="E13" s="154"/>
      <c r="F13" s="155">
        <v>122880</v>
      </c>
      <c r="G13" s="167"/>
      <c r="H13" s="157"/>
    </row>
    <row r="14" spans="1:8" x14ac:dyDescent="0.15">
      <c r="A14" s="158"/>
      <c r="B14" s="159"/>
      <c r="C14" s="160"/>
      <c r="D14" s="161">
        <v>34578</v>
      </c>
      <c r="E14" s="162"/>
      <c r="F14" s="163">
        <v>65694</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6.24</v>
      </c>
      <c r="C19" s="168">
        <f>ROUND(VALUE(SUBSTITUTE(実質収支比率等に係る経年分析!G$48,"▲","-")),2)</f>
        <v>11.3</v>
      </c>
      <c r="D19" s="168">
        <f>ROUND(VALUE(SUBSTITUTE(実質収支比率等に係る経年分析!H$48,"▲","-")),2)</f>
        <v>6.87</v>
      </c>
      <c r="E19" s="168">
        <f>ROUND(VALUE(SUBSTITUTE(実質収支比率等に係る経年分析!I$48,"▲","-")),2)</f>
        <v>5.9</v>
      </c>
      <c r="F19" s="168">
        <f>ROUND(VALUE(SUBSTITUTE(実質収支比率等に係る経年分析!J$48,"▲","-")),2)</f>
        <v>6.8</v>
      </c>
    </row>
    <row r="20" spans="1:11" x14ac:dyDescent="0.15">
      <c r="A20" s="168" t="s">
        <v>55</v>
      </c>
      <c r="B20" s="168">
        <f>ROUND(VALUE(SUBSTITUTE(実質収支比率等に係る経年分析!F$47,"▲","-")),2)</f>
        <v>27.17</v>
      </c>
      <c r="C20" s="168">
        <f>ROUND(VALUE(SUBSTITUTE(実質収支比率等に係る経年分析!G$47,"▲","-")),2)</f>
        <v>33.909999999999997</v>
      </c>
      <c r="D20" s="168">
        <f>ROUND(VALUE(SUBSTITUTE(実質収支比率等に係る経年分析!H$47,"▲","-")),2)</f>
        <v>39.450000000000003</v>
      </c>
      <c r="E20" s="168">
        <f>ROUND(VALUE(SUBSTITUTE(実質収支比率等に係る経年分析!I$47,"▲","-")),2)</f>
        <v>43.69</v>
      </c>
      <c r="F20" s="168">
        <f>ROUND(VALUE(SUBSTITUTE(実質収支比率等に係る経年分析!J$47,"▲","-")),2)</f>
        <v>35.39</v>
      </c>
    </row>
    <row r="21" spans="1:11" x14ac:dyDescent="0.15">
      <c r="A21" s="168" t="s">
        <v>56</v>
      </c>
      <c r="B21" s="168">
        <f>IF(ISNUMBER(VALUE(SUBSTITUTE(実質収支比率等に係る経年分析!F$49,"▲","-"))),ROUND(VALUE(SUBSTITUTE(実質収支比率等に係る経年分析!F$49,"▲","-")),2),NA())</f>
        <v>-14.6</v>
      </c>
      <c r="C21" s="168">
        <f>IF(ISNUMBER(VALUE(SUBSTITUTE(実質収支比率等に係る経年分析!G$49,"▲","-"))),ROUND(VALUE(SUBSTITUTE(実質収支比率等に係る経年分析!G$49,"▲","-")),2),NA())</f>
        <v>13.67</v>
      </c>
      <c r="D21" s="168">
        <f>IF(ISNUMBER(VALUE(SUBSTITUTE(実質収支比率等に係る経年分析!H$49,"▲","-"))),ROUND(VALUE(SUBSTITUTE(実質収支比率等に係る経年分析!H$49,"▲","-")),2),NA())</f>
        <v>4.47</v>
      </c>
      <c r="E21" s="168">
        <f>IF(ISNUMBER(VALUE(SUBSTITUTE(実質収支比率等に係る経年分析!I$49,"▲","-"))),ROUND(VALUE(SUBSTITUTE(実質収支比率等に係る経年分析!I$49,"▲","-")),2),NA())</f>
        <v>2.61</v>
      </c>
      <c r="F21" s="168">
        <f>IF(ISNUMBER(VALUE(SUBSTITUTE(実質収支比率等に係る経年分析!J$49,"▲","-"))),ROUND(VALUE(SUBSTITUTE(実質収支比率等に係る経年分析!J$49,"▲","-")),2),NA())</f>
        <v>-7.21</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0.42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0.22</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2.4300000000000002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1.64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2.46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0.75</v>
      </c>
    </row>
    <row r="32" spans="1:11" x14ac:dyDescent="0.15">
      <c r="A32" s="169" t="str">
        <f>IF(連結実質赤字比率に係る赤字・黒字の構成分析!C$38="",NA(),連結実質赤字比率に係る赤字・黒字の構成分析!C$38)</f>
        <v>花火の里ニュータウン汚水処理事業特別会計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0.79</v>
      </c>
    </row>
    <row r="33" spans="1:16" x14ac:dyDescent="0.15">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4.34</v>
      </c>
    </row>
    <row r="34" spans="1:16" x14ac:dyDescent="0.15">
      <c r="A34" s="169" t="str">
        <f>IF(連結実質赤字比率に係る赤字・黒字の構成分析!C$36="",NA(),連結実質赤字比率に係る赤字・黒字の構成分析!C$36)</f>
        <v>宅地造成事業特別会計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5.99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5.55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5.63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5.58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11.22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v>
      </c>
    </row>
    <row r="36" spans="1:16" x14ac:dyDescent="0.15">
      <c r="A36" s="169" t="str">
        <f>IF(連結実質赤字比率に係る赤字・黒字の構成分析!C$34="",NA(),連結実質赤字比率に係る赤字・黒字の構成分析!C$34)</f>
        <v>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11.37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9.89</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236</v>
      </c>
      <c r="E42" s="170"/>
      <c r="F42" s="170"/>
      <c r="G42" s="170">
        <f>'実質公債費比率（分子）の構造'!L$52</f>
        <v>247</v>
      </c>
      <c r="H42" s="170"/>
      <c r="I42" s="170"/>
      <c r="J42" s="170">
        <f>'実質公債費比率（分子）の構造'!M$52</f>
        <v>243</v>
      </c>
      <c r="K42" s="170"/>
      <c r="L42" s="170"/>
      <c r="M42" s="170">
        <f>'実質公債費比率（分子）の構造'!N$52</f>
        <v>246</v>
      </c>
      <c r="N42" s="170"/>
      <c r="O42" s="170"/>
      <c r="P42" s="170">
        <f>'実質公債費比率（分子）の構造'!O$52</f>
        <v>237</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15">
      <c r="A44" s="170" t="s">
        <v>64</v>
      </c>
      <c r="B44" s="170">
        <f>'実質公債費比率（分子）の構造'!K$50</f>
        <v>6</v>
      </c>
      <c r="C44" s="170"/>
      <c r="D44" s="170"/>
      <c r="E44" s="170">
        <f>'実質公債費比率（分子）の構造'!L$50</f>
        <v>5</v>
      </c>
      <c r="F44" s="170"/>
      <c r="G44" s="170"/>
      <c r="H44" s="170">
        <f>'実質公債費比率（分子）の構造'!M$50</f>
        <v>4</v>
      </c>
      <c r="I44" s="170"/>
      <c r="J44" s="170"/>
      <c r="K44" s="170">
        <f>'実質公債費比率（分子）の構造'!N$50</f>
        <v>4</v>
      </c>
      <c r="L44" s="170"/>
      <c r="M44" s="170"/>
      <c r="N44" s="170">
        <f>'実質公債費比率（分子）の構造'!O$50</f>
        <v>4</v>
      </c>
      <c r="O44" s="170"/>
      <c r="P44" s="170"/>
    </row>
    <row r="45" spans="1:16" x14ac:dyDescent="0.15">
      <c r="A45" s="170" t="s">
        <v>65</v>
      </c>
      <c r="B45" s="170">
        <f>'実質公債費比率（分子）の構造'!K$49</f>
        <v>2</v>
      </c>
      <c r="C45" s="170"/>
      <c r="D45" s="170"/>
      <c r="E45" s="170">
        <f>'実質公債費比率（分子）の構造'!L$49</f>
        <v>3</v>
      </c>
      <c r="F45" s="170"/>
      <c r="G45" s="170"/>
      <c r="H45" s="170">
        <f>'実質公債費比率（分子）の構造'!M$49</f>
        <v>4</v>
      </c>
      <c r="I45" s="170"/>
      <c r="J45" s="170"/>
      <c r="K45" s="170">
        <f>'実質公債費比率（分子）の構造'!N$49</f>
        <v>10</v>
      </c>
      <c r="L45" s="170"/>
      <c r="M45" s="170"/>
      <c r="N45" s="170">
        <f>'実質公債費比率（分子）の構造'!O$49</f>
        <v>11</v>
      </c>
      <c r="O45" s="170"/>
      <c r="P45" s="170"/>
    </row>
    <row r="46" spans="1:16" x14ac:dyDescent="0.15">
      <c r="A46" s="170" t="s">
        <v>66</v>
      </c>
      <c r="B46" s="170">
        <f>'実質公債費比率（分子）の構造'!K$48</f>
        <v>101</v>
      </c>
      <c r="C46" s="170"/>
      <c r="D46" s="170"/>
      <c r="E46" s="170">
        <f>'実質公債費比率（分子）の構造'!L$48</f>
        <v>103</v>
      </c>
      <c r="F46" s="170"/>
      <c r="G46" s="170"/>
      <c r="H46" s="170">
        <f>'実質公債費比率（分子）の構造'!M$48</f>
        <v>100</v>
      </c>
      <c r="I46" s="170"/>
      <c r="J46" s="170"/>
      <c r="K46" s="170">
        <f>'実質公債費比率（分子）の構造'!N$48</f>
        <v>108</v>
      </c>
      <c r="L46" s="170"/>
      <c r="M46" s="170"/>
      <c r="N46" s="170">
        <f>'実質公債費比率（分子）の構造'!O$48</f>
        <v>101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233</v>
      </c>
      <c r="C49" s="170"/>
      <c r="D49" s="170"/>
      <c r="E49" s="170">
        <f>'実質公債費比率（分子）の構造'!L$45</f>
        <v>232</v>
      </c>
      <c r="F49" s="170"/>
      <c r="G49" s="170"/>
      <c r="H49" s="170">
        <f>'実質公債費比率（分子）の構造'!M$45</f>
        <v>244</v>
      </c>
      <c r="I49" s="170"/>
      <c r="J49" s="170"/>
      <c r="K49" s="170">
        <f>'実質公債費比率（分子）の構造'!N$45</f>
        <v>279</v>
      </c>
      <c r="L49" s="170"/>
      <c r="M49" s="170"/>
      <c r="N49" s="170">
        <f>'実質公債費比率（分子）の構造'!O$45</f>
        <v>287</v>
      </c>
      <c r="O49" s="170"/>
      <c r="P49" s="170"/>
    </row>
    <row r="50" spans="1:16" x14ac:dyDescent="0.15">
      <c r="A50" s="170" t="s">
        <v>69</v>
      </c>
      <c r="B50" s="170" t="e">
        <f>NA()</f>
        <v>#N/A</v>
      </c>
      <c r="C50" s="170">
        <f>IF(ISNUMBER('実質公債費比率（分子）の構造'!K$53),'実質公債費比率（分子）の構造'!K$53,NA())</f>
        <v>106</v>
      </c>
      <c r="D50" s="170" t="e">
        <f>NA()</f>
        <v>#N/A</v>
      </c>
      <c r="E50" s="170" t="e">
        <f>NA()</f>
        <v>#N/A</v>
      </c>
      <c r="F50" s="170">
        <f>IF(ISNUMBER('実質公債費比率（分子）の構造'!L$53),'実質公債費比率（分子）の構造'!L$53,NA())</f>
        <v>96</v>
      </c>
      <c r="G50" s="170" t="e">
        <f>NA()</f>
        <v>#N/A</v>
      </c>
      <c r="H50" s="170" t="e">
        <f>NA()</f>
        <v>#N/A</v>
      </c>
      <c r="I50" s="170">
        <f>IF(ISNUMBER('実質公債費比率（分子）の構造'!M$53),'実質公債費比率（分子）の構造'!M$53,NA())</f>
        <v>109</v>
      </c>
      <c r="J50" s="170" t="e">
        <f>NA()</f>
        <v>#N/A</v>
      </c>
      <c r="K50" s="170" t="e">
        <f>NA()</f>
        <v>#N/A</v>
      </c>
      <c r="L50" s="170">
        <f>IF(ISNUMBER('実質公債費比率（分子）の構造'!N$53),'実質公債費比率（分子）の構造'!N$53,NA())</f>
        <v>155</v>
      </c>
      <c r="M50" s="170" t="e">
        <f>NA()</f>
        <v>#N/A</v>
      </c>
      <c r="N50" s="170" t="e">
        <f>NA()</f>
        <v>#N/A</v>
      </c>
      <c r="O50" s="170">
        <f>IF(ISNUMBER('実質公債費比率（分子）の構造'!O$53),'実質公債費比率（分子）の構造'!O$53,NA())</f>
        <v>166</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2994</v>
      </c>
      <c r="E56" s="169"/>
      <c r="F56" s="169"/>
      <c r="G56" s="169">
        <f>'将来負担比率（分子）の構造'!J$52</f>
        <v>3034</v>
      </c>
      <c r="H56" s="169"/>
      <c r="I56" s="169"/>
      <c r="J56" s="169">
        <f>'将来負担比率（分子）の構造'!K$52</f>
        <v>2952</v>
      </c>
      <c r="K56" s="169"/>
      <c r="L56" s="169"/>
      <c r="M56" s="169">
        <f>'将来負担比率（分子）の構造'!L$52</f>
        <v>2908</v>
      </c>
      <c r="N56" s="169"/>
      <c r="O56" s="169"/>
      <c r="P56" s="169">
        <f>'将来負担比率（分子）の構造'!M$52</f>
        <v>2980</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1909</v>
      </c>
      <c r="E58" s="169"/>
      <c r="F58" s="169"/>
      <c r="G58" s="169">
        <f>'将来負担比率（分子）の構造'!J$50</f>
        <v>2108</v>
      </c>
      <c r="H58" s="169"/>
      <c r="I58" s="169"/>
      <c r="J58" s="169">
        <f>'将来負担比率（分子）の構造'!K$50</f>
        <v>2527</v>
      </c>
      <c r="K58" s="169"/>
      <c r="L58" s="169"/>
      <c r="M58" s="169">
        <f>'将来負担比率（分子）の構造'!L$50</f>
        <v>2735</v>
      </c>
      <c r="N58" s="169"/>
      <c r="O58" s="169"/>
      <c r="P58" s="169">
        <f>'将来負担比率（分子）の構造'!M$50</f>
        <v>2563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414</v>
      </c>
      <c r="C62" s="169"/>
      <c r="D62" s="169"/>
      <c r="E62" s="169">
        <f>'将来負担比率（分子）の構造'!J$45</f>
        <v>377</v>
      </c>
      <c r="F62" s="169"/>
      <c r="G62" s="169"/>
      <c r="H62" s="169">
        <f>'将来負担比率（分子）の構造'!K$45</f>
        <v>349</v>
      </c>
      <c r="I62" s="169"/>
      <c r="J62" s="169"/>
      <c r="K62" s="169">
        <f>'将来負担比率（分子）の構造'!L$45</f>
        <v>335</v>
      </c>
      <c r="L62" s="169"/>
      <c r="M62" s="169"/>
      <c r="N62" s="169">
        <f>'将来負担比率（分子）の構造'!M$45</f>
        <v>315</v>
      </c>
      <c r="O62" s="169"/>
      <c r="P62" s="169"/>
    </row>
    <row r="63" spans="1:16" x14ac:dyDescent="0.15">
      <c r="A63" s="169" t="s">
        <v>34</v>
      </c>
      <c r="B63" s="169">
        <f>'将来負担比率（分子）の構造'!I$44</f>
        <v>118</v>
      </c>
      <c r="C63" s="169"/>
      <c r="D63" s="169"/>
      <c r="E63" s="169">
        <f>'将来負担比率（分子）の構造'!J$44</f>
        <v>202</v>
      </c>
      <c r="F63" s="169"/>
      <c r="G63" s="169"/>
      <c r="H63" s="169">
        <f>'将来負担比率（分子）の構造'!K$44</f>
        <v>198</v>
      </c>
      <c r="I63" s="169"/>
      <c r="J63" s="169"/>
      <c r="K63" s="169">
        <f>'将来負担比率（分子）の構造'!L$44</f>
        <v>204</v>
      </c>
      <c r="L63" s="169"/>
      <c r="M63" s="169"/>
      <c r="N63" s="169">
        <f>'将来負担比率（分子）の構造'!M$44</f>
        <v>202</v>
      </c>
      <c r="O63" s="169"/>
      <c r="P63" s="169"/>
    </row>
    <row r="64" spans="1:16" x14ac:dyDescent="0.15">
      <c r="A64" s="169" t="s">
        <v>33</v>
      </c>
      <c r="B64" s="169">
        <f>'将来負担比率（分子）の構造'!I$43</f>
        <v>1546</v>
      </c>
      <c r="C64" s="169"/>
      <c r="D64" s="169"/>
      <c r="E64" s="169">
        <f>'将来負担比率（分子）の構造'!J$43</f>
        <v>1541</v>
      </c>
      <c r="F64" s="169"/>
      <c r="G64" s="169"/>
      <c r="H64" s="169">
        <f>'将来負担比率（分子）の構造'!K$43</f>
        <v>1572</v>
      </c>
      <c r="I64" s="169"/>
      <c r="J64" s="169"/>
      <c r="K64" s="169">
        <f>'将来負担比率（分子）の構造'!L$43</f>
        <v>1594</v>
      </c>
      <c r="L64" s="169"/>
      <c r="M64" s="169"/>
      <c r="N64" s="169">
        <f>'将来負担比率（分子）の構造'!M$43</f>
        <v>1603</v>
      </c>
      <c r="O64" s="169"/>
      <c r="P64" s="169"/>
    </row>
    <row r="65" spans="1:16" x14ac:dyDescent="0.15">
      <c r="A65" s="169" t="s">
        <v>32</v>
      </c>
      <c r="B65" s="169">
        <f>'将来負担比率（分子）の構造'!I$42</f>
        <v>15</v>
      </c>
      <c r="C65" s="169"/>
      <c r="D65" s="169"/>
      <c r="E65" s="169">
        <f>'将来負担比率（分子）の構造'!J$42</f>
        <v>11</v>
      </c>
      <c r="F65" s="169"/>
      <c r="G65" s="169"/>
      <c r="H65" s="169">
        <f>'将来負担比率（分子）の構造'!K$42</f>
        <v>7</v>
      </c>
      <c r="I65" s="169"/>
      <c r="J65" s="169"/>
      <c r="K65" s="169">
        <f>'将来負担比率（分子）の構造'!L$42</f>
        <v>4</v>
      </c>
      <c r="L65" s="169"/>
      <c r="M65" s="169"/>
      <c r="N65" s="169" t="str">
        <f>'将来負担比率（分子）の構造'!M$42</f>
        <v>-</v>
      </c>
      <c r="O65" s="169"/>
      <c r="P65" s="169"/>
    </row>
    <row r="66" spans="1:16" x14ac:dyDescent="0.15">
      <c r="A66" s="169" t="s">
        <v>31</v>
      </c>
      <c r="B66" s="169">
        <f>'将来負担比率（分子）の構造'!I$41</f>
        <v>3181</v>
      </c>
      <c r="C66" s="169"/>
      <c r="D66" s="169"/>
      <c r="E66" s="169">
        <f>'将来負担比率（分子）の構造'!J$41</f>
        <v>3228</v>
      </c>
      <c r="F66" s="169"/>
      <c r="G66" s="169"/>
      <c r="H66" s="169">
        <f>'将来負担比率（分子）の構造'!K$41</f>
        <v>3131</v>
      </c>
      <c r="I66" s="169"/>
      <c r="J66" s="169"/>
      <c r="K66" s="169">
        <f>'将来負担比率（分子）の構造'!L$41</f>
        <v>3209</v>
      </c>
      <c r="L66" s="169"/>
      <c r="M66" s="169"/>
      <c r="N66" s="169">
        <f>'将来負担比率（分子）の構造'!M$41</f>
        <v>3345</v>
      </c>
      <c r="O66" s="169"/>
      <c r="P66" s="169"/>
    </row>
    <row r="67" spans="1:16" x14ac:dyDescent="0.15">
      <c r="A67" s="169" t="s">
        <v>73</v>
      </c>
      <c r="B67" s="169" t="e">
        <f>NA()</f>
        <v>#N/A</v>
      </c>
      <c r="C67" s="169">
        <f>IF(ISNUMBER('将来負担比率（分子）の構造'!I$53), IF('将来負担比率（分子）の構造'!I$53 &lt; 0, 0, '将来負担比率（分子）の構造'!I$53), NA())</f>
        <v>371</v>
      </c>
      <c r="D67" s="169" t="e">
        <f>NA()</f>
        <v>#N/A</v>
      </c>
      <c r="E67" s="169" t="e">
        <f>NA()</f>
        <v>#N/A</v>
      </c>
      <c r="F67" s="169">
        <f>IF(ISNUMBER('将来負担比率（分子）の構造'!J$53), IF('将来負担比率（分子）の構造'!J$53 &lt; 0, 0, '将来負担比率（分子）の構造'!J$53), NA())</f>
        <v>216</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980</v>
      </c>
      <c r="C72" s="173">
        <f>基金残高に係る経年分析!G55</f>
        <v>1070</v>
      </c>
      <c r="D72" s="173">
        <f>基金残高に係る経年分析!H55</f>
        <v>870</v>
      </c>
    </row>
    <row r="73" spans="1:16" x14ac:dyDescent="0.15">
      <c r="A73" s="172" t="s">
        <v>76</v>
      </c>
      <c r="B73" s="173">
        <f>基金残高に係る経年分析!F56</f>
        <v>40</v>
      </c>
      <c r="C73" s="173">
        <f>基金残高に係る経年分析!G56</f>
        <v>40</v>
      </c>
      <c r="D73" s="173">
        <f>基金残高に係る経年分析!H56</f>
        <v>40</v>
      </c>
    </row>
    <row r="74" spans="1:16" x14ac:dyDescent="0.15">
      <c r="A74" s="172" t="s">
        <v>77</v>
      </c>
      <c r="B74" s="173">
        <f>基金残高に係る経年分析!F57</f>
        <v>1019</v>
      </c>
      <c r="C74" s="173">
        <f>基金残高に係る経年分析!G57</f>
        <v>1129</v>
      </c>
      <c r="D74" s="173">
        <f>基金残高に係る経年分析!H57</f>
        <v>1237</v>
      </c>
    </row>
  </sheetData>
  <sheetProtection algorithmName="SHA-512" hashValue="mQUuMMRHO9HzdL0AtY8OxC2wyfcYVAs4pfcrUfzRZPY7ZU+kXDHI9nezAVBc+JW5rMaQ2FehJsAEFGDsd6kXzQ==" saltValue="ZkAIJMumRHy66vBXob7X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1"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204</v>
      </c>
      <c r="DI1" s="616"/>
      <c r="DJ1" s="616"/>
      <c r="DK1" s="616"/>
      <c r="DL1" s="616"/>
      <c r="DM1" s="616"/>
      <c r="DN1" s="617"/>
      <c r="DO1" s="208"/>
      <c r="DP1" s="615" t="s">
        <v>205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210</v>
      </c>
      <c r="S4" s="619"/>
      <c r="T4" s="619"/>
      <c r="U4" s="619"/>
      <c r="V4" s="619"/>
      <c r="W4" s="619"/>
      <c r="X4" s="619"/>
      <c r="Y4" s="620"/>
      <c r="Z4" s="618" t="s">
        <v>211</v>
      </c>
      <c r="AA4" s="619"/>
      <c r="AB4" s="619"/>
      <c r="AC4" s="620"/>
      <c r="AD4" s="618" t="s">
        <v>212</v>
      </c>
      <c r="AE4" s="619"/>
      <c r="AF4" s="619"/>
      <c r="AG4" s="619"/>
      <c r="AH4" s="619"/>
      <c r="AI4" s="619"/>
      <c r="AJ4" s="619"/>
      <c r="AK4" s="620"/>
      <c r="AL4" s="618" t="s">
        <v>211</v>
      </c>
      <c r="AM4" s="619"/>
      <c r="AN4" s="619"/>
      <c r="AO4" s="62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18" t="s">
        <v>216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217</v>
      </c>
      <c r="C5" s="623"/>
      <c r="D5" s="623"/>
      <c r="E5" s="623"/>
      <c r="F5" s="623"/>
      <c r="G5" s="623"/>
      <c r="H5" s="623"/>
      <c r="I5" s="623"/>
      <c r="J5" s="623"/>
      <c r="K5" s="623"/>
      <c r="L5" s="623"/>
      <c r="M5" s="623"/>
      <c r="N5" s="623"/>
      <c r="O5" s="623"/>
      <c r="P5" s="623"/>
      <c r="Q5" s="624"/>
      <c r="R5" s="625">
        <v>668034</v>
      </c>
      <c r="S5" s="626"/>
      <c r="T5" s="626"/>
      <c r="U5" s="626"/>
      <c r="V5" s="626"/>
      <c r="W5" s="626"/>
      <c r="X5" s="626"/>
      <c r="Y5" s="627"/>
      <c r="Z5" s="628">
        <v>14.9</v>
      </c>
      <c r="AA5" s="628"/>
      <c r="AB5" s="628"/>
      <c r="AC5" s="628"/>
      <c r="AD5" s="629">
        <v>668034</v>
      </c>
      <c r="AE5" s="629"/>
      <c r="AF5" s="629"/>
      <c r="AG5" s="629"/>
      <c r="AH5" s="629"/>
      <c r="AI5" s="629"/>
      <c r="AJ5" s="629"/>
      <c r="AK5" s="629"/>
      <c r="AL5" s="630">
        <v>27.4</v>
      </c>
      <c r="AM5" s="631"/>
      <c r="AN5" s="631"/>
      <c r="AO5" s="632"/>
      <c r="AP5" s="622" t="s">
        <v>218</v>
      </c>
      <c r="AQ5" s="623"/>
      <c r="AR5" s="623"/>
      <c r="AS5" s="623"/>
      <c r="AT5" s="623"/>
      <c r="AU5" s="623"/>
      <c r="AV5" s="623"/>
      <c r="AW5" s="623"/>
      <c r="AX5" s="623"/>
      <c r="AY5" s="623"/>
      <c r="AZ5" s="623"/>
      <c r="BA5" s="623"/>
      <c r="BB5" s="623"/>
      <c r="BC5" s="623"/>
      <c r="BD5" s="623"/>
      <c r="BE5" s="623"/>
      <c r="BF5" s="624"/>
      <c r="BG5" s="636">
        <v>668034</v>
      </c>
      <c r="BH5" s="637"/>
      <c r="BI5" s="637"/>
      <c r="BJ5" s="637"/>
      <c r="BK5" s="637"/>
      <c r="BL5" s="637"/>
      <c r="BM5" s="637"/>
      <c r="BN5" s="638"/>
      <c r="BO5" s="639">
        <v>100</v>
      </c>
      <c r="BP5" s="639"/>
      <c r="BQ5" s="639"/>
      <c r="BR5" s="639"/>
      <c r="BS5" s="640" t="s">
        <v>123</v>
      </c>
      <c r="BT5" s="640"/>
      <c r="BU5" s="640"/>
      <c r="BV5" s="640"/>
      <c r="BW5" s="640"/>
      <c r="BX5" s="640"/>
      <c r="BY5" s="640"/>
      <c r="BZ5" s="640"/>
      <c r="CA5" s="640"/>
      <c r="CB5" s="644"/>
      <c r="CD5" s="618" t="s">
        <v>213</v>
      </c>
      <c r="CE5" s="619"/>
      <c r="CF5" s="619"/>
      <c r="CG5" s="619"/>
      <c r="CH5" s="619"/>
      <c r="CI5" s="619"/>
      <c r="CJ5" s="619"/>
      <c r="CK5" s="619"/>
      <c r="CL5" s="619"/>
      <c r="CM5" s="619"/>
      <c r="CN5" s="619"/>
      <c r="CO5" s="619"/>
      <c r="CP5" s="619"/>
      <c r="CQ5" s="620"/>
      <c r="CR5" s="618" t="s">
        <v>219</v>
      </c>
      <c r="CS5" s="619"/>
      <c r="CT5" s="619"/>
      <c r="CU5" s="619"/>
      <c r="CV5" s="619"/>
      <c r="CW5" s="619"/>
      <c r="CX5" s="619"/>
      <c r="CY5" s="620"/>
      <c r="CZ5" s="618" t="s">
        <v>211</v>
      </c>
      <c r="DA5" s="619"/>
      <c r="DB5" s="619"/>
      <c r="DC5" s="620"/>
      <c r="DD5" s="618" t="s">
        <v>220</v>
      </c>
      <c r="DE5" s="619"/>
      <c r="DF5" s="619"/>
      <c r="DG5" s="619"/>
      <c r="DH5" s="619"/>
      <c r="DI5" s="619"/>
      <c r="DJ5" s="619"/>
      <c r="DK5" s="619"/>
      <c r="DL5" s="619"/>
      <c r="DM5" s="619"/>
      <c r="DN5" s="619"/>
      <c r="DO5" s="619"/>
      <c r="DP5" s="620"/>
      <c r="DQ5" s="618" t="s">
        <v>221</v>
      </c>
      <c r="DR5" s="619"/>
      <c r="DS5" s="619"/>
      <c r="DT5" s="619"/>
      <c r="DU5" s="619"/>
      <c r="DV5" s="619"/>
      <c r="DW5" s="619"/>
      <c r="DX5" s="619"/>
      <c r="DY5" s="619"/>
      <c r="DZ5" s="619"/>
      <c r="EA5" s="619"/>
      <c r="EB5" s="619"/>
      <c r="EC5" s="620"/>
    </row>
    <row r="6" spans="2:143" ht="11.25" customHeight="1" x14ac:dyDescent="0.15">
      <c r="B6" s="633" t="s">
        <v>222</v>
      </c>
      <c r="C6" s="634"/>
      <c r="D6" s="634"/>
      <c r="E6" s="634"/>
      <c r="F6" s="634"/>
      <c r="G6" s="634"/>
      <c r="H6" s="634"/>
      <c r="I6" s="634"/>
      <c r="J6" s="634"/>
      <c r="K6" s="634"/>
      <c r="L6" s="634"/>
      <c r="M6" s="634"/>
      <c r="N6" s="634"/>
      <c r="O6" s="634"/>
      <c r="P6" s="634"/>
      <c r="Q6" s="635"/>
      <c r="R6" s="636">
        <v>39054</v>
      </c>
      <c r="S6" s="637"/>
      <c r="T6" s="637"/>
      <c r="U6" s="637"/>
      <c r="V6" s="637"/>
      <c r="W6" s="637"/>
      <c r="X6" s="637"/>
      <c r="Y6" s="638"/>
      <c r="Z6" s="639">
        <v>0.9</v>
      </c>
      <c r="AA6" s="639"/>
      <c r="AB6" s="639"/>
      <c r="AC6" s="639"/>
      <c r="AD6" s="640">
        <v>39054</v>
      </c>
      <c r="AE6" s="640"/>
      <c r="AF6" s="640"/>
      <c r="AG6" s="640"/>
      <c r="AH6" s="640"/>
      <c r="AI6" s="640"/>
      <c r="AJ6" s="640"/>
      <c r="AK6" s="640"/>
      <c r="AL6" s="641">
        <v>1.6</v>
      </c>
      <c r="AM6" s="642"/>
      <c r="AN6" s="642"/>
      <c r="AO6" s="643"/>
      <c r="AP6" s="633" t="s">
        <v>223</v>
      </c>
      <c r="AQ6" s="634"/>
      <c r="AR6" s="634"/>
      <c r="AS6" s="634"/>
      <c r="AT6" s="634"/>
      <c r="AU6" s="634"/>
      <c r="AV6" s="634"/>
      <c r="AW6" s="634"/>
      <c r="AX6" s="634"/>
      <c r="AY6" s="634"/>
      <c r="AZ6" s="634"/>
      <c r="BA6" s="634"/>
      <c r="BB6" s="634"/>
      <c r="BC6" s="634"/>
      <c r="BD6" s="634"/>
      <c r="BE6" s="634"/>
      <c r="BF6" s="635"/>
      <c r="BG6" s="636">
        <v>668034</v>
      </c>
      <c r="BH6" s="637"/>
      <c r="BI6" s="637"/>
      <c r="BJ6" s="637"/>
      <c r="BK6" s="637"/>
      <c r="BL6" s="637"/>
      <c r="BM6" s="637"/>
      <c r="BN6" s="638"/>
      <c r="BO6" s="639">
        <v>100</v>
      </c>
      <c r="BP6" s="639"/>
      <c r="BQ6" s="639"/>
      <c r="BR6" s="639"/>
      <c r="BS6" s="640" t="s">
        <v>123</v>
      </c>
      <c r="BT6" s="640"/>
      <c r="BU6" s="640"/>
      <c r="BV6" s="640"/>
      <c r="BW6" s="640"/>
      <c r="BX6" s="640"/>
      <c r="BY6" s="640"/>
      <c r="BZ6" s="640"/>
      <c r="CA6" s="640"/>
      <c r="CB6" s="644"/>
      <c r="CD6" s="622" t="s">
        <v>224</v>
      </c>
      <c r="CE6" s="623"/>
      <c r="CF6" s="623"/>
      <c r="CG6" s="623"/>
      <c r="CH6" s="623"/>
      <c r="CI6" s="623"/>
      <c r="CJ6" s="623"/>
      <c r="CK6" s="623"/>
      <c r="CL6" s="623"/>
      <c r="CM6" s="623"/>
      <c r="CN6" s="623"/>
      <c r="CO6" s="623"/>
      <c r="CP6" s="623"/>
      <c r="CQ6" s="624"/>
      <c r="CR6" s="636">
        <v>70764</v>
      </c>
      <c r="CS6" s="637"/>
      <c r="CT6" s="637"/>
      <c r="CU6" s="637"/>
      <c r="CV6" s="637"/>
      <c r="CW6" s="637"/>
      <c r="CX6" s="637"/>
      <c r="CY6" s="638"/>
      <c r="CZ6" s="630">
        <v>1.6</v>
      </c>
      <c r="DA6" s="631"/>
      <c r="DB6" s="631"/>
      <c r="DC6" s="647"/>
      <c r="DD6" s="645" t="s">
        <v>123</v>
      </c>
      <c r="DE6" s="637"/>
      <c r="DF6" s="637"/>
      <c r="DG6" s="637"/>
      <c r="DH6" s="637"/>
      <c r="DI6" s="637"/>
      <c r="DJ6" s="637"/>
      <c r="DK6" s="637"/>
      <c r="DL6" s="637"/>
      <c r="DM6" s="637"/>
      <c r="DN6" s="637"/>
      <c r="DO6" s="637"/>
      <c r="DP6" s="638"/>
      <c r="DQ6" s="645">
        <v>70764</v>
      </c>
      <c r="DR6" s="637"/>
      <c r="DS6" s="637"/>
      <c r="DT6" s="637"/>
      <c r="DU6" s="637"/>
      <c r="DV6" s="637"/>
      <c r="DW6" s="637"/>
      <c r="DX6" s="637"/>
      <c r="DY6" s="637"/>
      <c r="DZ6" s="637"/>
      <c r="EA6" s="637"/>
      <c r="EB6" s="637"/>
      <c r="EC6" s="646"/>
    </row>
    <row r="7" spans="2:143" ht="11.25" customHeight="1" x14ac:dyDescent="0.15">
      <c r="B7" s="633" t="s">
        <v>225</v>
      </c>
      <c r="C7" s="634"/>
      <c r="D7" s="634"/>
      <c r="E7" s="634"/>
      <c r="F7" s="634"/>
      <c r="G7" s="634"/>
      <c r="H7" s="634"/>
      <c r="I7" s="634"/>
      <c r="J7" s="634"/>
      <c r="K7" s="634"/>
      <c r="L7" s="634"/>
      <c r="M7" s="634"/>
      <c r="N7" s="634"/>
      <c r="O7" s="634"/>
      <c r="P7" s="634"/>
      <c r="Q7" s="635"/>
      <c r="R7" s="636">
        <v>195</v>
      </c>
      <c r="S7" s="637"/>
      <c r="T7" s="637"/>
      <c r="U7" s="637"/>
      <c r="V7" s="637"/>
      <c r="W7" s="637"/>
      <c r="X7" s="637"/>
      <c r="Y7" s="638"/>
      <c r="Z7" s="639">
        <v>0</v>
      </c>
      <c r="AA7" s="639"/>
      <c r="AB7" s="639"/>
      <c r="AC7" s="639"/>
      <c r="AD7" s="640">
        <v>195</v>
      </c>
      <c r="AE7" s="640"/>
      <c r="AF7" s="640"/>
      <c r="AG7" s="640"/>
      <c r="AH7" s="640"/>
      <c r="AI7" s="640"/>
      <c r="AJ7" s="640"/>
      <c r="AK7" s="640"/>
      <c r="AL7" s="641">
        <v>0</v>
      </c>
      <c r="AM7" s="642"/>
      <c r="AN7" s="642"/>
      <c r="AO7" s="643"/>
      <c r="AP7" s="633" t="s">
        <v>226</v>
      </c>
      <c r="AQ7" s="634"/>
      <c r="AR7" s="634"/>
      <c r="AS7" s="634"/>
      <c r="AT7" s="634"/>
      <c r="AU7" s="634"/>
      <c r="AV7" s="634"/>
      <c r="AW7" s="634"/>
      <c r="AX7" s="634"/>
      <c r="AY7" s="634"/>
      <c r="AZ7" s="634"/>
      <c r="BA7" s="634"/>
      <c r="BB7" s="634"/>
      <c r="BC7" s="634"/>
      <c r="BD7" s="634"/>
      <c r="BE7" s="634"/>
      <c r="BF7" s="635"/>
      <c r="BG7" s="636">
        <v>261200</v>
      </c>
      <c r="BH7" s="637"/>
      <c r="BI7" s="637"/>
      <c r="BJ7" s="637"/>
      <c r="BK7" s="637"/>
      <c r="BL7" s="637"/>
      <c r="BM7" s="637"/>
      <c r="BN7" s="638"/>
      <c r="BO7" s="639">
        <v>39.1</v>
      </c>
      <c r="BP7" s="639"/>
      <c r="BQ7" s="639"/>
      <c r="BR7" s="639"/>
      <c r="BS7" s="640" t="s">
        <v>123</v>
      </c>
      <c r="BT7" s="640"/>
      <c r="BU7" s="640"/>
      <c r="BV7" s="640"/>
      <c r="BW7" s="640"/>
      <c r="BX7" s="640"/>
      <c r="BY7" s="640"/>
      <c r="BZ7" s="640"/>
      <c r="CA7" s="640"/>
      <c r="CB7" s="644"/>
      <c r="CD7" s="633" t="s">
        <v>227</v>
      </c>
      <c r="CE7" s="634"/>
      <c r="CF7" s="634"/>
      <c r="CG7" s="634"/>
      <c r="CH7" s="634"/>
      <c r="CI7" s="634"/>
      <c r="CJ7" s="634"/>
      <c r="CK7" s="634"/>
      <c r="CL7" s="634"/>
      <c r="CM7" s="634"/>
      <c r="CN7" s="634"/>
      <c r="CO7" s="634"/>
      <c r="CP7" s="634"/>
      <c r="CQ7" s="635"/>
      <c r="CR7" s="636">
        <v>711725</v>
      </c>
      <c r="CS7" s="637"/>
      <c r="CT7" s="637"/>
      <c r="CU7" s="637"/>
      <c r="CV7" s="637"/>
      <c r="CW7" s="637"/>
      <c r="CX7" s="637"/>
      <c r="CY7" s="638"/>
      <c r="CZ7" s="639">
        <v>16.5</v>
      </c>
      <c r="DA7" s="639"/>
      <c r="DB7" s="639"/>
      <c r="DC7" s="639"/>
      <c r="DD7" s="645">
        <v>12813</v>
      </c>
      <c r="DE7" s="637"/>
      <c r="DF7" s="637"/>
      <c r="DG7" s="637"/>
      <c r="DH7" s="637"/>
      <c r="DI7" s="637"/>
      <c r="DJ7" s="637"/>
      <c r="DK7" s="637"/>
      <c r="DL7" s="637"/>
      <c r="DM7" s="637"/>
      <c r="DN7" s="637"/>
      <c r="DO7" s="637"/>
      <c r="DP7" s="638"/>
      <c r="DQ7" s="645">
        <v>670285</v>
      </c>
      <c r="DR7" s="637"/>
      <c r="DS7" s="637"/>
      <c r="DT7" s="637"/>
      <c r="DU7" s="637"/>
      <c r="DV7" s="637"/>
      <c r="DW7" s="637"/>
      <c r="DX7" s="637"/>
      <c r="DY7" s="637"/>
      <c r="DZ7" s="637"/>
      <c r="EA7" s="637"/>
      <c r="EB7" s="637"/>
      <c r="EC7" s="646"/>
    </row>
    <row r="8" spans="2:143" ht="11.25" customHeight="1" x14ac:dyDescent="0.15">
      <c r="B8" s="633" t="s">
        <v>228</v>
      </c>
      <c r="C8" s="634"/>
      <c r="D8" s="634"/>
      <c r="E8" s="634"/>
      <c r="F8" s="634"/>
      <c r="G8" s="634"/>
      <c r="H8" s="634"/>
      <c r="I8" s="634"/>
      <c r="J8" s="634"/>
      <c r="K8" s="634"/>
      <c r="L8" s="634"/>
      <c r="M8" s="634"/>
      <c r="N8" s="634"/>
      <c r="O8" s="634"/>
      <c r="P8" s="634"/>
      <c r="Q8" s="635"/>
      <c r="R8" s="636">
        <v>2601</v>
      </c>
      <c r="S8" s="637"/>
      <c r="T8" s="637"/>
      <c r="U8" s="637"/>
      <c r="V8" s="637"/>
      <c r="W8" s="637"/>
      <c r="X8" s="637"/>
      <c r="Y8" s="638"/>
      <c r="Z8" s="639">
        <v>0.1</v>
      </c>
      <c r="AA8" s="639"/>
      <c r="AB8" s="639"/>
      <c r="AC8" s="639"/>
      <c r="AD8" s="640">
        <v>2601</v>
      </c>
      <c r="AE8" s="640"/>
      <c r="AF8" s="640"/>
      <c r="AG8" s="640"/>
      <c r="AH8" s="640"/>
      <c r="AI8" s="640"/>
      <c r="AJ8" s="640"/>
      <c r="AK8" s="640"/>
      <c r="AL8" s="641">
        <v>0.1</v>
      </c>
      <c r="AM8" s="642"/>
      <c r="AN8" s="642"/>
      <c r="AO8" s="643"/>
      <c r="AP8" s="633" t="s">
        <v>229</v>
      </c>
      <c r="AQ8" s="634"/>
      <c r="AR8" s="634"/>
      <c r="AS8" s="634"/>
      <c r="AT8" s="634"/>
      <c r="AU8" s="634"/>
      <c r="AV8" s="634"/>
      <c r="AW8" s="634"/>
      <c r="AX8" s="634"/>
      <c r="AY8" s="634"/>
      <c r="AZ8" s="634"/>
      <c r="BA8" s="634"/>
      <c r="BB8" s="634"/>
      <c r="BC8" s="634"/>
      <c r="BD8" s="634"/>
      <c r="BE8" s="634"/>
      <c r="BF8" s="635"/>
      <c r="BG8" s="636">
        <v>10311</v>
      </c>
      <c r="BH8" s="637"/>
      <c r="BI8" s="637"/>
      <c r="BJ8" s="637"/>
      <c r="BK8" s="637"/>
      <c r="BL8" s="637"/>
      <c r="BM8" s="637"/>
      <c r="BN8" s="638"/>
      <c r="BO8" s="639">
        <v>1.5</v>
      </c>
      <c r="BP8" s="639"/>
      <c r="BQ8" s="639"/>
      <c r="BR8" s="639"/>
      <c r="BS8" s="640" t="s">
        <v>123</v>
      </c>
      <c r="BT8" s="640"/>
      <c r="BU8" s="640"/>
      <c r="BV8" s="640"/>
      <c r="BW8" s="640"/>
      <c r="BX8" s="640"/>
      <c r="BY8" s="640"/>
      <c r="BZ8" s="640"/>
      <c r="CA8" s="640"/>
      <c r="CB8" s="644"/>
      <c r="CD8" s="633" t="s">
        <v>230</v>
      </c>
      <c r="CE8" s="634"/>
      <c r="CF8" s="634"/>
      <c r="CG8" s="634"/>
      <c r="CH8" s="634"/>
      <c r="CI8" s="634"/>
      <c r="CJ8" s="634"/>
      <c r="CK8" s="634"/>
      <c r="CL8" s="634"/>
      <c r="CM8" s="634"/>
      <c r="CN8" s="634"/>
      <c r="CO8" s="634"/>
      <c r="CP8" s="634"/>
      <c r="CQ8" s="635"/>
      <c r="CR8" s="636">
        <v>838830</v>
      </c>
      <c r="CS8" s="637"/>
      <c r="CT8" s="637"/>
      <c r="CU8" s="637"/>
      <c r="CV8" s="637"/>
      <c r="CW8" s="637"/>
      <c r="CX8" s="637"/>
      <c r="CY8" s="638"/>
      <c r="CZ8" s="639">
        <v>19.399999999999999</v>
      </c>
      <c r="DA8" s="639"/>
      <c r="DB8" s="639"/>
      <c r="DC8" s="639"/>
      <c r="DD8" s="645">
        <v>4271</v>
      </c>
      <c r="DE8" s="637"/>
      <c r="DF8" s="637"/>
      <c r="DG8" s="637"/>
      <c r="DH8" s="637"/>
      <c r="DI8" s="637"/>
      <c r="DJ8" s="637"/>
      <c r="DK8" s="637"/>
      <c r="DL8" s="637"/>
      <c r="DM8" s="637"/>
      <c r="DN8" s="637"/>
      <c r="DO8" s="637"/>
      <c r="DP8" s="638"/>
      <c r="DQ8" s="645">
        <v>556712</v>
      </c>
      <c r="DR8" s="637"/>
      <c r="DS8" s="637"/>
      <c r="DT8" s="637"/>
      <c r="DU8" s="637"/>
      <c r="DV8" s="637"/>
      <c r="DW8" s="637"/>
      <c r="DX8" s="637"/>
      <c r="DY8" s="637"/>
      <c r="DZ8" s="637"/>
      <c r="EA8" s="637"/>
      <c r="EB8" s="637"/>
      <c r="EC8" s="646"/>
    </row>
    <row r="9" spans="2:143" ht="11.25" customHeight="1" x14ac:dyDescent="0.15">
      <c r="B9" s="633" t="s">
        <v>231</v>
      </c>
      <c r="C9" s="634"/>
      <c r="D9" s="634"/>
      <c r="E9" s="634"/>
      <c r="F9" s="634"/>
      <c r="G9" s="634"/>
      <c r="H9" s="634"/>
      <c r="I9" s="634"/>
      <c r="J9" s="634"/>
      <c r="K9" s="634"/>
      <c r="L9" s="634"/>
      <c r="M9" s="634"/>
      <c r="N9" s="634"/>
      <c r="O9" s="634"/>
      <c r="P9" s="634"/>
      <c r="Q9" s="635"/>
      <c r="R9" s="636">
        <v>2815</v>
      </c>
      <c r="S9" s="637"/>
      <c r="T9" s="637"/>
      <c r="U9" s="637"/>
      <c r="V9" s="637"/>
      <c r="W9" s="637"/>
      <c r="X9" s="637"/>
      <c r="Y9" s="638"/>
      <c r="Z9" s="639">
        <v>0.1</v>
      </c>
      <c r="AA9" s="639"/>
      <c r="AB9" s="639"/>
      <c r="AC9" s="639"/>
      <c r="AD9" s="640">
        <v>2815</v>
      </c>
      <c r="AE9" s="640"/>
      <c r="AF9" s="640"/>
      <c r="AG9" s="640"/>
      <c r="AH9" s="640"/>
      <c r="AI9" s="640"/>
      <c r="AJ9" s="640"/>
      <c r="AK9" s="640"/>
      <c r="AL9" s="641">
        <v>0.1</v>
      </c>
      <c r="AM9" s="642"/>
      <c r="AN9" s="642"/>
      <c r="AO9" s="643"/>
      <c r="AP9" s="633" t="s">
        <v>232</v>
      </c>
      <c r="AQ9" s="634"/>
      <c r="AR9" s="634"/>
      <c r="AS9" s="634"/>
      <c r="AT9" s="634"/>
      <c r="AU9" s="634"/>
      <c r="AV9" s="634"/>
      <c r="AW9" s="634"/>
      <c r="AX9" s="634"/>
      <c r="AY9" s="634"/>
      <c r="AZ9" s="634"/>
      <c r="BA9" s="634"/>
      <c r="BB9" s="634"/>
      <c r="BC9" s="634"/>
      <c r="BD9" s="634"/>
      <c r="BE9" s="634"/>
      <c r="BF9" s="635"/>
      <c r="BG9" s="636">
        <v>232300</v>
      </c>
      <c r="BH9" s="637"/>
      <c r="BI9" s="637"/>
      <c r="BJ9" s="637"/>
      <c r="BK9" s="637"/>
      <c r="BL9" s="637"/>
      <c r="BM9" s="637"/>
      <c r="BN9" s="638"/>
      <c r="BO9" s="639">
        <v>34.799999999999997</v>
      </c>
      <c r="BP9" s="639"/>
      <c r="BQ9" s="639"/>
      <c r="BR9" s="639"/>
      <c r="BS9" s="640" t="s">
        <v>123</v>
      </c>
      <c r="BT9" s="640"/>
      <c r="BU9" s="640"/>
      <c r="BV9" s="640"/>
      <c r="BW9" s="640"/>
      <c r="BX9" s="640"/>
      <c r="BY9" s="640"/>
      <c r="BZ9" s="640"/>
      <c r="CA9" s="640"/>
      <c r="CB9" s="644"/>
      <c r="CD9" s="633" t="s">
        <v>233</v>
      </c>
      <c r="CE9" s="634"/>
      <c r="CF9" s="634"/>
      <c r="CG9" s="634"/>
      <c r="CH9" s="634"/>
      <c r="CI9" s="634"/>
      <c r="CJ9" s="634"/>
      <c r="CK9" s="634"/>
      <c r="CL9" s="634"/>
      <c r="CM9" s="634"/>
      <c r="CN9" s="634"/>
      <c r="CO9" s="634"/>
      <c r="CP9" s="634"/>
      <c r="CQ9" s="635"/>
      <c r="CR9" s="636">
        <v>363960</v>
      </c>
      <c r="CS9" s="637"/>
      <c r="CT9" s="637"/>
      <c r="CU9" s="637"/>
      <c r="CV9" s="637"/>
      <c r="CW9" s="637"/>
      <c r="CX9" s="637"/>
      <c r="CY9" s="638"/>
      <c r="CZ9" s="639">
        <v>8.4</v>
      </c>
      <c r="DA9" s="639"/>
      <c r="DB9" s="639"/>
      <c r="DC9" s="639"/>
      <c r="DD9" s="645">
        <v>4272</v>
      </c>
      <c r="DE9" s="637"/>
      <c r="DF9" s="637"/>
      <c r="DG9" s="637"/>
      <c r="DH9" s="637"/>
      <c r="DI9" s="637"/>
      <c r="DJ9" s="637"/>
      <c r="DK9" s="637"/>
      <c r="DL9" s="637"/>
      <c r="DM9" s="637"/>
      <c r="DN9" s="637"/>
      <c r="DO9" s="637"/>
      <c r="DP9" s="638"/>
      <c r="DQ9" s="645">
        <v>328006</v>
      </c>
      <c r="DR9" s="637"/>
      <c r="DS9" s="637"/>
      <c r="DT9" s="637"/>
      <c r="DU9" s="637"/>
      <c r="DV9" s="637"/>
      <c r="DW9" s="637"/>
      <c r="DX9" s="637"/>
      <c r="DY9" s="637"/>
      <c r="DZ9" s="637"/>
      <c r="EA9" s="637"/>
      <c r="EB9" s="637"/>
      <c r="EC9" s="646"/>
    </row>
    <row r="10" spans="2:143" ht="11.25" customHeight="1" x14ac:dyDescent="0.15">
      <c r="B10" s="633" t="s">
        <v>234</v>
      </c>
      <c r="C10" s="634"/>
      <c r="D10" s="634"/>
      <c r="E10" s="634"/>
      <c r="F10" s="634"/>
      <c r="G10" s="634"/>
      <c r="H10" s="634"/>
      <c r="I10" s="634"/>
      <c r="J10" s="634"/>
      <c r="K10" s="634"/>
      <c r="L10" s="634"/>
      <c r="M10" s="634"/>
      <c r="N10" s="634"/>
      <c r="O10" s="634"/>
      <c r="P10" s="634"/>
      <c r="Q10" s="635"/>
      <c r="R10" s="636" t="s">
        <v>123</v>
      </c>
      <c r="S10" s="637"/>
      <c r="T10" s="637"/>
      <c r="U10" s="637"/>
      <c r="V10" s="637"/>
      <c r="W10" s="637"/>
      <c r="X10" s="637"/>
      <c r="Y10" s="638"/>
      <c r="Z10" s="639" t="s">
        <v>123</v>
      </c>
      <c r="AA10" s="639"/>
      <c r="AB10" s="639"/>
      <c r="AC10" s="639"/>
      <c r="AD10" s="640" t="s">
        <v>123</v>
      </c>
      <c r="AE10" s="640"/>
      <c r="AF10" s="640"/>
      <c r="AG10" s="640"/>
      <c r="AH10" s="640"/>
      <c r="AI10" s="640"/>
      <c r="AJ10" s="640"/>
      <c r="AK10" s="640"/>
      <c r="AL10" s="641" t="s">
        <v>123</v>
      </c>
      <c r="AM10" s="642"/>
      <c r="AN10" s="642"/>
      <c r="AO10" s="643"/>
      <c r="AP10" s="633" t="s">
        <v>235</v>
      </c>
      <c r="AQ10" s="634"/>
      <c r="AR10" s="634"/>
      <c r="AS10" s="634"/>
      <c r="AT10" s="634"/>
      <c r="AU10" s="634"/>
      <c r="AV10" s="634"/>
      <c r="AW10" s="634"/>
      <c r="AX10" s="634"/>
      <c r="AY10" s="634"/>
      <c r="AZ10" s="634"/>
      <c r="BA10" s="634"/>
      <c r="BB10" s="634"/>
      <c r="BC10" s="634"/>
      <c r="BD10" s="634"/>
      <c r="BE10" s="634"/>
      <c r="BF10" s="635"/>
      <c r="BG10" s="636">
        <v>11411</v>
      </c>
      <c r="BH10" s="637"/>
      <c r="BI10" s="637"/>
      <c r="BJ10" s="637"/>
      <c r="BK10" s="637"/>
      <c r="BL10" s="637"/>
      <c r="BM10" s="637"/>
      <c r="BN10" s="638"/>
      <c r="BO10" s="639">
        <v>1.7</v>
      </c>
      <c r="BP10" s="639"/>
      <c r="BQ10" s="639"/>
      <c r="BR10" s="639"/>
      <c r="BS10" s="640" t="s">
        <v>123</v>
      </c>
      <c r="BT10" s="640"/>
      <c r="BU10" s="640"/>
      <c r="BV10" s="640"/>
      <c r="BW10" s="640"/>
      <c r="BX10" s="640"/>
      <c r="BY10" s="640"/>
      <c r="BZ10" s="640"/>
      <c r="CA10" s="640"/>
      <c r="CB10" s="644"/>
      <c r="CD10" s="633" t="s">
        <v>236</v>
      </c>
      <c r="CE10" s="634"/>
      <c r="CF10" s="634"/>
      <c r="CG10" s="634"/>
      <c r="CH10" s="634"/>
      <c r="CI10" s="634"/>
      <c r="CJ10" s="634"/>
      <c r="CK10" s="634"/>
      <c r="CL10" s="634"/>
      <c r="CM10" s="634"/>
      <c r="CN10" s="634"/>
      <c r="CO10" s="634"/>
      <c r="CP10" s="634"/>
      <c r="CQ10" s="635"/>
      <c r="CR10" s="636">
        <v>4561</v>
      </c>
      <c r="CS10" s="637"/>
      <c r="CT10" s="637"/>
      <c r="CU10" s="637"/>
      <c r="CV10" s="637"/>
      <c r="CW10" s="637"/>
      <c r="CX10" s="637"/>
      <c r="CY10" s="638"/>
      <c r="CZ10" s="639">
        <v>0.1</v>
      </c>
      <c r="DA10" s="639"/>
      <c r="DB10" s="639"/>
      <c r="DC10" s="639"/>
      <c r="DD10" s="645" t="s">
        <v>123</v>
      </c>
      <c r="DE10" s="637"/>
      <c r="DF10" s="637"/>
      <c r="DG10" s="637"/>
      <c r="DH10" s="637"/>
      <c r="DI10" s="637"/>
      <c r="DJ10" s="637"/>
      <c r="DK10" s="637"/>
      <c r="DL10" s="637"/>
      <c r="DM10" s="637"/>
      <c r="DN10" s="637"/>
      <c r="DO10" s="637"/>
      <c r="DP10" s="638"/>
      <c r="DQ10" s="645">
        <v>4478</v>
      </c>
      <c r="DR10" s="637"/>
      <c r="DS10" s="637"/>
      <c r="DT10" s="637"/>
      <c r="DU10" s="637"/>
      <c r="DV10" s="637"/>
      <c r="DW10" s="637"/>
      <c r="DX10" s="637"/>
      <c r="DY10" s="637"/>
      <c r="DZ10" s="637"/>
      <c r="EA10" s="637"/>
      <c r="EB10" s="637"/>
      <c r="EC10" s="646"/>
    </row>
    <row r="11" spans="2:143" ht="11.25" customHeight="1" x14ac:dyDescent="0.15">
      <c r="B11" s="633" t="s">
        <v>237</v>
      </c>
      <c r="C11" s="634"/>
      <c r="D11" s="634"/>
      <c r="E11" s="634"/>
      <c r="F11" s="634"/>
      <c r="G11" s="634"/>
      <c r="H11" s="634"/>
      <c r="I11" s="634"/>
      <c r="J11" s="634"/>
      <c r="K11" s="634"/>
      <c r="L11" s="634"/>
      <c r="M11" s="634"/>
      <c r="N11" s="634"/>
      <c r="O11" s="634"/>
      <c r="P11" s="634"/>
      <c r="Q11" s="635"/>
      <c r="R11" s="636">
        <v>148523</v>
      </c>
      <c r="S11" s="637"/>
      <c r="T11" s="637"/>
      <c r="U11" s="637"/>
      <c r="V11" s="637"/>
      <c r="W11" s="637"/>
      <c r="X11" s="637"/>
      <c r="Y11" s="638"/>
      <c r="Z11" s="641">
        <v>3.3</v>
      </c>
      <c r="AA11" s="642"/>
      <c r="AB11" s="642"/>
      <c r="AC11" s="648"/>
      <c r="AD11" s="645">
        <v>148523</v>
      </c>
      <c r="AE11" s="637"/>
      <c r="AF11" s="637"/>
      <c r="AG11" s="637"/>
      <c r="AH11" s="637"/>
      <c r="AI11" s="637"/>
      <c r="AJ11" s="637"/>
      <c r="AK11" s="638"/>
      <c r="AL11" s="641">
        <v>6.1</v>
      </c>
      <c r="AM11" s="642"/>
      <c r="AN11" s="642"/>
      <c r="AO11" s="643"/>
      <c r="AP11" s="633" t="s">
        <v>238</v>
      </c>
      <c r="AQ11" s="634"/>
      <c r="AR11" s="634"/>
      <c r="AS11" s="634"/>
      <c r="AT11" s="634"/>
      <c r="AU11" s="634"/>
      <c r="AV11" s="634"/>
      <c r="AW11" s="634"/>
      <c r="AX11" s="634"/>
      <c r="AY11" s="634"/>
      <c r="AZ11" s="634"/>
      <c r="BA11" s="634"/>
      <c r="BB11" s="634"/>
      <c r="BC11" s="634"/>
      <c r="BD11" s="634"/>
      <c r="BE11" s="634"/>
      <c r="BF11" s="635"/>
      <c r="BG11" s="636">
        <v>7178</v>
      </c>
      <c r="BH11" s="637"/>
      <c r="BI11" s="637"/>
      <c r="BJ11" s="637"/>
      <c r="BK11" s="637"/>
      <c r="BL11" s="637"/>
      <c r="BM11" s="637"/>
      <c r="BN11" s="638"/>
      <c r="BO11" s="639">
        <v>1.1000000000000001</v>
      </c>
      <c r="BP11" s="639"/>
      <c r="BQ11" s="639"/>
      <c r="BR11" s="639"/>
      <c r="BS11" s="640" t="s">
        <v>123</v>
      </c>
      <c r="BT11" s="640"/>
      <c r="BU11" s="640"/>
      <c r="BV11" s="640"/>
      <c r="BW11" s="640"/>
      <c r="BX11" s="640"/>
      <c r="BY11" s="640"/>
      <c r="BZ11" s="640"/>
      <c r="CA11" s="640"/>
      <c r="CB11" s="644"/>
      <c r="CD11" s="633" t="s">
        <v>239</v>
      </c>
      <c r="CE11" s="634"/>
      <c r="CF11" s="634"/>
      <c r="CG11" s="634"/>
      <c r="CH11" s="634"/>
      <c r="CI11" s="634"/>
      <c r="CJ11" s="634"/>
      <c r="CK11" s="634"/>
      <c r="CL11" s="634"/>
      <c r="CM11" s="634"/>
      <c r="CN11" s="634"/>
      <c r="CO11" s="634"/>
      <c r="CP11" s="634"/>
      <c r="CQ11" s="635"/>
      <c r="CR11" s="636">
        <v>204922</v>
      </c>
      <c r="CS11" s="637"/>
      <c r="CT11" s="637"/>
      <c r="CU11" s="637"/>
      <c r="CV11" s="637"/>
      <c r="CW11" s="637"/>
      <c r="CX11" s="637"/>
      <c r="CY11" s="638"/>
      <c r="CZ11" s="639">
        <v>4.7</v>
      </c>
      <c r="DA11" s="639"/>
      <c r="DB11" s="639"/>
      <c r="DC11" s="639"/>
      <c r="DD11" s="645">
        <v>38000</v>
      </c>
      <c r="DE11" s="637"/>
      <c r="DF11" s="637"/>
      <c r="DG11" s="637"/>
      <c r="DH11" s="637"/>
      <c r="DI11" s="637"/>
      <c r="DJ11" s="637"/>
      <c r="DK11" s="637"/>
      <c r="DL11" s="637"/>
      <c r="DM11" s="637"/>
      <c r="DN11" s="637"/>
      <c r="DO11" s="637"/>
      <c r="DP11" s="638"/>
      <c r="DQ11" s="645">
        <v>124988</v>
      </c>
      <c r="DR11" s="637"/>
      <c r="DS11" s="637"/>
      <c r="DT11" s="637"/>
      <c r="DU11" s="637"/>
      <c r="DV11" s="637"/>
      <c r="DW11" s="637"/>
      <c r="DX11" s="637"/>
      <c r="DY11" s="637"/>
      <c r="DZ11" s="637"/>
      <c r="EA11" s="637"/>
      <c r="EB11" s="637"/>
      <c r="EC11" s="646"/>
    </row>
    <row r="12" spans="2:143" ht="11.25" customHeight="1" x14ac:dyDescent="0.15">
      <c r="B12" s="633" t="s">
        <v>240</v>
      </c>
      <c r="C12" s="634"/>
      <c r="D12" s="634"/>
      <c r="E12" s="634"/>
      <c r="F12" s="634"/>
      <c r="G12" s="634"/>
      <c r="H12" s="634"/>
      <c r="I12" s="634"/>
      <c r="J12" s="634"/>
      <c r="K12" s="634"/>
      <c r="L12" s="634"/>
      <c r="M12" s="634"/>
      <c r="N12" s="634"/>
      <c r="O12" s="634"/>
      <c r="P12" s="634"/>
      <c r="Q12" s="635"/>
      <c r="R12" s="636">
        <v>1358</v>
      </c>
      <c r="S12" s="637"/>
      <c r="T12" s="637"/>
      <c r="U12" s="637"/>
      <c r="V12" s="637"/>
      <c r="W12" s="637"/>
      <c r="X12" s="637"/>
      <c r="Y12" s="638"/>
      <c r="Z12" s="639">
        <v>0</v>
      </c>
      <c r="AA12" s="639"/>
      <c r="AB12" s="639"/>
      <c r="AC12" s="639"/>
      <c r="AD12" s="640">
        <v>1358</v>
      </c>
      <c r="AE12" s="640"/>
      <c r="AF12" s="640"/>
      <c r="AG12" s="640"/>
      <c r="AH12" s="640"/>
      <c r="AI12" s="640"/>
      <c r="AJ12" s="640"/>
      <c r="AK12" s="640"/>
      <c r="AL12" s="641">
        <v>0.1</v>
      </c>
      <c r="AM12" s="642"/>
      <c r="AN12" s="642"/>
      <c r="AO12" s="643"/>
      <c r="AP12" s="633" t="s">
        <v>241</v>
      </c>
      <c r="AQ12" s="634"/>
      <c r="AR12" s="634"/>
      <c r="AS12" s="634"/>
      <c r="AT12" s="634"/>
      <c r="AU12" s="634"/>
      <c r="AV12" s="634"/>
      <c r="AW12" s="634"/>
      <c r="AX12" s="634"/>
      <c r="AY12" s="634"/>
      <c r="AZ12" s="634"/>
      <c r="BA12" s="634"/>
      <c r="BB12" s="634"/>
      <c r="BC12" s="634"/>
      <c r="BD12" s="634"/>
      <c r="BE12" s="634"/>
      <c r="BF12" s="635"/>
      <c r="BG12" s="636">
        <v>325427</v>
      </c>
      <c r="BH12" s="637"/>
      <c r="BI12" s="637"/>
      <c r="BJ12" s="637"/>
      <c r="BK12" s="637"/>
      <c r="BL12" s="637"/>
      <c r="BM12" s="637"/>
      <c r="BN12" s="638"/>
      <c r="BO12" s="639">
        <v>48.7</v>
      </c>
      <c r="BP12" s="639"/>
      <c r="BQ12" s="639"/>
      <c r="BR12" s="639"/>
      <c r="BS12" s="640" t="s">
        <v>123</v>
      </c>
      <c r="BT12" s="640"/>
      <c r="BU12" s="640"/>
      <c r="BV12" s="640"/>
      <c r="BW12" s="640"/>
      <c r="BX12" s="640"/>
      <c r="BY12" s="640"/>
      <c r="BZ12" s="640"/>
      <c r="CA12" s="640"/>
      <c r="CB12" s="644"/>
      <c r="CD12" s="633" t="s">
        <v>242</v>
      </c>
      <c r="CE12" s="634"/>
      <c r="CF12" s="634"/>
      <c r="CG12" s="634"/>
      <c r="CH12" s="634"/>
      <c r="CI12" s="634"/>
      <c r="CJ12" s="634"/>
      <c r="CK12" s="634"/>
      <c r="CL12" s="634"/>
      <c r="CM12" s="634"/>
      <c r="CN12" s="634"/>
      <c r="CO12" s="634"/>
      <c r="CP12" s="634"/>
      <c r="CQ12" s="635"/>
      <c r="CR12" s="636">
        <v>104848</v>
      </c>
      <c r="CS12" s="637"/>
      <c r="CT12" s="637"/>
      <c r="CU12" s="637"/>
      <c r="CV12" s="637"/>
      <c r="CW12" s="637"/>
      <c r="CX12" s="637"/>
      <c r="CY12" s="638"/>
      <c r="CZ12" s="639">
        <v>2.4</v>
      </c>
      <c r="DA12" s="639"/>
      <c r="DB12" s="639"/>
      <c r="DC12" s="639"/>
      <c r="DD12" s="645">
        <v>786</v>
      </c>
      <c r="DE12" s="637"/>
      <c r="DF12" s="637"/>
      <c r="DG12" s="637"/>
      <c r="DH12" s="637"/>
      <c r="DI12" s="637"/>
      <c r="DJ12" s="637"/>
      <c r="DK12" s="637"/>
      <c r="DL12" s="637"/>
      <c r="DM12" s="637"/>
      <c r="DN12" s="637"/>
      <c r="DO12" s="637"/>
      <c r="DP12" s="638"/>
      <c r="DQ12" s="645">
        <v>84716</v>
      </c>
      <c r="DR12" s="637"/>
      <c r="DS12" s="637"/>
      <c r="DT12" s="637"/>
      <c r="DU12" s="637"/>
      <c r="DV12" s="637"/>
      <c r="DW12" s="637"/>
      <c r="DX12" s="637"/>
      <c r="DY12" s="637"/>
      <c r="DZ12" s="637"/>
      <c r="EA12" s="637"/>
      <c r="EB12" s="637"/>
      <c r="EC12" s="646"/>
    </row>
    <row r="13" spans="2:143" ht="11.25" customHeight="1" x14ac:dyDescent="0.15">
      <c r="B13" s="633" t="s">
        <v>243</v>
      </c>
      <c r="C13" s="634"/>
      <c r="D13" s="634"/>
      <c r="E13" s="634"/>
      <c r="F13" s="634"/>
      <c r="G13" s="634"/>
      <c r="H13" s="634"/>
      <c r="I13" s="634"/>
      <c r="J13" s="634"/>
      <c r="K13" s="634"/>
      <c r="L13" s="634"/>
      <c r="M13" s="634"/>
      <c r="N13" s="634"/>
      <c r="O13" s="634"/>
      <c r="P13" s="634"/>
      <c r="Q13" s="635"/>
      <c r="R13" s="636" t="s">
        <v>123</v>
      </c>
      <c r="S13" s="637"/>
      <c r="T13" s="637"/>
      <c r="U13" s="637"/>
      <c r="V13" s="637"/>
      <c r="W13" s="637"/>
      <c r="X13" s="637"/>
      <c r="Y13" s="638"/>
      <c r="Z13" s="639" t="s">
        <v>123</v>
      </c>
      <c r="AA13" s="639"/>
      <c r="AB13" s="639"/>
      <c r="AC13" s="639"/>
      <c r="AD13" s="640" t="s">
        <v>123</v>
      </c>
      <c r="AE13" s="640"/>
      <c r="AF13" s="640"/>
      <c r="AG13" s="640"/>
      <c r="AH13" s="640"/>
      <c r="AI13" s="640"/>
      <c r="AJ13" s="640"/>
      <c r="AK13" s="640"/>
      <c r="AL13" s="641" t="s">
        <v>123</v>
      </c>
      <c r="AM13" s="642"/>
      <c r="AN13" s="642"/>
      <c r="AO13" s="643"/>
      <c r="AP13" s="633" t="s">
        <v>244</v>
      </c>
      <c r="AQ13" s="634"/>
      <c r="AR13" s="634"/>
      <c r="AS13" s="634"/>
      <c r="AT13" s="634"/>
      <c r="AU13" s="634"/>
      <c r="AV13" s="634"/>
      <c r="AW13" s="634"/>
      <c r="AX13" s="634"/>
      <c r="AY13" s="634"/>
      <c r="AZ13" s="634"/>
      <c r="BA13" s="634"/>
      <c r="BB13" s="634"/>
      <c r="BC13" s="634"/>
      <c r="BD13" s="634"/>
      <c r="BE13" s="634"/>
      <c r="BF13" s="635"/>
      <c r="BG13" s="636">
        <v>325423</v>
      </c>
      <c r="BH13" s="637"/>
      <c r="BI13" s="637"/>
      <c r="BJ13" s="637"/>
      <c r="BK13" s="637"/>
      <c r="BL13" s="637"/>
      <c r="BM13" s="637"/>
      <c r="BN13" s="638"/>
      <c r="BO13" s="639">
        <v>48.7</v>
      </c>
      <c r="BP13" s="639"/>
      <c r="BQ13" s="639"/>
      <c r="BR13" s="639"/>
      <c r="BS13" s="640" t="s">
        <v>123</v>
      </c>
      <c r="BT13" s="640"/>
      <c r="BU13" s="640"/>
      <c r="BV13" s="640"/>
      <c r="BW13" s="640"/>
      <c r="BX13" s="640"/>
      <c r="BY13" s="640"/>
      <c r="BZ13" s="640"/>
      <c r="CA13" s="640"/>
      <c r="CB13" s="644"/>
      <c r="CD13" s="633" t="s">
        <v>245</v>
      </c>
      <c r="CE13" s="634"/>
      <c r="CF13" s="634"/>
      <c r="CG13" s="634"/>
      <c r="CH13" s="634"/>
      <c r="CI13" s="634"/>
      <c r="CJ13" s="634"/>
      <c r="CK13" s="634"/>
      <c r="CL13" s="634"/>
      <c r="CM13" s="634"/>
      <c r="CN13" s="634"/>
      <c r="CO13" s="634"/>
      <c r="CP13" s="634"/>
      <c r="CQ13" s="635"/>
      <c r="CR13" s="636">
        <v>349106</v>
      </c>
      <c r="CS13" s="637"/>
      <c r="CT13" s="637"/>
      <c r="CU13" s="637"/>
      <c r="CV13" s="637"/>
      <c r="CW13" s="637"/>
      <c r="CX13" s="637"/>
      <c r="CY13" s="638"/>
      <c r="CZ13" s="639">
        <v>8.1</v>
      </c>
      <c r="DA13" s="639"/>
      <c r="DB13" s="639"/>
      <c r="DC13" s="639"/>
      <c r="DD13" s="645">
        <v>188993</v>
      </c>
      <c r="DE13" s="637"/>
      <c r="DF13" s="637"/>
      <c r="DG13" s="637"/>
      <c r="DH13" s="637"/>
      <c r="DI13" s="637"/>
      <c r="DJ13" s="637"/>
      <c r="DK13" s="637"/>
      <c r="DL13" s="637"/>
      <c r="DM13" s="637"/>
      <c r="DN13" s="637"/>
      <c r="DO13" s="637"/>
      <c r="DP13" s="638"/>
      <c r="DQ13" s="645">
        <v>188017</v>
      </c>
      <c r="DR13" s="637"/>
      <c r="DS13" s="637"/>
      <c r="DT13" s="637"/>
      <c r="DU13" s="637"/>
      <c r="DV13" s="637"/>
      <c r="DW13" s="637"/>
      <c r="DX13" s="637"/>
      <c r="DY13" s="637"/>
      <c r="DZ13" s="637"/>
      <c r="EA13" s="637"/>
      <c r="EB13" s="637"/>
      <c r="EC13" s="646"/>
    </row>
    <row r="14" spans="2:143" ht="11.25" customHeight="1" x14ac:dyDescent="0.15">
      <c r="B14" s="633" t="s">
        <v>246</v>
      </c>
      <c r="C14" s="634"/>
      <c r="D14" s="634"/>
      <c r="E14" s="634"/>
      <c r="F14" s="634"/>
      <c r="G14" s="634"/>
      <c r="H14" s="634"/>
      <c r="I14" s="634"/>
      <c r="J14" s="634"/>
      <c r="K14" s="634"/>
      <c r="L14" s="634"/>
      <c r="M14" s="634"/>
      <c r="N14" s="634"/>
      <c r="O14" s="634"/>
      <c r="P14" s="634"/>
      <c r="Q14" s="635"/>
      <c r="R14" s="636">
        <v>435</v>
      </c>
      <c r="S14" s="637"/>
      <c r="T14" s="637"/>
      <c r="U14" s="637"/>
      <c r="V14" s="637"/>
      <c r="W14" s="637"/>
      <c r="X14" s="637"/>
      <c r="Y14" s="638"/>
      <c r="Z14" s="639">
        <v>0</v>
      </c>
      <c r="AA14" s="639"/>
      <c r="AB14" s="639"/>
      <c r="AC14" s="639"/>
      <c r="AD14" s="640">
        <v>435</v>
      </c>
      <c r="AE14" s="640"/>
      <c r="AF14" s="640"/>
      <c r="AG14" s="640"/>
      <c r="AH14" s="640"/>
      <c r="AI14" s="640"/>
      <c r="AJ14" s="640"/>
      <c r="AK14" s="640"/>
      <c r="AL14" s="641">
        <v>0</v>
      </c>
      <c r="AM14" s="642"/>
      <c r="AN14" s="642"/>
      <c r="AO14" s="643"/>
      <c r="AP14" s="633" t="s">
        <v>247</v>
      </c>
      <c r="AQ14" s="634"/>
      <c r="AR14" s="634"/>
      <c r="AS14" s="634"/>
      <c r="AT14" s="634"/>
      <c r="AU14" s="634"/>
      <c r="AV14" s="634"/>
      <c r="AW14" s="634"/>
      <c r="AX14" s="634"/>
      <c r="AY14" s="634"/>
      <c r="AZ14" s="634"/>
      <c r="BA14" s="634"/>
      <c r="BB14" s="634"/>
      <c r="BC14" s="634"/>
      <c r="BD14" s="634"/>
      <c r="BE14" s="634"/>
      <c r="BF14" s="635"/>
      <c r="BG14" s="636">
        <v>23264</v>
      </c>
      <c r="BH14" s="637"/>
      <c r="BI14" s="637"/>
      <c r="BJ14" s="637"/>
      <c r="BK14" s="637"/>
      <c r="BL14" s="637"/>
      <c r="BM14" s="637"/>
      <c r="BN14" s="638"/>
      <c r="BO14" s="639">
        <v>3.5</v>
      </c>
      <c r="BP14" s="639"/>
      <c r="BQ14" s="639"/>
      <c r="BR14" s="639"/>
      <c r="BS14" s="640" t="s">
        <v>123</v>
      </c>
      <c r="BT14" s="640"/>
      <c r="BU14" s="640"/>
      <c r="BV14" s="640"/>
      <c r="BW14" s="640"/>
      <c r="BX14" s="640"/>
      <c r="BY14" s="640"/>
      <c r="BZ14" s="640"/>
      <c r="CA14" s="640"/>
      <c r="CB14" s="644"/>
      <c r="CD14" s="633" t="s">
        <v>248</v>
      </c>
      <c r="CE14" s="634"/>
      <c r="CF14" s="634"/>
      <c r="CG14" s="634"/>
      <c r="CH14" s="634"/>
      <c r="CI14" s="634"/>
      <c r="CJ14" s="634"/>
      <c r="CK14" s="634"/>
      <c r="CL14" s="634"/>
      <c r="CM14" s="634"/>
      <c r="CN14" s="634"/>
      <c r="CO14" s="634"/>
      <c r="CP14" s="634"/>
      <c r="CQ14" s="635"/>
      <c r="CR14" s="636">
        <v>192044</v>
      </c>
      <c r="CS14" s="637"/>
      <c r="CT14" s="637"/>
      <c r="CU14" s="637"/>
      <c r="CV14" s="637"/>
      <c r="CW14" s="637"/>
      <c r="CX14" s="637"/>
      <c r="CY14" s="638"/>
      <c r="CZ14" s="639">
        <v>4.4000000000000004</v>
      </c>
      <c r="DA14" s="639"/>
      <c r="DB14" s="639"/>
      <c r="DC14" s="639"/>
      <c r="DD14" s="645">
        <v>15219</v>
      </c>
      <c r="DE14" s="637"/>
      <c r="DF14" s="637"/>
      <c r="DG14" s="637"/>
      <c r="DH14" s="637"/>
      <c r="DI14" s="637"/>
      <c r="DJ14" s="637"/>
      <c r="DK14" s="637"/>
      <c r="DL14" s="637"/>
      <c r="DM14" s="637"/>
      <c r="DN14" s="637"/>
      <c r="DO14" s="637"/>
      <c r="DP14" s="638"/>
      <c r="DQ14" s="645">
        <v>176888</v>
      </c>
      <c r="DR14" s="637"/>
      <c r="DS14" s="637"/>
      <c r="DT14" s="637"/>
      <c r="DU14" s="637"/>
      <c r="DV14" s="637"/>
      <c r="DW14" s="637"/>
      <c r="DX14" s="637"/>
      <c r="DY14" s="637"/>
      <c r="DZ14" s="637"/>
      <c r="EA14" s="637"/>
      <c r="EB14" s="637"/>
      <c r="EC14" s="646"/>
    </row>
    <row r="15" spans="2:143" ht="11.25" customHeight="1" x14ac:dyDescent="0.15">
      <c r="B15" s="633" t="s">
        <v>249</v>
      </c>
      <c r="C15" s="634"/>
      <c r="D15" s="634"/>
      <c r="E15" s="634"/>
      <c r="F15" s="634"/>
      <c r="G15" s="634"/>
      <c r="H15" s="634"/>
      <c r="I15" s="634"/>
      <c r="J15" s="634"/>
      <c r="K15" s="634"/>
      <c r="L15" s="634"/>
      <c r="M15" s="634"/>
      <c r="N15" s="634"/>
      <c r="O15" s="634"/>
      <c r="P15" s="634"/>
      <c r="Q15" s="635"/>
      <c r="R15" s="636" t="s">
        <v>123</v>
      </c>
      <c r="S15" s="637"/>
      <c r="T15" s="637"/>
      <c r="U15" s="637"/>
      <c r="V15" s="637"/>
      <c r="W15" s="637"/>
      <c r="X15" s="637"/>
      <c r="Y15" s="638"/>
      <c r="Z15" s="639" t="s">
        <v>123</v>
      </c>
      <c r="AA15" s="639"/>
      <c r="AB15" s="639"/>
      <c r="AC15" s="639"/>
      <c r="AD15" s="640" t="s">
        <v>123</v>
      </c>
      <c r="AE15" s="640"/>
      <c r="AF15" s="640"/>
      <c r="AG15" s="640"/>
      <c r="AH15" s="640"/>
      <c r="AI15" s="640"/>
      <c r="AJ15" s="640"/>
      <c r="AK15" s="640"/>
      <c r="AL15" s="641" t="s">
        <v>123</v>
      </c>
      <c r="AM15" s="642"/>
      <c r="AN15" s="642"/>
      <c r="AO15" s="643"/>
      <c r="AP15" s="633" t="s">
        <v>250</v>
      </c>
      <c r="AQ15" s="634"/>
      <c r="AR15" s="634"/>
      <c r="AS15" s="634"/>
      <c r="AT15" s="634"/>
      <c r="AU15" s="634"/>
      <c r="AV15" s="634"/>
      <c r="AW15" s="634"/>
      <c r="AX15" s="634"/>
      <c r="AY15" s="634"/>
      <c r="AZ15" s="634"/>
      <c r="BA15" s="634"/>
      <c r="BB15" s="634"/>
      <c r="BC15" s="634"/>
      <c r="BD15" s="634"/>
      <c r="BE15" s="634"/>
      <c r="BF15" s="635"/>
      <c r="BG15" s="636">
        <v>58143</v>
      </c>
      <c r="BH15" s="637"/>
      <c r="BI15" s="637"/>
      <c r="BJ15" s="637"/>
      <c r="BK15" s="637"/>
      <c r="BL15" s="637"/>
      <c r="BM15" s="637"/>
      <c r="BN15" s="638"/>
      <c r="BO15" s="639">
        <v>8.6999999999999993</v>
      </c>
      <c r="BP15" s="639"/>
      <c r="BQ15" s="639"/>
      <c r="BR15" s="639"/>
      <c r="BS15" s="640" t="s">
        <v>123</v>
      </c>
      <c r="BT15" s="640"/>
      <c r="BU15" s="640"/>
      <c r="BV15" s="640"/>
      <c r="BW15" s="640"/>
      <c r="BX15" s="640"/>
      <c r="BY15" s="640"/>
      <c r="BZ15" s="640"/>
      <c r="CA15" s="640"/>
      <c r="CB15" s="644"/>
      <c r="CD15" s="633" t="s">
        <v>251</v>
      </c>
      <c r="CE15" s="634"/>
      <c r="CF15" s="634"/>
      <c r="CG15" s="634"/>
      <c r="CH15" s="634"/>
      <c r="CI15" s="634"/>
      <c r="CJ15" s="634"/>
      <c r="CK15" s="634"/>
      <c r="CL15" s="634"/>
      <c r="CM15" s="634"/>
      <c r="CN15" s="634"/>
      <c r="CO15" s="634"/>
      <c r="CP15" s="634"/>
      <c r="CQ15" s="635"/>
      <c r="CR15" s="636">
        <v>1178703</v>
      </c>
      <c r="CS15" s="637"/>
      <c r="CT15" s="637"/>
      <c r="CU15" s="637"/>
      <c r="CV15" s="637"/>
      <c r="CW15" s="637"/>
      <c r="CX15" s="637"/>
      <c r="CY15" s="638"/>
      <c r="CZ15" s="639">
        <v>27.2</v>
      </c>
      <c r="DA15" s="639"/>
      <c r="DB15" s="639"/>
      <c r="DC15" s="639"/>
      <c r="DD15" s="645">
        <v>756827</v>
      </c>
      <c r="DE15" s="637"/>
      <c r="DF15" s="637"/>
      <c r="DG15" s="637"/>
      <c r="DH15" s="637"/>
      <c r="DI15" s="637"/>
      <c r="DJ15" s="637"/>
      <c r="DK15" s="637"/>
      <c r="DL15" s="637"/>
      <c r="DM15" s="637"/>
      <c r="DN15" s="637"/>
      <c r="DO15" s="637"/>
      <c r="DP15" s="638"/>
      <c r="DQ15" s="645">
        <v>526554</v>
      </c>
      <c r="DR15" s="637"/>
      <c r="DS15" s="637"/>
      <c r="DT15" s="637"/>
      <c r="DU15" s="637"/>
      <c r="DV15" s="637"/>
      <c r="DW15" s="637"/>
      <c r="DX15" s="637"/>
      <c r="DY15" s="637"/>
      <c r="DZ15" s="637"/>
      <c r="EA15" s="637"/>
      <c r="EB15" s="637"/>
      <c r="EC15" s="646"/>
    </row>
    <row r="16" spans="2:143" ht="11.25" customHeight="1" x14ac:dyDescent="0.15">
      <c r="B16" s="633" t="s">
        <v>252</v>
      </c>
      <c r="C16" s="634"/>
      <c r="D16" s="634"/>
      <c r="E16" s="634"/>
      <c r="F16" s="634"/>
      <c r="G16" s="634"/>
      <c r="H16" s="634"/>
      <c r="I16" s="634"/>
      <c r="J16" s="634"/>
      <c r="K16" s="634"/>
      <c r="L16" s="634"/>
      <c r="M16" s="634"/>
      <c r="N16" s="634"/>
      <c r="O16" s="634"/>
      <c r="P16" s="634"/>
      <c r="Q16" s="635"/>
      <c r="R16" s="636">
        <v>3197</v>
      </c>
      <c r="S16" s="637"/>
      <c r="T16" s="637"/>
      <c r="U16" s="637"/>
      <c r="V16" s="637"/>
      <c r="W16" s="637"/>
      <c r="X16" s="637"/>
      <c r="Y16" s="638"/>
      <c r="Z16" s="639">
        <v>0.1</v>
      </c>
      <c r="AA16" s="639"/>
      <c r="AB16" s="639"/>
      <c r="AC16" s="639"/>
      <c r="AD16" s="640">
        <v>3197</v>
      </c>
      <c r="AE16" s="640"/>
      <c r="AF16" s="640"/>
      <c r="AG16" s="640"/>
      <c r="AH16" s="640"/>
      <c r="AI16" s="640"/>
      <c r="AJ16" s="640"/>
      <c r="AK16" s="640"/>
      <c r="AL16" s="641">
        <v>0.1</v>
      </c>
      <c r="AM16" s="642"/>
      <c r="AN16" s="642"/>
      <c r="AO16" s="643"/>
      <c r="AP16" s="633" t="s">
        <v>253</v>
      </c>
      <c r="AQ16" s="634"/>
      <c r="AR16" s="634"/>
      <c r="AS16" s="634"/>
      <c r="AT16" s="634"/>
      <c r="AU16" s="634"/>
      <c r="AV16" s="634"/>
      <c r="AW16" s="634"/>
      <c r="AX16" s="634"/>
      <c r="AY16" s="634"/>
      <c r="AZ16" s="634"/>
      <c r="BA16" s="634"/>
      <c r="BB16" s="634"/>
      <c r="BC16" s="634"/>
      <c r="BD16" s="634"/>
      <c r="BE16" s="634"/>
      <c r="BF16" s="635"/>
      <c r="BG16" s="636" t="s">
        <v>123</v>
      </c>
      <c r="BH16" s="637"/>
      <c r="BI16" s="637"/>
      <c r="BJ16" s="637"/>
      <c r="BK16" s="637"/>
      <c r="BL16" s="637"/>
      <c r="BM16" s="637"/>
      <c r="BN16" s="638"/>
      <c r="BO16" s="639" t="s">
        <v>123</v>
      </c>
      <c r="BP16" s="639"/>
      <c r="BQ16" s="639"/>
      <c r="BR16" s="639"/>
      <c r="BS16" s="640" t="s">
        <v>123</v>
      </c>
      <c r="BT16" s="640"/>
      <c r="BU16" s="640"/>
      <c r="BV16" s="640"/>
      <c r="BW16" s="640"/>
      <c r="BX16" s="640"/>
      <c r="BY16" s="640"/>
      <c r="BZ16" s="640"/>
      <c r="CA16" s="640"/>
      <c r="CB16" s="644"/>
      <c r="CD16" s="633" t="s">
        <v>254</v>
      </c>
      <c r="CE16" s="634"/>
      <c r="CF16" s="634"/>
      <c r="CG16" s="634"/>
      <c r="CH16" s="634"/>
      <c r="CI16" s="634"/>
      <c r="CJ16" s="634"/>
      <c r="CK16" s="634"/>
      <c r="CL16" s="634"/>
      <c r="CM16" s="634"/>
      <c r="CN16" s="634"/>
      <c r="CO16" s="634"/>
      <c r="CP16" s="634"/>
      <c r="CQ16" s="635"/>
      <c r="CR16" s="636">
        <v>19463</v>
      </c>
      <c r="CS16" s="637"/>
      <c r="CT16" s="637"/>
      <c r="CU16" s="637"/>
      <c r="CV16" s="637"/>
      <c r="CW16" s="637"/>
      <c r="CX16" s="637"/>
      <c r="CY16" s="638"/>
      <c r="CZ16" s="639">
        <v>0.4</v>
      </c>
      <c r="DA16" s="639"/>
      <c r="DB16" s="639"/>
      <c r="DC16" s="639"/>
      <c r="DD16" s="645" t="s">
        <v>123</v>
      </c>
      <c r="DE16" s="637"/>
      <c r="DF16" s="637"/>
      <c r="DG16" s="637"/>
      <c r="DH16" s="637"/>
      <c r="DI16" s="637"/>
      <c r="DJ16" s="637"/>
      <c r="DK16" s="637"/>
      <c r="DL16" s="637"/>
      <c r="DM16" s="637"/>
      <c r="DN16" s="637"/>
      <c r="DO16" s="637"/>
      <c r="DP16" s="638"/>
      <c r="DQ16" s="645" t="s">
        <v>123</v>
      </c>
      <c r="DR16" s="637"/>
      <c r="DS16" s="637"/>
      <c r="DT16" s="637"/>
      <c r="DU16" s="637"/>
      <c r="DV16" s="637"/>
      <c r="DW16" s="637"/>
      <c r="DX16" s="637"/>
      <c r="DY16" s="637"/>
      <c r="DZ16" s="637"/>
      <c r="EA16" s="637"/>
      <c r="EB16" s="637"/>
      <c r="EC16" s="646"/>
    </row>
    <row r="17" spans="2:133" ht="11.25" customHeight="1" x14ac:dyDescent="0.15">
      <c r="B17" s="633" t="s">
        <v>255</v>
      </c>
      <c r="C17" s="634"/>
      <c r="D17" s="634"/>
      <c r="E17" s="634"/>
      <c r="F17" s="634"/>
      <c r="G17" s="634"/>
      <c r="H17" s="634"/>
      <c r="I17" s="634"/>
      <c r="J17" s="634"/>
      <c r="K17" s="634"/>
      <c r="L17" s="634"/>
      <c r="M17" s="634"/>
      <c r="N17" s="634"/>
      <c r="O17" s="634"/>
      <c r="P17" s="634"/>
      <c r="Q17" s="635"/>
      <c r="R17" s="636">
        <v>11572</v>
      </c>
      <c r="S17" s="637"/>
      <c r="T17" s="637"/>
      <c r="U17" s="637"/>
      <c r="V17" s="637"/>
      <c r="W17" s="637"/>
      <c r="X17" s="637"/>
      <c r="Y17" s="638"/>
      <c r="Z17" s="639">
        <v>0.3</v>
      </c>
      <c r="AA17" s="639"/>
      <c r="AB17" s="639"/>
      <c r="AC17" s="639"/>
      <c r="AD17" s="640">
        <v>11572</v>
      </c>
      <c r="AE17" s="640"/>
      <c r="AF17" s="640"/>
      <c r="AG17" s="640"/>
      <c r="AH17" s="640"/>
      <c r="AI17" s="640"/>
      <c r="AJ17" s="640"/>
      <c r="AK17" s="640"/>
      <c r="AL17" s="641">
        <v>0.5</v>
      </c>
      <c r="AM17" s="642"/>
      <c r="AN17" s="642"/>
      <c r="AO17" s="643"/>
      <c r="AP17" s="633" t="s">
        <v>256</v>
      </c>
      <c r="AQ17" s="634"/>
      <c r="AR17" s="634"/>
      <c r="AS17" s="634"/>
      <c r="AT17" s="634"/>
      <c r="AU17" s="634"/>
      <c r="AV17" s="634"/>
      <c r="AW17" s="634"/>
      <c r="AX17" s="634"/>
      <c r="AY17" s="634"/>
      <c r="AZ17" s="634"/>
      <c r="BA17" s="634"/>
      <c r="BB17" s="634"/>
      <c r="BC17" s="634"/>
      <c r="BD17" s="634"/>
      <c r="BE17" s="634"/>
      <c r="BF17" s="635"/>
      <c r="BG17" s="636" t="s">
        <v>123</v>
      </c>
      <c r="BH17" s="637"/>
      <c r="BI17" s="637"/>
      <c r="BJ17" s="637"/>
      <c r="BK17" s="637"/>
      <c r="BL17" s="637"/>
      <c r="BM17" s="637"/>
      <c r="BN17" s="638"/>
      <c r="BO17" s="639" t="s">
        <v>123</v>
      </c>
      <c r="BP17" s="639"/>
      <c r="BQ17" s="639"/>
      <c r="BR17" s="639"/>
      <c r="BS17" s="640" t="s">
        <v>123</v>
      </c>
      <c r="BT17" s="640"/>
      <c r="BU17" s="640"/>
      <c r="BV17" s="640"/>
      <c r="BW17" s="640"/>
      <c r="BX17" s="640"/>
      <c r="BY17" s="640"/>
      <c r="BZ17" s="640"/>
      <c r="CA17" s="640"/>
      <c r="CB17" s="644"/>
      <c r="CD17" s="633" t="s">
        <v>257</v>
      </c>
      <c r="CE17" s="634"/>
      <c r="CF17" s="634"/>
      <c r="CG17" s="634"/>
      <c r="CH17" s="634"/>
      <c r="CI17" s="634"/>
      <c r="CJ17" s="634"/>
      <c r="CK17" s="634"/>
      <c r="CL17" s="634"/>
      <c r="CM17" s="634"/>
      <c r="CN17" s="634"/>
      <c r="CO17" s="634"/>
      <c r="CP17" s="634"/>
      <c r="CQ17" s="635"/>
      <c r="CR17" s="636">
        <v>286816</v>
      </c>
      <c r="CS17" s="637"/>
      <c r="CT17" s="637"/>
      <c r="CU17" s="637"/>
      <c r="CV17" s="637"/>
      <c r="CW17" s="637"/>
      <c r="CX17" s="637"/>
      <c r="CY17" s="638"/>
      <c r="CZ17" s="639">
        <v>6.6</v>
      </c>
      <c r="DA17" s="639"/>
      <c r="DB17" s="639"/>
      <c r="DC17" s="639"/>
      <c r="DD17" s="645" t="s">
        <v>123</v>
      </c>
      <c r="DE17" s="637"/>
      <c r="DF17" s="637"/>
      <c r="DG17" s="637"/>
      <c r="DH17" s="637"/>
      <c r="DI17" s="637"/>
      <c r="DJ17" s="637"/>
      <c r="DK17" s="637"/>
      <c r="DL17" s="637"/>
      <c r="DM17" s="637"/>
      <c r="DN17" s="637"/>
      <c r="DO17" s="637"/>
      <c r="DP17" s="638"/>
      <c r="DQ17" s="645">
        <v>286816</v>
      </c>
      <c r="DR17" s="637"/>
      <c r="DS17" s="637"/>
      <c r="DT17" s="637"/>
      <c r="DU17" s="637"/>
      <c r="DV17" s="637"/>
      <c r="DW17" s="637"/>
      <c r="DX17" s="637"/>
      <c r="DY17" s="637"/>
      <c r="DZ17" s="637"/>
      <c r="EA17" s="637"/>
      <c r="EB17" s="637"/>
      <c r="EC17" s="646"/>
    </row>
    <row r="18" spans="2:133" ht="11.25" customHeight="1" x14ac:dyDescent="0.15">
      <c r="B18" s="633" t="s">
        <v>258</v>
      </c>
      <c r="C18" s="634"/>
      <c r="D18" s="634"/>
      <c r="E18" s="634"/>
      <c r="F18" s="634"/>
      <c r="G18" s="634"/>
      <c r="H18" s="634"/>
      <c r="I18" s="634"/>
      <c r="J18" s="634"/>
      <c r="K18" s="634"/>
      <c r="L18" s="634"/>
      <c r="M18" s="634"/>
      <c r="N18" s="634"/>
      <c r="O18" s="634"/>
      <c r="P18" s="634"/>
      <c r="Q18" s="635"/>
      <c r="R18" s="636">
        <v>5974</v>
      </c>
      <c r="S18" s="637"/>
      <c r="T18" s="637"/>
      <c r="U18" s="637"/>
      <c r="V18" s="637"/>
      <c r="W18" s="637"/>
      <c r="X18" s="637"/>
      <c r="Y18" s="638"/>
      <c r="Z18" s="639">
        <v>0.1</v>
      </c>
      <c r="AA18" s="639"/>
      <c r="AB18" s="639"/>
      <c r="AC18" s="639"/>
      <c r="AD18" s="640">
        <v>5974</v>
      </c>
      <c r="AE18" s="640"/>
      <c r="AF18" s="640"/>
      <c r="AG18" s="640"/>
      <c r="AH18" s="640"/>
      <c r="AI18" s="640"/>
      <c r="AJ18" s="640"/>
      <c r="AK18" s="640"/>
      <c r="AL18" s="641">
        <v>0.2</v>
      </c>
      <c r="AM18" s="642"/>
      <c r="AN18" s="642"/>
      <c r="AO18" s="643"/>
      <c r="AP18" s="633" t="s">
        <v>259</v>
      </c>
      <c r="AQ18" s="634"/>
      <c r="AR18" s="634"/>
      <c r="AS18" s="634"/>
      <c r="AT18" s="634"/>
      <c r="AU18" s="634"/>
      <c r="AV18" s="634"/>
      <c r="AW18" s="634"/>
      <c r="AX18" s="634"/>
      <c r="AY18" s="634"/>
      <c r="AZ18" s="634"/>
      <c r="BA18" s="634"/>
      <c r="BB18" s="634"/>
      <c r="BC18" s="634"/>
      <c r="BD18" s="634"/>
      <c r="BE18" s="634"/>
      <c r="BF18" s="635"/>
      <c r="BG18" s="636" t="s">
        <v>123</v>
      </c>
      <c r="BH18" s="637"/>
      <c r="BI18" s="637"/>
      <c r="BJ18" s="637"/>
      <c r="BK18" s="637"/>
      <c r="BL18" s="637"/>
      <c r="BM18" s="637"/>
      <c r="BN18" s="638"/>
      <c r="BO18" s="639" t="s">
        <v>123</v>
      </c>
      <c r="BP18" s="639"/>
      <c r="BQ18" s="639"/>
      <c r="BR18" s="639"/>
      <c r="BS18" s="640" t="s">
        <v>123</v>
      </c>
      <c r="BT18" s="640"/>
      <c r="BU18" s="640"/>
      <c r="BV18" s="640"/>
      <c r="BW18" s="640"/>
      <c r="BX18" s="640"/>
      <c r="BY18" s="640"/>
      <c r="BZ18" s="640"/>
      <c r="CA18" s="640"/>
      <c r="CB18" s="644"/>
      <c r="CD18" s="633" t="s">
        <v>260</v>
      </c>
      <c r="CE18" s="634"/>
      <c r="CF18" s="634"/>
      <c r="CG18" s="634"/>
      <c r="CH18" s="634"/>
      <c r="CI18" s="634"/>
      <c r="CJ18" s="634"/>
      <c r="CK18" s="634"/>
      <c r="CL18" s="634"/>
      <c r="CM18" s="634"/>
      <c r="CN18" s="634"/>
      <c r="CO18" s="634"/>
      <c r="CP18" s="634"/>
      <c r="CQ18" s="635"/>
      <c r="CR18" s="636" t="s">
        <v>123</v>
      </c>
      <c r="CS18" s="637"/>
      <c r="CT18" s="637"/>
      <c r="CU18" s="637"/>
      <c r="CV18" s="637"/>
      <c r="CW18" s="637"/>
      <c r="CX18" s="637"/>
      <c r="CY18" s="638"/>
      <c r="CZ18" s="639" t="s">
        <v>123</v>
      </c>
      <c r="DA18" s="639"/>
      <c r="DB18" s="639"/>
      <c r="DC18" s="639"/>
      <c r="DD18" s="645" t="s">
        <v>123</v>
      </c>
      <c r="DE18" s="637"/>
      <c r="DF18" s="637"/>
      <c r="DG18" s="637"/>
      <c r="DH18" s="637"/>
      <c r="DI18" s="637"/>
      <c r="DJ18" s="637"/>
      <c r="DK18" s="637"/>
      <c r="DL18" s="637"/>
      <c r="DM18" s="637"/>
      <c r="DN18" s="637"/>
      <c r="DO18" s="637"/>
      <c r="DP18" s="638"/>
      <c r="DQ18" s="645" t="s">
        <v>123</v>
      </c>
      <c r="DR18" s="637"/>
      <c r="DS18" s="637"/>
      <c r="DT18" s="637"/>
      <c r="DU18" s="637"/>
      <c r="DV18" s="637"/>
      <c r="DW18" s="637"/>
      <c r="DX18" s="637"/>
      <c r="DY18" s="637"/>
      <c r="DZ18" s="637"/>
      <c r="EA18" s="637"/>
      <c r="EB18" s="637"/>
      <c r="EC18" s="646"/>
    </row>
    <row r="19" spans="2:133" ht="11.25" customHeight="1" x14ac:dyDescent="0.15">
      <c r="B19" s="633" t="s">
        <v>261</v>
      </c>
      <c r="C19" s="634"/>
      <c r="D19" s="634"/>
      <c r="E19" s="634"/>
      <c r="F19" s="634"/>
      <c r="G19" s="634"/>
      <c r="H19" s="634"/>
      <c r="I19" s="634"/>
      <c r="J19" s="634"/>
      <c r="K19" s="634"/>
      <c r="L19" s="634"/>
      <c r="M19" s="634"/>
      <c r="N19" s="634"/>
      <c r="O19" s="634"/>
      <c r="P19" s="634"/>
      <c r="Q19" s="635"/>
      <c r="R19" s="636">
        <v>5220</v>
      </c>
      <c r="S19" s="637"/>
      <c r="T19" s="637"/>
      <c r="U19" s="637"/>
      <c r="V19" s="637"/>
      <c r="W19" s="637"/>
      <c r="X19" s="637"/>
      <c r="Y19" s="638"/>
      <c r="Z19" s="639">
        <v>0.1</v>
      </c>
      <c r="AA19" s="639"/>
      <c r="AB19" s="639"/>
      <c r="AC19" s="639"/>
      <c r="AD19" s="640">
        <v>5220</v>
      </c>
      <c r="AE19" s="640"/>
      <c r="AF19" s="640"/>
      <c r="AG19" s="640"/>
      <c r="AH19" s="640"/>
      <c r="AI19" s="640"/>
      <c r="AJ19" s="640"/>
      <c r="AK19" s="640"/>
      <c r="AL19" s="641">
        <v>0.2</v>
      </c>
      <c r="AM19" s="642"/>
      <c r="AN19" s="642"/>
      <c r="AO19" s="643"/>
      <c r="AP19" s="633" t="s">
        <v>262</v>
      </c>
      <c r="AQ19" s="634"/>
      <c r="AR19" s="634"/>
      <c r="AS19" s="634"/>
      <c r="AT19" s="634"/>
      <c r="AU19" s="634"/>
      <c r="AV19" s="634"/>
      <c r="AW19" s="634"/>
      <c r="AX19" s="634"/>
      <c r="AY19" s="634"/>
      <c r="AZ19" s="634"/>
      <c r="BA19" s="634"/>
      <c r="BB19" s="634"/>
      <c r="BC19" s="634"/>
      <c r="BD19" s="634"/>
      <c r="BE19" s="634"/>
      <c r="BF19" s="635"/>
      <c r="BG19" s="636" t="s">
        <v>123</v>
      </c>
      <c r="BH19" s="637"/>
      <c r="BI19" s="637"/>
      <c r="BJ19" s="637"/>
      <c r="BK19" s="637"/>
      <c r="BL19" s="637"/>
      <c r="BM19" s="637"/>
      <c r="BN19" s="638"/>
      <c r="BO19" s="639" t="s">
        <v>123</v>
      </c>
      <c r="BP19" s="639"/>
      <c r="BQ19" s="639"/>
      <c r="BR19" s="639"/>
      <c r="BS19" s="640" t="s">
        <v>123</v>
      </c>
      <c r="BT19" s="640"/>
      <c r="BU19" s="640"/>
      <c r="BV19" s="640"/>
      <c r="BW19" s="640"/>
      <c r="BX19" s="640"/>
      <c r="BY19" s="640"/>
      <c r="BZ19" s="640"/>
      <c r="CA19" s="640"/>
      <c r="CB19" s="644"/>
      <c r="CD19" s="633" t="s">
        <v>263</v>
      </c>
      <c r="CE19" s="634"/>
      <c r="CF19" s="634"/>
      <c r="CG19" s="634"/>
      <c r="CH19" s="634"/>
      <c r="CI19" s="634"/>
      <c r="CJ19" s="634"/>
      <c r="CK19" s="634"/>
      <c r="CL19" s="634"/>
      <c r="CM19" s="634"/>
      <c r="CN19" s="634"/>
      <c r="CO19" s="634"/>
      <c r="CP19" s="634"/>
      <c r="CQ19" s="635"/>
      <c r="CR19" s="636" t="s">
        <v>123</v>
      </c>
      <c r="CS19" s="637"/>
      <c r="CT19" s="637"/>
      <c r="CU19" s="637"/>
      <c r="CV19" s="637"/>
      <c r="CW19" s="637"/>
      <c r="CX19" s="637"/>
      <c r="CY19" s="638"/>
      <c r="CZ19" s="639" t="s">
        <v>123</v>
      </c>
      <c r="DA19" s="639"/>
      <c r="DB19" s="639"/>
      <c r="DC19" s="639"/>
      <c r="DD19" s="645" t="s">
        <v>123</v>
      </c>
      <c r="DE19" s="637"/>
      <c r="DF19" s="637"/>
      <c r="DG19" s="637"/>
      <c r="DH19" s="637"/>
      <c r="DI19" s="637"/>
      <c r="DJ19" s="637"/>
      <c r="DK19" s="637"/>
      <c r="DL19" s="637"/>
      <c r="DM19" s="637"/>
      <c r="DN19" s="637"/>
      <c r="DO19" s="637"/>
      <c r="DP19" s="638"/>
      <c r="DQ19" s="645" t="s">
        <v>123</v>
      </c>
      <c r="DR19" s="637"/>
      <c r="DS19" s="637"/>
      <c r="DT19" s="637"/>
      <c r="DU19" s="637"/>
      <c r="DV19" s="637"/>
      <c r="DW19" s="637"/>
      <c r="DX19" s="637"/>
      <c r="DY19" s="637"/>
      <c r="DZ19" s="637"/>
      <c r="EA19" s="637"/>
      <c r="EB19" s="637"/>
      <c r="EC19" s="646"/>
    </row>
    <row r="20" spans="2:133" ht="11.25" customHeight="1" x14ac:dyDescent="0.15">
      <c r="B20" s="649" t="s">
        <v>264</v>
      </c>
      <c r="C20" s="650"/>
      <c r="D20" s="650"/>
      <c r="E20" s="650"/>
      <c r="F20" s="650"/>
      <c r="G20" s="650"/>
      <c r="H20" s="650"/>
      <c r="I20" s="650"/>
      <c r="J20" s="650"/>
      <c r="K20" s="650"/>
      <c r="L20" s="650"/>
      <c r="M20" s="650"/>
      <c r="N20" s="650"/>
      <c r="O20" s="650"/>
      <c r="P20" s="650"/>
      <c r="Q20" s="651"/>
      <c r="R20" s="636">
        <v>754</v>
      </c>
      <c r="S20" s="637"/>
      <c r="T20" s="637"/>
      <c r="U20" s="637"/>
      <c r="V20" s="637"/>
      <c r="W20" s="637"/>
      <c r="X20" s="637"/>
      <c r="Y20" s="638"/>
      <c r="Z20" s="639">
        <v>0</v>
      </c>
      <c r="AA20" s="639"/>
      <c r="AB20" s="639"/>
      <c r="AC20" s="639"/>
      <c r="AD20" s="640">
        <v>754</v>
      </c>
      <c r="AE20" s="640"/>
      <c r="AF20" s="640"/>
      <c r="AG20" s="640"/>
      <c r="AH20" s="640"/>
      <c r="AI20" s="640"/>
      <c r="AJ20" s="640"/>
      <c r="AK20" s="640"/>
      <c r="AL20" s="641">
        <v>0</v>
      </c>
      <c r="AM20" s="642"/>
      <c r="AN20" s="642"/>
      <c r="AO20" s="643"/>
      <c r="AP20" s="633" t="s">
        <v>265</v>
      </c>
      <c r="AQ20" s="634"/>
      <c r="AR20" s="634"/>
      <c r="AS20" s="634"/>
      <c r="AT20" s="634"/>
      <c r="AU20" s="634"/>
      <c r="AV20" s="634"/>
      <c r="AW20" s="634"/>
      <c r="AX20" s="634"/>
      <c r="AY20" s="634"/>
      <c r="AZ20" s="634"/>
      <c r="BA20" s="634"/>
      <c r="BB20" s="634"/>
      <c r="BC20" s="634"/>
      <c r="BD20" s="634"/>
      <c r="BE20" s="634"/>
      <c r="BF20" s="635"/>
      <c r="BG20" s="636" t="s">
        <v>123</v>
      </c>
      <c r="BH20" s="637"/>
      <c r="BI20" s="637"/>
      <c r="BJ20" s="637"/>
      <c r="BK20" s="637"/>
      <c r="BL20" s="637"/>
      <c r="BM20" s="637"/>
      <c r="BN20" s="638"/>
      <c r="BO20" s="639" t="s">
        <v>123</v>
      </c>
      <c r="BP20" s="639"/>
      <c r="BQ20" s="639"/>
      <c r="BR20" s="639"/>
      <c r="BS20" s="640" t="s">
        <v>123</v>
      </c>
      <c r="BT20" s="640"/>
      <c r="BU20" s="640"/>
      <c r="BV20" s="640"/>
      <c r="BW20" s="640"/>
      <c r="BX20" s="640"/>
      <c r="BY20" s="640"/>
      <c r="BZ20" s="640"/>
      <c r="CA20" s="640"/>
      <c r="CB20" s="644"/>
      <c r="CD20" s="633" t="s">
        <v>266</v>
      </c>
      <c r="CE20" s="634"/>
      <c r="CF20" s="634"/>
      <c r="CG20" s="634"/>
      <c r="CH20" s="634"/>
      <c r="CI20" s="634"/>
      <c r="CJ20" s="634"/>
      <c r="CK20" s="634"/>
      <c r="CL20" s="634"/>
      <c r="CM20" s="634"/>
      <c r="CN20" s="634"/>
      <c r="CO20" s="634"/>
      <c r="CP20" s="634"/>
      <c r="CQ20" s="635"/>
      <c r="CR20" s="636">
        <v>4325742</v>
      </c>
      <c r="CS20" s="637"/>
      <c r="CT20" s="637"/>
      <c r="CU20" s="637"/>
      <c r="CV20" s="637"/>
      <c r="CW20" s="637"/>
      <c r="CX20" s="637"/>
      <c r="CY20" s="638"/>
      <c r="CZ20" s="639">
        <v>100</v>
      </c>
      <c r="DA20" s="639"/>
      <c r="DB20" s="639"/>
      <c r="DC20" s="639"/>
      <c r="DD20" s="645">
        <v>1021181</v>
      </c>
      <c r="DE20" s="637"/>
      <c r="DF20" s="637"/>
      <c r="DG20" s="637"/>
      <c r="DH20" s="637"/>
      <c r="DI20" s="637"/>
      <c r="DJ20" s="637"/>
      <c r="DK20" s="637"/>
      <c r="DL20" s="637"/>
      <c r="DM20" s="637"/>
      <c r="DN20" s="637"/>
      <c r="DO20" s="637"/>
      <c r="DP20" s="638"/>
      <c r="DQ20" s="645">
        <v>3018224</v>
      </c>
      <c r="DR20" s="637"/>
      <c r="DS20" s="637"/>
      <c r="DT20" s="637"/>
      <c r="DU20" s="637"/>
      <c r="DV20" s="637"/>
      <c r="DW20" s="637"/>
      <c r="DX20" s="637"/>
      <c r="DY20" s="637"/>
      <c r="DZ20" s="637"/>
      <c r="EA20" s="637"/>
      <c r="EB20" s="637"/>
      <c r="EC20" s="646"/>
    </row>
    <row r="21" spans="2:133" ht="11.25" customHeight="1" x14ac:dyDescent="0.15">
      <c r="B21" s="633" t="s">
        <v>267</v>
      </c>
      <c r="C21" s="634"/>
      <c r="D21" s="634"/>
      <c r="E21" s="634"/>
      <c r="F21" s="634"/>
      <c r="G21" s="634"/>
      <c r="H21" s="634"/>
      <c r="I21" s="634"/>
      <c r="J21" s="634"/>
      <c r="K21" s="634"/>
      <c r="L21" s="634"/>
      <c r="M21" s="634"/>
      <c r="N21" s="634"/>
      <c r="O21" s="634"/>
      <c r="P21" s="634"/>
      <c r="Q21" s="635"/>
      <c r="R21" s="636">
        <v>1699761</v>
      </c>
      <c r="S21" s="637"/>
      <c r="T21" s="637"/>
      <c r="U21" s="637"/>
      <c r="V21" s="637"/>
      <c r="W21" s="637"/>
      <c r="X21" s="637"/>
      <c r="Y21" s="638"/>
      <c r="Z21" s="639">
        <v>37.799999999999997</v>
      </c>
      <c r="AA21" s="639"/>
      <c r="AB21" s="639"/>
      <c r="AC21" s="639"/>
      <c r="AD21" s="640">
        <v>1557209</v>
      </c>
      <c r="AE21" s="640"/>
      <c r="AF21" s="640"/>
      <c r="AG21" s="640"/>
      <c r="AH21" s="640"/>
      <c r="AI21" s="640"/>
      <c r="AJ21" s="640"/>
      <c r="AK21" s="640"/>
      <c r="AL21" s="641">
        <v>63.8</v>
      </c>
      <c r="AM21" s="642"/>
      <c r="AN21" s="642"/>
      <c r="AO21" s="643"/>
      <c r="AP21" s="633" t="s">
        <v>268</v>
      </c>
      <c r="AQ21" s="652"/>
      <c r="AR21" s="652"/>
      <c r="AS21" s="652"/>
      <c r="AT21" s="652"/>
      <c r="AU21" s="652"/>
      <c r="AV21" s="652"/>
      <c r="AW21" s="652"/>
      <c r="AX21" s="652"/>
      <c r="AY21" s="652"/>
      <c r="AZ21" s="652"/>
      <c r="BA21" s="652"/>
      <c r="BB21" s="652"/>
      <c r="BC21" s="652"/>
      <c r="BD21" s="652"/>
      <c r="BE21" s="652"/>
      <c r="BF21" s="653"/>
      <c r="BG21" s="636" t="s">
        <v>123</v>
      </c>
      <c r="BH21" s="637"/>
      <c r="BI21" s="637"/>
      <c r="BJ21" s="637"/>
      <c r="BK21" s="637"/>
      <c r="BL21" s="637"/>
      <c r="BM21" s="637"/>
      <c r="BN21" s="638"/>
      <c r="BO21" s="639" t="s">
        <v>123</v>
      </c>
      <c r="BP21" s="639"/>
      <c r="BQ21" s="639"/>
      <c r="BR21" s="639"/>
      <c r="BS21" s="640" t="s">
        <v>123</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269</v>
      </c>
      <c r="C22" s="634"/>
      <c r="D22" s="634"/>
      <c r="E22" s="634"/>
      <c r="F22" s="634"/>
      <c r="G22" s="634"/>
      <c r="H22" s="634"/>
      <c r="I22" s="634"/>
      <c r="J22" s="634"/>
      <c r="K22" s="634"/>
      <c r="L22" s="634"/>
      <c r="M22" s="634"/>
      <c r="N22" s="634"/>
      <c r="O22" s="634"/>
      <c r="P22" s="634"/>
      <c r="Q22" s="635"/>
      <c r="R22" s="636">
        <v>1557209</v>
      </c>
      <c r="S22" s="637"/>
      <c r="T22" s="637"/>
      <c r="U22" s="637"/>
      <c r="V22" s="637"/>
      <c r="W22" s="637"/>
      <c r="X22" s="637"/>
      <c r="Y22" s="638"/>
      <c r="Z22" s="639">
        <v>34.6</v>
      </c>
      <c r="AA22" s="639"/>
      <c r="AB22" s="639"/>
      <c r="AC22" s="639"/>
      <c r="AD22" s="640">
        <v>1557209</v>
      </c>
      <c r="AE22" s="640"/>
      <c r="AF22" s="640"/>
      <c r="AG22" s="640"/>
      <c r="AH22" s="640"/>
      <c r="AI22" s="640"/>
      <c r="AJ22" s="640"/>
      <c r="AK22" s="640"/>
      <c r="AL22" s="641">
        <v>63.8</v>
      </c>
      <c r="AM22" s="642"/>
      <c r="AN22" s="642"/>
      <c r="AO22" s="643"/>
      <c r="AP22" s="633" t="s">
        <v>270</v>
      </c>
      <c r="AQ22" s="652"/>
      <c r="AR22" s="652"/>
      <c r="AS22" s="652"/>
      <c r="AT22" s="652"/>
      <c r="AU22" s="652"/>
      <c r="AV22" s="652"/>
      <c r="AW22" s="652"/>
      <c r="AX22" s="652"/>
      <c r="AY22" s="652"/>
      <c r="AZ22" s="652"/>
      <c r="BA22" s="652"/>
      <c r="BB22" s="652"/>
      <c r="BC22" s="652"/>
      <c r="BD22" s="652"/>
      <c r="BE22" s="652"/>
      <c r="BF22" s="653"/>
      <c r="BG22" s="636" t="s">
        <v>123</v>
      </c>
      <c r="BH22" s="637"/>
      <c r="BI22" s="637"/>
      <c r="BJ22" s="637"/>
      <c r="BK22" s="637"/>
      <c r="BL22" s="637"/>
      <c r="BM22" s="637"/>
      <c r="BN22" s="638"/>
      <c r="BO22" s="639" t="s">
        <v>123</v>
      </c>
      <c r="BP22" s="639"/>
      <c r="BQ22" s="639"/>
      <c r="BR22" s="639"/>
      <c r="BS22" s="640" t="s">
        <v>123</v>
      </c>
      <c r="BT22" s="640"/>
      <c r="BU22" s="640"/>
      <c r="BV22" s="640"/>
      <c r="BW22" s="640"/>
      <c r="BX22" s="640"/>
      <c r="BY22" s="640"/>
      <c r="BZ22" s="640"/>
      <c r="CA22" s="640"/>
      <c r="CB22" s="644"/>
      <c r="CD22" s="618" t="s">
        <v>271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272</v>
      </c>
      <c r="C23" s="634"/>
      <c r="D23" s="634"/>
      <c r="E23" s="634"/>
      <c r="F23" s="634"/>
      <c r="G23" s="634"/>
      <c r="H23" s="634"/>
      <c r="I23" s="634"/>
      <c r="J23" s="634"/>
      <c r="K23" s="634"/>
      <c r="L23" s="634"/>
      <c r="M23" s="634"/>
      <c r="N23" s="634"/>
      <c r="O23" s="634"/>
      <c r="P23" s="634"/>
      <c r="Q23" s="635"/>
      <c r="R23" s="636">
        <v>129214</v>
      </c>
      <c r="S23" s="637"/>
      <c r="T23" s="637"/>
      <c r="U23" s="637"/>
      <c r="V23" s="637"/>
      <c r="W23" s="637"/>
      <c r="X23" s="637"/>
      <c r="Y23" s="638"/>
      <c r="Z23" s="639">
        <v>2.9</v>
      </c>
      <c r="AA23" s="639"/>
      <c r="AB23" s="639"/>
      <c r="AC23" s="639"/>
      <c r="AD23" s="640" t="s">
        <v>123</v>
      </c>
      <c r="AE23" s="640"/>
      <c r="AF23" s="640"/>
      <c r="AG23" s="640"/>
      <c r="AH23" s="640"/>
      <c r="AI23" s="640"/>
      <c r="AJ23" s="640"/>
      <c r="AK23" s="640"/>
      <c r="AL23" s="641" t="s">
        <v>123</v>
      </c>
      <c r="AM23" s="642"/>
      <c r="AN23" s="642"/>
      <c r="AO23" s="643"/>
      <c r="AP23" s="633" t="s">
        <v>273</v>
      </c>
      <c r="AQ23" s="652"/>
      <c r="AR23" s="652"/>
      <c r="AS23" s="652"/>
      <c r="AT23" s="652"/>
      <c r="AU23" s="652"/>
      <c r="AV23" s="652"/>
      <c r="AW23" s="652"/>
      <c r="AX23" s="652"/>
      <c r="AY23" s="652"/>
      <c r="AZ23" s="652"/>
      <c r="BA23" s="652"/>
      <c r="BB23" s="652"/>
      <c r="BC23" s="652"/>
      <c r="BD23" s="652"/>
      <c r="BE23" s="652"/>
      <c r="BF23" s="653"/>
      <c r="BG23" s="636" t="s">
        <v>123</v>
      </c>
      <c r="BH23" s="637"/>
      <c r="BI23" s="637"/>
      <c r="BJ23" s="637"/>
      <c r="BK23" s="637"/>
      <c r="BL23" s="637"/>
      <c r="BM23" s="637"/>
      <c r="BN23" s="638"/>
      <c r="BO23" s="639" t="s">
        <v>123</v>
      </c>
      <c r="BP23" s="639"/>
      <c r="BQ23" s="639"/>
      <c r="BR23" s="639"/>
      <c r="BS23" s="640" t="s">
        <v>123</v>
      </c>
      <c r="BT23" s="640"/>
      <c r="BU23" s="640"/>
      <c r="BV23" s="640"/>
      <c r="BW23" s="640"/>
      <c r="BX23" s="640"/>
      <c r="BY23" s="640"/>
      <c r="BZ23" s="640"/>
      <c r="CA23" s="640"/>
      <c r="CB23" s="644"/>
      <c r="CD23" s="618" t="s">
        <v>213</v>
      </c>
      <c r="CE23" s="619"/>
      <c r="CF23" s="619"/>
      <c r="CG23" s="619"/>
      <c r="CH23" s="619"/>
      <c r="CI23" s="619"/>
      <c r="CJ23" s="619"/>
      <c r="CK23" s="619"/>
      <c r="CL23" s="619"/>
      <c r="CM23" s="619"/>
      <c r="CN23" s="619"/>
      <c r="CO23" s="619"/>
      <c r="CP23" s="619"/>
      <c r="CQ23" s="620"/>
      <c r="CR23" s="618" t="s">
        <v>274</v>
      </c>
      <c r="CS23" s="619"/>
      <c r="CT23" s="619"/>
      <c r="CU23" s="619"/>
      <c r="CV23" s="619"/>
      <c r="CW23" s="619"/>
      <c r="CX23" s="619"/>
      <c r="CY23" s="620"/>
      <c r="CZ23" s="618" t="s">
        <v>275</v>
      </c>
      <c r="DA23" s="619"/>
      <c r="DB23" s="619"/>
      <c r="DC23" s="620"/>
      <c r="DD23" s="618" t="s">
        <v>276</v>
      </c>
      <c r="DE23" s="619"/>
      <c r="DF23" s="619"/>
      <c r="DG23" s="619"/>
      <c r="DH23" s="619"/>
      <c r="DI23" s="619"/>
      <c r="DJ23" s="619"/>
      <c r="DK23" s="620"/>
      <c r="DL23" s="663" t="s">
        <v>277</v>
      </c>
      <c r="DM23" s="664"/>
      <c r="DN23" s="664"/>
      <c r="DO23" s="664"/>
      <c r="DP23" s="664"/>
      <c r="DQ23" s="664"/>
      <c r="DR23" s="664"/>
      <c r="DS23" s="664"/>
      <c r="DT23" s="664"/>
      <c r="DU23" s="664"/>
      <c r="DV23" s="665"/>
      <c r="DW23" s="618" t="s">
        <v>278</v>
      </c>
      <c r="DX23" s="619"/>
      <c r="DY23" s="619"/>
      <c r="DZ23" s="619"/>
      <c r="EA23" s="619"/>
      <c r="EB23" s="619"/>
      <c r="EC23" s="620"/>
    </row>
    <row r="24" spans="2:133" ht="11.25" customHeight="1" x14ac:dyDescent="0.15">
      <c r="B24" s="633" t="s">
        <v>279</v>
      </c>
      <c r="C24" s="634"/>
      <c r="D24" s="634"/>
      <c r="E24" s="634"/>
      <c r="F24" s="634"/>
      <c r="G24" s="634"/>
      <c r="H24" s="634"/>
      <c r="I24" s="634"/>
      <c r="J24" s="634"/>
      <c r="K24" s="634"/>
      <c r="L24" s="634"/>
      <c r="M24" s="634"/>
      <c r="N24" s="634"/>
      <c r="O24" s="634"/>
      <c r="P24" s="634"/>
      <c r="Q24" s="635"/>
      <c r="R24" s="636">
        <v>13338</v>
      </c>
      <c r="S24" s="637"/>
      <c r="T24" s="637"/>
      <c r="U24" s="637"/>
      <c r="V24" s="637"/>
      <c r="W24" s="637"/>
      <c r="X24" s="637"/>
      <c r="Y24" s="638"/>
      <c r="Z24" s="639">
        <v>0.3</v>
      </c>
      <c r="AA24" s="639"/>
      <c r="AB24" s="639"/>
      <c r="AC24" s="639"/>
      <c r="AD24" s="640" t="s">
        <v>123</v>
      </c>
      <c r="AE24" s="640"/>
      <c r="AF24" s="640"/>
      <c r="AG24" s="640"/>
      <c r="AH24" s="640"/>
      <c r="AI24" s="640"/>
      <c r="AJ24" s="640"/>
      <c r="AK24" s="640"/>
      <c r="AL24" s="641" t="s">
        <v>123</v>
      </c>
      <c r="AM24" s="642"/>
      <c r="AN24" s="642"/>
      <c r="AO24" s="643"/>
      <c r="AP24" s="633" t="s">
        <v>280</v>
      </c>
      <c r="AQ24" s="652"/>
      <c r="AR24" s="652"/>
      <c r="AS24" s="652"/>
      <c r="AT24" s="652"/>
      <c r="AU24" s="652"/>
      <c r="AV24" s="652"/>
      <c r="AW24" s="652"/>
      <c r="AX24" s="652"/>
      <c r="AY24" s="652"/>
      <c r="AZ24" s="652"/>
      <c r="BA24" s="652"/>
      <c r="BB24" s="652"/>
      <c r="BC24" s="652"/>
      <c r="BD24" s="652"/>
      <c r="BE24" s="652"/>
      <c r="BF24" s="653"/>
      <c r="BG24" s="636" t="s">
        <v>123</v>
      </c>
      <c r="BH24" s="637"/>
      <c r="BI24" s="637"/>
      <c r="BJ24" s="637"/>
      <c r="BK24" s="637"/>
      <c r="BL24" s="637"/>
      <c r="BM24" s="637"/>
      <c r="BN24" s="638"/>
      <c r="BO24" s="639" t="s">
        <v>123</v>
      </c>
      <c r="BP24" s="639"/>
      <c r="BQ24" s="639"/>
      <c r="BR24" s="639"/>
      <c r="BS24" s="640" t="s">
        <v>123</v>
      </c>
      <c r="BT24" s="640"/>
      <c r="BU24" s="640"/>
      <c r="BV24" s="640"/>
      <c r="BW24" s="640"/>
      <c r="BX24" s="640"/>
      <c r="BY24" s="640"/>
      <c r="BZ24" s="640"/>
      <c r="CA24" s="640"/>
      <c r="CB24" s="644"/>
      <c r="CD24" s="622" t="s">
        <v>281</v>
      </c>
      <c r="CE24" s="623"/>
      <c r="CF24" s="623"/>
      <c r="CG24" s="623"/>
      <c r="CH24" s="623"/>
      <c r="CI24" s="623"/>
      <c r="CJ24" s="623"/>
      <c r="CK24" s="623"/>
      <c r="CL24" s="623"/>
      <c r="CM24" s="623"/>
      <c r="CN24" s="623"/>
      <c r="CO24" s="623"/>
      <c r="CP24" s="623"/>
      <c r="CQ24" s="624"/>
      <c r="CR24" s="625">
        <v>1412733</v>
      </c>
      <c r="CS24" s="626"/>
      <c r="CT24" s="626"/>
      <c r="CU24" s="626"/>
      <c r="CV24" s="626"/>
      <c r="CW24" s="626"/>
      <c r="CX24" s="626"/>
      <c r="CY24" s="627"/>
      <c r="CZ24" s="630">
        <v>32.700000000000003</v>
      </c>
      <c r="DA24" s="631"/>
      <c r="DB24" s="631"/>
      <c r="DC24" s="647"/>
      <c r="DD24" s="671">
        <v>1149373</v>
      </c>
      <c r="DE24" s="626"/>
      <c r="DF24" s="626"/>
      <c r="DG24" s="626"/>
      <c r="DH24" s="626"/>
      <c r="DI24" s="626"/>
      <c r="DJ24" s="626"/>
      <c r="DK24" s="627"/>
      <c r="DL24" s="671">
        <v>1061181</v>
      </c>
      <c r="DM24" s="626"/>
      <c r="DN24" s="626"/>
      <c r="DO24" s="626"/>
      <c r="DP24" s="626"/>
      <c r="DQ24" s="626"/>
      <c r="DR24" s="626"/>
      <c r="DS24" s="626"/>
      <c r="DT24" s="626"/>
      <c r="DU24" s="626"/>
      <c r="DV24" s="627"/>
      <c r="DW24" s="630">
        <v>43.2</v>
      </c>
      <c r="DX24" s="631"/>
      <c r="DY24" s="631"/>
      <c r="DZ24" s="631"/>
      <c r="EA24" s="631"/>
      <c r="EB24" s="631"/>
      <c r="EC24" s="632"/>
    </row>
    <row r="25" spans="2:133" ht="11.25" customHeight="1" x14ac:dyDescent="0.15">
      <c r="B25" s="633" t="s">
        <v>282</v>
      </c>
      <c r="C25" s="634"/>
      <c r="D25" s="634"/>
      <c r="E25" s="634"/>
      <c r="F25" s="634"/>
      <c r="G25" s="634"/>
      <c r="H25" s="634"/>
      <c r="I25" s="634"/>
      <c r="J25" s="634"/>
      <c r="K25" s="634"/>
      <c r="L25" s="634"/>
      <c r="M25" s="634"/>
      <c r="N25" s="634"/>
      <c r="O25" s="634"/>
      <c r="P25" s="634"/>
      <c r="Q25" s="635"/>
      <c r="R25" s="636">
        <v>2583519</v>
      </c>
      <c r="S25" s="637"/>
      <c r="T25" s="637"/>
      <c r="U25" s="637"/>
      <c r="V25" s="637"/>
      <c r="W25" s="637"/>
      <c r="X25" s="637"/>
      <c r="Y25" s="638"/>
      <c r="Z25" s="639">
        <v>57.5</v>
      </c>
      <c r="AA25" s="639"/>
      <c r="AB25" s="639"/>
      <c r="AC25" s="639"/>
      <c r="AD25" s="640">
        <v>2440967</v>
      </c>
      <c r="AE25" s="640"/>
      <c r="AF25" s="640"/>
      <c r="AG25" s="640"/>
      <c r="AH25" s="640"/>
      <c r="AI25" s="640"/>
      <c r="AJ25" s="640"/>
      <c r="AK25" s="640"/>
      <c r="AL25" s="641">
        <v>100</v>
      </c>
      <c r="AM25" s="642"/>
      <c r="AN25" s="642"/>
      <c r="AO25" s="643"/>
      <c r="AP25" s="633" t="s">
        <v>283</v>
      </c>
      <c r="AQ25" s="652"/>
      <c r="AR25" s="652"/>
      <c r="AS25" s="652"/>
      <c r="AT25" s="652"/>
      <c r="AU25" s="652"/>
      <c r="AV25" s="652"/>
      <c r="AW25" s="652"/>
      <c r="AX25" s="652"/>
      <c r="AY25" s="652"/>
      <c r="AZ25" s="652"/>
      <c r="BA25" s="652"/>
      <c r="BB25" s="652"/>
      <c r="BC25" s="652"/>
      <c r="BD25" s="652"/>
      <c r="BE25" s="652"/>
      <c r="BF25" s="653"/>
      <c r="BG25" s="636" t="s">
        <v>123</v>
      </c>
      <c r="BH25" s="637"/>
      <c r="BI25" s="637"/>
      <c r="BJ25" s="637"/>
      <c r="BK25" s="637"/>
      <c r="BL25" s="637"/>
      <c r="BM25" s="637"/>
      <c r="BN25" s="638"/>
      <c r="BO25" s="639" t="s">
        <v>123</v>
      </c>
      <c r="BP25" s="639"/>
      <c r="BQ25" s="639"/>
      <c r="BR25" s="639"/>
      <c r="BS25" s="640" t="s">
        <v>123</v>
      </c>
      <c r="BT25" s="640"/>
      <c r="BU25" s="640"/>
      <c r="BV25" s="640"/>
      <c r="BW25" s="640"/>
      <c r="BX25" s="640"/>
      <c r="BY25" s="640"/>
      <c r="BZ25" s="640"/>
      <c r="CA25" s="640"/>
      <c r="CB25" s="644"/>
      <c r="CD25" s="633" t="s">
        <v>284</v>
      </c>
      <c r="CE25" s="634"/>
      <c r="CF25" s="634"/>
      <c r="CG25" s="634"/>
      <c r="CH25" s="634"/>
      <c r="CI25" s="634"/>
      <c r="CJ25" s="634"/>
      <c r="CK25" s="634"/>
      <c r="CL25" s="634"/>
      <c r="CM25" s="634"/>
      <c r="CN25" s="634"/>
      <c r="CO25" s="634"/>
      <c r="CP25" s="634"/>
      <c r="CQ25" s="635"/>
      <c r="CR25" s="636">
        <v>757495</v>
      </c>
      <c r="CS25" s="668"/>
      <c r="CT25" s="668"/>
      <c r="CU25" s="668"/>
      <c r="CV25" s="668"/>
      <c r="CW25" s="668"/>
      <c r="CX25" s="668"/>
      <c r="CY25" s="669"/>
      <c r="CZ25" s="641">
        <v>17.5</v>
      </c>
      <c r="DA25" s="666"/>
      <c r="DB25" s="666"/>
      <c r="DC25" s="670"/>
      <c r="DD25" s="645">
        <v>700722</v>
      </c>
      <c r="DE25" s="668"/>
      <c r="DF25" s="668"/>
      <c r="DG25" s="668"/>
      <c r="DH25" s="668"/>
      <c r="DI25" s="668"/>
      <c r="DJ25" s="668"/>
      <c r="DK25" s="669"/>
      <c r="DL25" s="645">
        <v>673942</v>
      </c>
      <c r="DM25" s="668"/>
      <c r="DN25" s="668"/>
      <c r="DO25" s="668"/>
      <c r="DP25" s="668"/>
      <c r="DQ25" s="668"/>
      <c r="DR25" s="668"/>
      <c r="DS25" s="668"/>
      <c r="DT25" s="668"/>
      <c r="DU25" s="668"/>
      <c r="DV25" s="669"/>
      <c r="DW25" s="641">
        <v>27.5</v>
      </c>
      <c r="DX25" s="666"/>
      <c r="DY25" s="666"/>
      <c r="DZ25" s="666"/>
      <c r="EA25" s="666"/>
      <c r="EB25" s="666"/>
      <c r="EC25" s="667"/>
    </row>
    <row r="26" spans="2:133" ht="11.25" customHeight="1" x14ac:dyDescent="0.15">
      <c r="B26" s="633" t="s">
        <v>285</v>
      </c>
      <c r="C26" s="634"/>
      <c r="D26" s="634"/>
      <c r="E26" s="634"/>
      <c r="F26" s="634"/>
      <c r="G26" s="634"/>
      <c r="H26" s="634"/>
      <c r="I26" s="634"/>
      <c r="J26" s="634"/>
      <c r="K26" s="634"/>
      <c r="L26" s="634"/>
      <c r="M26" s="634"/>
      <c r="N26" s="634"/>
      <c r="O26" s="634"/>
      <c r="P26" s="634"/>
      <c r="Q26" s="635"/>
      <c r="R26" s="636" t="s">
        <v>123</v>
      </c>
      <c r="S26" s="637"/>
      <c r="T26" s="637"/>
      <c r="U26" s="637"/>
      <c r="V26" s="637"/>
      <c r="W26" s="637"/>
      <c r="X26" s="637"/>
      <c r="Y26" s="638"/>
      <c r="Z26" s="639" t="s">
        <v>123</v>
      </c>
      <c r="AA26" s="639"/>
      <c r="AB26" s="639"/>
      <c r="AC26" s="639"/>
      <c r="AD26" s="640" t="s">
        <v>123</v>
      </c>
      <c r="AE26" s="640"/>
      <c r="AF26" s="640"/>
      <c r="AG26" s="640"/>
      <c r="AH26" s="640"/>
      <c r="AI26" s="640"/>
      <c r="AJ26" s="640"/>
      <c r="AK26" s="640"/>
      <c r="AL26" s="641" t="s">
        <v>123</v>
      </c>
      <c r="AM26" s="642"/>
      <c r="AN26" s="642"/>
      <c r="AO26" s="643"/>
      <c r="AP26" s="633" t="s">
        <v>286</v>
      </c>
      <c r="AQ26" s="652"/>
      <c r="AR26" s="652"/>
      <c r="AS26" s="652"/>
      <c r="AT26" s="652"/>
      <c r="AU26" s="652"/>
      <c r="AV26" s="652"/>
      <c r="AW26" s="652"/>
      <c r="AX26" s="652"/>
      <c r="AY26" s="652"/>
      <c r="AZ26" s="652"/>
      <c r="BA26" s="652"/>
      <c r="BB26" s="652"/>
      <c r="BC26" s="652"/>
      <c r="BD26" s="652"/>
      <c r="BE26" s="652"/>
      <c r="BF26" s="653"/>
      <c r="BG26" s="636" t="s">
        <v>123</v>
      </c>
      <c r="BH26" s="637"/>
      <c r="BI26" s="637"/>
      <c r="BJ26" s="637"/>
      <c r="BK26" s="637"/>
      <c r="BL26" s="637"/>
      <c r="BM26" s="637"/>
      <c r="BN26" s="638"/>
      <c r="BO26" s="639" t="s">
        <v>123</v>
      </c>
      <c r="BP26" s="639"/>
      <c r="BQ26" s="639"/>
      <c r="BR26" s="639"/>
      <c r="BS26" s="640" t="s">
        <v>123</v>
      </c>
      <c r="BT26" s="640"/>
      <c r="BU26" s="640"/>
      <c r="BV26" s="640"/>
      <c r="BW26" s="640"/>
      <c r="BX26" s="640"/>
      <c r="BY26" s="640"/>
      <c r="BZ26" s="640"/>
      <c r="CA26" s="640"/>
      <c r="CB26" s="644"/>
      <c r="CD26" s="633" t="s">
        <v>287</v>
      </c>
      <c r="CE26" s="634"/>
      <c r="CF26" s="634"/>
      <c r="CG26" s="634"/>
      <c r="CH26" s="634"/>
      <c r="CI26" s="634"/>
      <c r="CJ26" s="634"/>
      <c r="CK26" s="634"/>
      <c r="CL26" s="634"/>
      <c r="CM26" s="634"/>
      <c r="CN26" s="634"/>
      <c r="CO26" s="634"/>
      <c r="CP26" s="634"/>
      <c r="CQ26" s="635"/>
      <c r="CR26" s="636">
        <v>428662</v>
      </c>
      <c r="CS26" s="637"/>
      <c r="CT26" s="637"/>
      <c r="CU26" s="637"/>
      <c r="CV26" s="637"/>
      <c r="CW26" s="637"/>
      <c r="CX26" s="637"/>
      <c r="CY26" s="638"/>
      <c r="CZ26" s="641">
        <v>9.9</v>
      </c>
      <c r="DA26" s="666"/>
      <c r="DB26" s="666"/>
      <c r="DC26" s="670"/>
      <c r="DD26" s="645">
        <v>383467</v>
      </c>
      <c r="DE26" s="637"/>
      <c r="DF26" s="637"/>
      <c r="DG26" s="637"/>
      <c r="DH26" s="637"/>
      <c r="DI26" s="637"/>
      <c r="DJ26" s="637"/>
      <c r="DK26" s="638"/>
      <c r="DL26" s="645" t="s">
        <v>123</v>
      </c>
      <c r="DM26" s="637"/>
      <c r="DN26" s="637"/>
      <c r="DO26" s="637"/>
      <c r="DP26" s="637"/>
      <c r="DQ26" s="637"/>
      <c r="DR26" s="637"/>
      <c r="DS26" s="637"/>
      <c r="DT26" s="637"/>
      <c r="DU26" s="637"/>
      <c r="DV26" s="638"/>
      <c r="DW26" s="641" t="s">
        <v>123</v>
      </c>
      <c r="DX26" s="666"/>
      <c r="DY26" s="666"/>
      <c r="DZ26" s="666"/>
      <c r="EA26" s="666"/>
      <c r="EB26" s="666"/>
      <c r="EC26" s="667"/>
    </row>
    <row r="27" spans="2:133" ht="11.25" customHeight="1" x14ac:dyDescent="0.15">
      <c r="B27" s="633" t="s">
        <v>288</v>
      </c>
      <c r="C27" s="634"/>
      <c r="D27" s="634"/>
      <c r="E27" s="634"/>
      <c r="F27" s="634"/>
      <c r="G27" s="634"/>
      <c r="H27" s="634"/>
      <c r="I27" s="634"/>
      <c r="J27" s="634"/>
      <c r="K27" s="634"/>
      <c r="L27" s="634"/>
      <c r="M27" s="634"/>
      <c r="N27" s="634"/>
      <c r="O27" s="634"/>
      <c r="P27" s="634"/>
      <c r="Q27" s="635"/>
      <c r="R27" s="636">
        <v>10340</v>
      </c>
      <c r="S27" s="637"/>
      <c r="T27" s="637"/>
      <c r="U27" s="637"/>
      <c r="V27" s="637"/>
      <c r="W27" s="637"/>
      <c r="X27" s="637"/>
      <c r="Y27" s="638"/>
      <c r="Z27" s="639">
        <v>0.2</v>
      </c>
      <c r="AA27" s="639"/>
      <c r="AB27" s="639"/>
      <c r="AC27" s="639"/>
      <c r="AD27" s="640" t="s">
        <v>123</v>
      </c>
      <c r="AE27" s="640"/>
      <c r="AF27" s="640"/>
      <c r="AG27" s="640"/>
      <c r="AH27" s="640"/>
      <c r="AI27" s="640"/>
      <c r="AJ27" s="640"/>
      <c r="AK27" s="640"/>
      <c r="AL27" s="641" t="s">
        <v>123</v>
      </c>
      <c r="AM27" s="642"/>
      <c r="AN27" s="642"/>
      <c r="AO27" s="643"/>
      <c r="AP27" s="633" t="s">
        <v>289</v>
      </c>
      <c r="AQ27" s="634"/>
      <c r="AR27" s="634"/>
      <c r="AS27" s="634"/>
      <c r="AT27" s="634"/>
      <c r="AU27" s="634"/>
      <c r="AV27" s="634"/>
      <c r="AW27" s="634"/>
      <c r="AX27" s="634"/>
      <c r="AY27" s="634"/>
      <c r="AZ27" s="634"/>
      <c r="BA27" s="634"/>
      <c r="BB27" s="634"/>
      <c r="BC27" s="634"/>
      <c r="BD27" s="634"/>
      <c r="BE27" s="634"/>
      <c r="BF27" s="635"/>
      <c r="BG27" s="636">
        <v>668034</v>
      </c>
      <c r="BH27" s="637"/>
      <c r="BI27" s="637"/>
      <c r="BJ27" s="637"/>
      <c r="BK27" s="637"/>
      <c r="BL27" s="637"/>
      <c r="BM27" s="637"/>
      <c r="BN27" s="638"/>
      <c r="BO27" s="639">
        <v>100</v>
      </c>
      <c r="BP27" s="639"/>
      <c r="BQ27" s="639"/>
      <c r="BR27" s="639"/>
      <c r="BS27" s="640" t="s">
        <v>123</v>
      </c>
      <c r="BT27" s="640"/>
      <c r="BU27" s="640"/>
      <c r="BV27" s="640"/>
      <c r="BW27" s="640"/>
      <c r="BX27" s="640"/>
      <c r="BY27" s="640"/>
      <c r="BZ27" s="640"/>
      <c r="CA27" s="640"/>
      <c r="CB27" s="644"/>
      <c r="CD27" s="633" t="s">
        <v>290</v>
      </c>
      <c r="CE27" s="634"/>
      <c r="CF27" s="634"/>
      <c r="CG27" s="634"/>
      <c r="CH27" s="634"/>
      <c r="CI27" s="634"/>
      <c r="CJ27" s="634"/>
      <c r="CK27" s="634"/>
      <c r="CL27" s="634"/>
      <c r="CM27" s="634"/>
      <c r="CN27" s="634"/>
      <c r="CO27" s="634"/>
      <c r="CP27" s="634"/>
      <c r="CQ27" s="635"/>
      <c r="CR27" s="636">
        <v>368422</v>
      </c>
      <c r="CS27" s="668"/>
      <c r="CT27" s="668"/>
      <c r="CU27" s="668"/>
      <c r="CV27" s="668"/>
      <c r="CW27" s="668"/>
      <c r="CX27" s="668"/>
      <c r="CY27" s="669"/>
      <c r="CZ27" s="641">
        <v>8.5</v>
      </c>
      <c r="DA27" s="666"/>
      <c r="DB27" s="666"/>
      <c r="DC27" s="670"/>
      <c r="DD27" s="645">
        <v>161835</v>
      </c>
      <c r="DE27" s="668"/>
      <c r="DF27" s="668"/>
      <c r="DG27" s="668"/>
      <c r="DH27" s="668"/>
      <c r="DI27" s="668"/>
      <c r="DJ27" s="668"/>
      <c r="DK27" s="669"/>
      <c r="DL27" s="645">
        <v>100423</v>
      </c>
      <c r="DM27" s="668"/>
      <c r="DN27" s="668"/>
      <c r="DO27" s="668"/>
      <c r="DP27" s="668"/>
      <c r="DQ27" s="668"/>
      <c r="DR27" s="668"/>
      <c r="DS27" s="668"/>
      <c r="DT27" s="668"/>
      <c r="DU27" s="668"/>
      <c r="DV27" s="669"/>
      <c r="DW27" s="641">
        <v>4.0999999999999996</v>
      </c>
      <c r="DX27" s="666"/>
      <c r="DY27" s="666"/>
      <c r="DZ27" s="666"/>
      <c r="EA27" s="666"/>
      <c r="EB27" s="666"/>
      <c r="EC27" s="667"/>
    </row>
    <row r="28" spans="2:133" ht="11.25" customHeight="1" x14ac:dyDescent="0.15">
      <c r="B28" s="633" t="s">
        <v>291</v>
      </c>
      <c r="C28" s="634"/>
      <c r="D28" s="634"/>
      <c r="E28" s="634"/>
      <c r="F28" s="634"/>
      <c r="G28" s="634"/>
      <c r="H28" s="634"/>
      <c r="I28" s="634"/>
      <c r="J28" s="634"/>
      <c r="K28" s="634"/>
      <c r="L28" s="634"/>
      <c r="M28" s="634"/>
      <c r="N28" s="634"/>
      <c r="O28" s="634"/>
      <c r="P28" s="634"/>
      <c r="Q28" s="635"/>
      <c r="R28" s="636">
        <v>42290</v>
      </c>
      <c r="S28" s="637"/>
      <c r="T28" s="637"/>
      <c r="U28" s="637"/>
      <c r="V28" s="637"/>
      <c r="W28" s="637"/>
      <c r="X28" s="637"/>
      <c r="Y28" s="638"/>
      <c r="Z28" s="639">
        <v>0.9</v>
      </c>
      <c r="AA28" s="639"/>
      <c r="AB28" s="639"/>
      <c r="AC28" s="639"/>
      <c r="AD28" s="640" t="s">
        <v>123</v>
      </c>
      <c r="AE28" s="640"/>
      <c r="AF28" s="640"/>
      <c r="AG28" s="640"/>
      <c r="AH28" s="640"/>
      <c r="AI28" s="640"/>
      <c r="AJ28" s="640"/>
      <c r="AK28" s="640"/>
      <c r="AL28" s="641" t="s">
        <v>123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292</v>
      </c>
      <c r="CE28" s="634"/>
      <c r="CF28" s="634"/>
      <c r="CG28" s="634"/>
      <c r="CH28" s="634"/>
      <c r="CI28" s="634"/>
      <c r="CJ28" s="634"/>
      <c r="CK28" s="634"/>
      <c r="CL28" s="634"/>
      <c r="CM28" s="634"/>
      <c r="CN28" s="634"/>
      <c r="CO28" s="634"/>
      <c r="CP28" s="634"/>
      <c r="CQ28" s="635"/>
      <c r="CR28" s="636">
        <v>286816</v>
      </c>
      <c r="CS28" s="637"/>
      <c r="CT28" s="637"/>
      <c r="CU28" s="637"/>
      <c r="CV28" s="637"/>
      <c r="CW28" s="637"/>
      <c r="CX28" s="637"/>
      <c r="CY28" s="638"/>
      <c r="CZ28" s="641">
        <v>6.6</v>
      </c>
      <c r="DA28" s="666"/>
      <c r="DB28" s="666"/>
      <c r="DC28" s="670"/>
      <c r="DD28" s="645">
        <v>286816</v>
      </c>
      <c r="DE28" s="637"/>
      <c r="DF28" s="637"/>
      <c r="DG28" s="637"/>
      <c r="DH28" s="637"/>
      <c r="DI28" s="637"/>
      <c r="DJ28" s="637"/>
      <c r="DK28" s="638"/>
      <c r="DL28" s="645">
        <v>286816</v>
      </c>
      <c r="DM28" s="637"/>
      <c r="DN28" s="637"/>
      <c r="DO28" s="637"/>
      <c r="DP28" s="637"/>
      <c r="DQ28" s="637"/>
      <c r="DR28" s="637"/>
      <c r="DS28" s="637"/>
      <c r="DT28" s="637"/>
      <c r="DU28" s="637"/>
      <c r="DV28" s="638"/>
      <c r="DW28" s="641">
        <v>11.7</v>
      </c>
      <c r="DX28" s="666"/>
      <c r="DY28" s="666"/>
      <c r="DZ28" s="666"/>
      <c r="EA28" s="666"/>
      <c r="EB28" s="666"/>
      <c r="EC28" s="667"/>
    </row>
    <row r="29" spans="2:133" ht="11.25" customHeight="1" x14ac:dyDescent="0.15">
      <c r="B29" s="633" t="s">
        <v>293</v>
      </c>
      <c r="C29" s="634"/>
      <c r="D29" s="634"/>
      <c r="E29" s="634"/>
      <c r="F29" s="634"/>
      <c r="G29" s="634"/>
      <c r="H29" s="634"/>
      <c r="I29" s="634"/>
      <c r="J29" s="634"/>
      <c r="K29" s="634"/>
      <c r="L29" s="634"/>
      <c r="M29" s="634"/>
      <c r="N29" s="634"/>
      <c r="O29" s="634"/>
      <c r="P29" s="634"/>
      <c r="Q29" s="635"/>
      <c r="R29" s="636">
        <v>3313</v>
      </c>
      <c r="S29" s="637"/>
      <c r="T29" s="637"/>
      <c r="U29" s="637"/>
      <c r="V29" s="637"/>
      <c r="W29" s="637"/>
      <c r="X29" s="637"/>
      <c r="Y29" s="638"/>
      <c r="Z29" s="639">
        <v>0.1</v>
      </c>
      <c r="AA29" s="639"/>
      <c r="AB29" s="639"/>
      <c r="AC29" s="639"/>
      <c r="AD29" s="640" t="s">
        <v>123</v>
      </c>
      <c r="AE29" s="640"/>
      <c r="AF29" s="640"/>
      <c r="AG29" s="640"/>
      <c r="AH29" s="640"/>
      <c r="AI29" s="640"/>
      <c r="AJ29" s="640"/>
      <c r="AK29" s="640"/>
      <c r="AL29" s="641" t="s">
        <v>123</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294</v>
      </c>
      <c r="CE29" s="673"/>
      <c r="CF29" s="633" t="s">
        <v>68</v>
      </c>
      <c r="CG29" s="634"/>
      <c r="CH29" s="634"/>
      <c r="CI29" s="634"/>
      <c r="CJ29" s="634"/>
      <c r="CK29" s="634"/>
      <c r="CL29" s="634"/>
      <c r="CM29" s="634"/>
      <c r="CN29" s="634"/>
      <c r="CO29" s="634"/>
      <c r="CP29" s="634"/>
      <c r="CQ29" s="635"/>
      <c r="CR29" s="636">
        <v>286790</v>
      </c>
      <c r="CS29" s="668"/>
      <c r="CT29" s="668"/>
      <c r="CU29" s="668"/>
      <c r="CV29" s="668"/>
      <c r="CW29" s="668"/>
      <c r="CX29" s="668"/>
      <c r="CY29" s="669"/>
      <c r="CZ29" s="641">
        <v>6.6</v>
      </c>
      <c r="DA29" s="666"/>
      <c r="DB29" s="666"/>
      <c r="DC29" s="670"/>
      <c r="DD29" s="645">
        <v>286790</v>
      </c>
      <c r="DE29" s="668"/>
      <c r="DF29" s="668"/>
      <c r="DG29" s="668"/>
      <c r="DH29" s="668"/>
      <c r="DI29" s="668"/>
      <c r="DJ29" s="668"/>
      <c r="DK29" s="669"/>
      <c r="DL29" s="645">
        <v>286790</v>
      </c>
      <c r="DM29" s="668"/>
      <c r="DN29" s="668"/>
      <c r="DO29" s="668"/>
      <c r="DP29" s="668"/>
      <c r="DQ29" s="668"/>
      <c r="DR29" s="668"/>
      <c r="DS29" s="668"/>
      <c r="DT29" s="668"/>
      <c r="DU29" s="668"/>
      <c r="DV29" s="669"/>
      <c r="DW29" s="641">
        <v>11.7</v>
      </c>
      <c r="DX29" s="666"/>
      <c r="DY29" s="666"/>
      <c r="DZ29" s="666"/>
      <c r="EA29" s="666"/>
      <c r="EB29" s="666"/>
      <c r="EC29" s="667"/>
    </row>
    <row r="30" spans="2:133" ht="11.25" customHeight="1" x14ac:dyDescent="0.15">
      <c r="B30" s="633" t="s">
        <v>295</v>
      </c>
      <c r="C30" s="634"/>
      <c r="D30" s="634"/>
      <c r="E30" s="634"/>
      <c r="F30" s="634"/>
      <c r="G30" s="634"/>
      <c r="H30" s="634"/>
      <c r="I30" s="634"/>
      <c r="J30" s="634"/>
      <c r="K30" s="634"/>
      <c r="L30" s="634"/>
      <c r="M30" s="634"/>
      <c r="N30" s="634"/>
      <c r="O30" s="634"/>
      <c r="P30" s="634"/>
      <c r="Q30" s="635"/>
      <c r="R30" s="636">
        <v>514900</v>
      </c>
      <c r="S30" s="637"/>
      <c r="T30" s="637"/>
      <c r="U30" s="637"/>
      <c r="V30" s="637"/>
      <c r="W30" s="637"/>
      <c r="X30" s="637"/>
      <c r="Y30" s="638"/>
      <c r="Z30" s="639">
        <v>11.5</v>
      </c>
      <c r="AA30" s="639"/>
      <c r="AB30" s="639"/>
      <c r="AC30" s="639"/>
      <c r="AD30" s="640" t="s">
        <v>123</v>
      </c>
      <c r="AE30" s="640"/>
      <c r="AF30" s="640"/>
      <c r="AG30" s="640"/>
      <c r="AH30" s="640"/>
      <c r="AI30" s="640"/>
      <c r="AJ30" s="640"/>
      <c r="AK30" s="640"/>
      <c r="AL30" s="641" t="s">
        <v>123</v>
      </c>
      <c r="AM30" s="642"/>
      <c r="AN30" s="642"/>
      <c r="AO30" s="643"/>
      <c r="AP30" s="618" t="s">
        <v>213</v>
      </c>
      <c r="AQ30" s="619"/>
      <c r="AR30" s="619"/>
      <c r="AS30" s="619"/>
      <c r="AT30" s="619"/>
      <c r="AU30" s="619"/>
      <c r="AV30" s="619"/>
      <c r="AW30" s="619"/>
      <c r="AX30" s="619"/>
      <c r="AY30" s="619"/>
      <c r="AZ30" s="619"/>
      <c r="BA30" s="619"/>
      <c r="BB30" s="619"/>
      <c r="BC30" s="619"/>
      <c r="BD30" s="619"/>
      <c r="BE30" s="619"/>
      <c r="BF30" s="620"/>
      <c r="BG30" s="618" t="s">
        <v>296</v>
      </c>
      <c r="BH30" s="678"/>
      <c r="BI30" s="678"/>
      <c r="BJ30" s="678"/>
      <c r="BK30" s="678"/>
      <c r="BL30" s="678"/>
      <c r="BM30" s="678"/>
      <c r="BN30" s="678"/>
      <c r="BO30" s="678"/>
      <c r="BP30" s="678"/>
      <c r="BQ30" s="679"/>
      <c r="BR30" s="618" t="s">
        <v>297</v>
      </c>
      <c r="BS30" s="678"/>
      <c r="BT30" s="678"/>
      <c r="BU30" s="678"/>
      <c r="BV30" s="678"/>
      <c r="BW30" s="678"/>
      <c r="BX30" s="678"/>
      <c r="BY30" s="678"/>
      <c r="BZ30" s="678"/>
      <c r="CA30" s="678"/>
      <c r="CB30" s="679"/>
      <c r="CD30" s="674"/>
      <c r="CE30" s="675"/>
      <c r="CF30" s="633" t="s">
        <v>298</v>
      </c>
      <c r="CG30" s="634"/>
      <c r="CH30" s="634"/>
      <c r="CI30" s="634"/>
      <c r="CJ30" s="634"/>
      <c r="CK30" s="634"/>
      <c r="CL30" s="634"/>
      <c r="CM30" s="634"/>
      <c r="CN30" s="634"/>
      <c r="CO30" s="634"/>
      <c r="CP30" s="634"/>
      <c r="CQ30" s="635"/>
      <c r="CR30" s="636">
        <v>277391</v>
      </c>
      <c r="CS30" s="637"/>
      <c r="CT30" s="637"/>
      <c r="CU30" s="637"/>
      <c r="CV30" s="637"/>
      <c r="CW30" s="637"/>
      <c r="CX30" s="637"/>
      <c r="CY30" s="638"/>
      <c r="CZ30" s="641">
        <v>6.4</v>
      </c>
      <c r="DA30" s="666"/>
      <c r="DB30" s="666"/>
      <c r="DC30" s="670"/>
      <c r="DD30" s="645">
        <v>277391</v>
      </c>
      <c r="DE30" s="637"/>
      <c r="DF30" s="637"/>
      <c r="DG30" s="637"/>
      <c r="DH30" s="637"/>
      <c r="DI30" s="637"/>
      <c r="DJ30" s="637"/>
      <c r="DK30" s="638"/>
      <c r="DL30" s="645">
        <v>277391</v>
      </c>
      <c r="DM30" s="637"/>
      <c r="DN30" s="637"/>
      <c r="DO30" s="637"/>
      <c r="DP30" s="637"/>
      <c r="DQ30" s="637"/>
      <c r="DR30" s="637"/>
      <c r="DS30" s="637"/>
      <c r="DT30" s="637"/>
      <c r="DU30" s="637"/>
      <c r="DV30" s="638"/>
      <c r="DW30" s="641">
        <v>11.3</v>
      </c>
      <c r="DX30" s="666"/>
      <c r="DY30" s="666"/>
      <c r="DZ30" s="666"/>
      <c r="EA30" s="666"/>
      <c r="EB30" s="666"/>
      <c r="EC30" s="667"/>
    </row>
    <row r="31" spans="2:133" ht="11.25" customHeight="1" x14ac:dyDescent="0.15">
      <c r="B31" s="649" t="s">
        <v>299</v>
      </c>
      <c r="C31" s="650"/>
      <c r="D31" s="650"/>
      <c r="E31" s="650"/>
      <c r="F31" s="650"/>
      <c r="G31" s="650"/>
      <c r="H31" s="650"/>
      <c r="I31" s="650"/>
      <c r="J31" s="650"/>
      <c r="K31" s="650"/>
      <c r="L31" s="650"/>
      <c r="M31" s="650"/>
      <c r="N31" s="650"/>
      <c r="O31" s="650"/>
      <c r="P31" s="650"/>
      <c r="Q31" s="651"/>
      <c r="R31" s="636" t="s">
        <v>123</v>
      </c>
      <c r="S31" s="637"/>
      <c r="T31" s="637"/>
      <c r="U31" s="637"/>
      <c r="V31" s="637"/>
      <c r="W31" s="637"/>
      <c r="X31" s="637"/>
      <c r="Y31" s="638"/>
      <c r="Z31" s="639" t="s">
        <v>123</v>
      </c>
      <c r="AA31" s="639"/>
      <c r="AB31" s="639"/>
      <c r="AC31" s="639"/>
      <c r="AD31" s="640" t="s">
        <v>123</v>
      </c>
      <c r="AE31" s="640"/>
      <c r="AF31" s="640"/>
      <c r="AG31" s="640"/>
      <c r="AH31" s="640"/>
      <c r="AI31" s="640"/>
      <c r="AJ31" s="640"/>
      <c r="AK31" s="640"/>
      <c r="AL31" s="641" t="s">
        <v>123</v>
      </c>
      <c r="AM31" s="642"/>
      <c r="AN31" s="642"/>
      <c r="AO31" s="643"/>
      <c r="AP31" s="682" t="s">
        <v>300</v>
      </c>
      <c r="AQ31" s="683"/>
      <c r="AR31" s="683"/>
      <c r="AS31" s="683"/>
      <c r="AT31" s="688" t="s">
        <v>301</v>
      </c>
      <c r="AU31" s="212"/>
      <c r="AV31" s="212"/>
      <c r="AW31" s="212"/>
      <c r="AX31" s="622" t="s">
        <v>179</v>
      </c>
      <c r="AY31" s="623"/>
      <c r="AZ31" s="623"/>
      <c r="BA31" s="623"/>
      <c r="BB31" s="623"/>
      <c r="BC31" s="623"/>
      <c r="BD31" s="623"/>
      <c r="BE31" s="623"/>
      <c r="BF31" s="624"/>
      <c r="BG31" s="692">
        <v>99.2</v>
      </c>
      <c r="BH31" s="680"/>
      <c r="BI31" s="680"/>
      <c r="BJ31" s="680"/>
      <c r="BK31" s="680"/>
      <c r="BL31" s="680"/>
      <c r="BM31" s="631">
        <v>97.4</v>
      </c>
      <c r="BN31" s="680"/>
      <c r="BO31" s="680"/>
      <c r="BP31" s="680"/>
      <c r="BQ31" s="681"/>
      <c r="BR31" s="692">
        <v>99.1</v>
      </c>
      <c r="BS31" s="680"/>
      <c r="BT31" s="680"/>
      <c r="BU31" s="680"/>
      <c r="BV31" s="680"/>
      <c r="BW31" s="680"/>
      <c r="BX31" s="631">
        <v>97.2</v>
      </c>
      <c r="BY31" s="680"/>
      <c r="BZ31" s="680"/>
      <c r="CA31" s="680"/>
      <c r="CB31" s="681"/>
      <c r="CD31" s="674"/>
      <c r="CE31" s="675"/>
      <c r="CF31" s="633" t="s">
        <v>302</v>
      </c>
      <c r="CG31" s="634"/>
      <c r="CH31" s="634"/>
      <c r="CI31" s="634"/>
      <c r="CJ31" s="634"/>
      <c r="CK31" s="634"/>
      <c r="CL31" s="634"/>
      <c r="CM31" s="634"/>
      <c r="CN31" s="634"/>
      <c r="CO31" s="634"/>
      <c r="CP31" s="634"/>
      <c r="CQ31" s="635"/>
      <c r="CR31" s="636">
        <v>9399</v>
      </c>
      <c r="CS31" s="668"/>
      <c r="CT31" s="668"/>
      <c r="CU31" s="668"/>
      <c r="CV31" s="668"/>
      <c r="CW31" s="668"/>
      <c r="CX31" s="668"/>
      <c r="CY31" s="669"/>
      <c r="CZ31" s="641">
        <v>0.2</v>
      </c>
      <c r="DA31" s="666"/>
      <c r="DB31" s="666"/>
      <c r="DC31" s="670"/>
      <c r="DD31" s="645">
        <v>9399</v>
      </c>
      <c r="DE31" s="668"/>
      <c r="DF31" s="668"/>
      <c r="DG31" s="668"/>
      <c r="DH31" s="668"/>
      <c r="DI31" s="668"/>
      <c r="DJ31" s="668"/>
      <c r="DK31" s="669"/>
      <c r="DL31" s="645">
        <v>9399</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303</v>
      </c>
      <c r="C32" s="634"/>
      <c r="D32" s="634"/>
      <c r="E32" s="634"/>
      <c r="F32" s="634"/>
      <c r="G32" s="634"/>
      <c r="H32" s="634"/>
      <c r="I32" s="634"/>
      <c r="J32" s="634"/>
      <c r="K32" s="634"/>
      <c r="L32" s="634"/>
      <c r="M32" s="634"/>
      <c r="N32" s="634"/>
      <c r="O32" s="634"/>
      <c r="P32" s="634"/>
      <c r="Q32" s="635"/>
      <c r="R32" s="636">
        <v>214531</v>
      </c>
      <c r="S32" s="637"/>
      <c r="T32" s="637"/>
      <c r="U32" s="637"/>
      <c r="V32" s="637"/>
      <c r="W32" s="637"/>
      <c r="X32" s="637"/>
      <c r="Y32" s="638"/>
      <c r="Z32" s="639">
        <v>4.8</v>
      </c>
      <c r="AA32" s="639"/>
      <c r="AB32" s="639"/>
      <c r="AC32" s="639"/>
      <c r="AD32" s="640" t="s">
        <v>123</v>
      </c>
      <c r="AE32" s="640"/>
      <c r="AF32" s="640"/>
      <c r="AG32" s="640"/>
      <c r="AH32" s="640"/>
      <c r="AI32" s="640"/>
      <c r="AJ32" s="640"/>
      <c r="AK32" s="640"/>
      <c r="AL32" s="641" t="s">
        <v>123</v>
      </c>
      <c r="AM32" s="642"/>
      <c r="AN32" s="642"/>
      <c r="AO32" s="643"/>
      <c r="AP32" s="684"/>
      <c r="AQ32" s="685"/>
      <c r="AR32" s="685"/>
      <c r="AS32" s="685"/>
      <c r="AT32" s="689"/>
      <c r="AU32" s="208" t="s">
        <v>304</v>
      </c>
      <c r="AX32" s="633" t="s">
        <v>305</v>
      </c>
      <c r="AY32" s="634"/>
      <c r="AZ32" s="634"/>
      <c r="BA32" s="634"/>
      <c r="BB32" s="634"/>
      <c r="BC32" s="634"/>
      <c r="BD32" s="634"/>
      <c r="BE32" s="634"/>
      <c r="BF32" s="635"/>
      <c r="BG32" s="693">
        <v>99.2</v>
      </c>
      <c r="BH32" s="668"/>
      <c r="BI32" s="668"/>
      <c r="BJ32" s="668"/>
      <c r="BK32" s="668"/>
      <c r="BL32" s="668"/>
      <c r="BM32" s="642">
        <v>97.7</v>
      </c>
      <c r="BN32" s="668"/>
      <c r="BO32" s="668"/>
      <c r="BP32" s="668"/>
      <c r="BQ32" s="691"/>
      <c r="BR32" s="693">
        <v>99</v>
      </c>
      <c r="BS32" s="668"/>
      <c r="BT32" s="668"/>
      <c r="BU32" s="668"/>
      <c r="BV32" s="668"/>
      <c r="BW32" s="668"/>
      <c r="BX32" s="642">
        <v>97.4</v>
      </c>
      <c r="BY32" s="668"/>
      <c r="BZ32" s="668"/>
      <c r="CA32" s="668"/>
      <c r="CB32" s="691"/>
      <c r="CD32" s="676"/>
      <c r="CE32" s="677"/>
      <c r="CF32" s="633" t="s">
        <v>306</v>
      </c>
      <c r="CG32" s="634"/>
      <c r="CH32" s="634"/>
      <c r="CI32" s="634"/>
      <c r="CJ32" s="634"/>
      <c r="CK32" s="634"/>
      <c r="CL32" s="634"/>
      <c r="CM32" s="634"/>
      <c r="CN32" s="634"/>
      <c r="CO32" s="634"/>
      <c r="CP32" s="634"/>
      <c r="CQ32" s="635"/>
      <c r="CR32" s="636">
        <v>26</v>
      </c>
      <c r="CS32" s="637"/>
      <c r="CT32" s="637"/>
      <c r="CU32" s="637"/>
      <c r="CV32" s="637"/>
      <c r="CW32" s="637"/>
      <c r="CX32" s="637"/>
      <c r="CY32" s="638"/>
      <c r="CZ32" s="641">
        <v>0</v>
      </c>
      <c r="DA32" s="666"/>
      <c r="DB32" s="666"/>
      <c r="DC32" s="670"/>
      <c r="DD32" s="645">
        <v>26</v>
      </c>
      <c r="DE32" s="637"/>
      <c r="DF32" s="637"/>
      <c r="DG32" s="637"/>
      <c r="DH32" s="637"/>
      <c r="DI32" s="637"/>
      <c r="DJ32" s="637"/>
      <c r="DK32" s="638"/>
      <c r="DL32" s="645">
        <v>26</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307</v>
      </c>
      <c r="C33" s="634"/>
      <c r="D33" s="634"/>
      <c r="E33" s="634"/>
      <c r="F33" s="634"/>
      <c r="G33" s="634"/>
      <c r="H33" s="634"/>
      <c r="I33" s="634"/>
      <c r="J33" s="634"/>
      <c r="K33" s="634"/>
      <c r="L33" s="634"/>
      <c r="M33" s="634"/>
      <c r="N33" s="634"/>
      <c r="O33" s="634"/>
      <c r="P33" s="634"/>
      <c r="Q33" s="635"/>
      <c r="R33" s="636">
        <v>3529</v>
      </c>
      <c r="S33" s="637"/>
      <c r="T33" s="637"/>
      <c r="U33" s="637"/>
      <c r="V33" s="637"/>
      <c r="W33" s="637"/>
      <c r="X33" s="637"/>
      <c r="Y33" s="638"/>
      <c r="Z33" s="639">
        <v>0.1</v>
      </c>
      <c r="AA33" s="639"/>
      <c r="AB33" s="639"/>
      <c r="AC33" s="639"/>
      <c r="AD33" s="640" t="s">
        <v>123</v>
      </c>
      <c r="AE33" s="640"/>
      <c r="AF33" s="640"/>
      <c r="AG33" s="640"/>
      <c r="AH33" s="640"/>
      <c r="AI33" s="640"/>
      <c r="AJ33" s="640"/>
      <c r="AK33" s="640"/>
      <c r="AL33" s="641" t="s">
        <v>123</v>
      </c>
      <c r="AM33" s="642"/>
      <c r="AN33" s="642"/>
      <c r="AO33" s="643"/>
      <c r="AP33" s="686"/>
      <c r="AQ33" s="687"/>
      <c r="AR33" s="687"/>
      <c r="AS33" s="687"/>
      <c r="AT33" s="690"/>
      <c r="AU33" s="213"/>
      <c r="AV33" s="213"/>
      <c r="AW33" s="213"/>
      <c r="AX33" s="657" t="s">
        <v>308</v>
      </c>
      <c r="AY33" s="658"/>
      <c r="AZ33" s="658"/>
      <c r="BA33" s="658"/>
      <c r="BB33" s="658"/>
      <c r="BC33" s="658"/>
      <c r="BD33" s="658"/>
      <c r="BE33" s="658"/>
      <c r="BF33" s="659"/>
      <c r="BG33" s="694">
        <v>99</v>
      </c>
      <c r="BH33" s="695"/>
      <c r="BI33" s="695"/>
      <c r="BJ33" s="695"/>
      <c r="BK33" s="695"/>
      <c r="BL33" s="695"/>
      <c r="BM33" s="696">
        <v>96.5</v>
      </c>
      <c r="BN33" s="695"/>
      <c r="BO33" s="695"/>
      <c r="BP33" s="695"/>
      <c r="BQ33" s="697"/>
      <c r="BR33" s="694">
        <v>99</v>
      </c>
      <c r="BS33" s="695"/>
      <c r="BT33" s="695"/>
      <c r="BU33" s="695"/>
      <c r="BV33" s="695"/>
      <c r="BW33" s="695"/>
      <c r="BX33" s="696">
        <v>96.4</v>
      </c>
      <c r="BY33" s="695"/>
      <c r="BZ33" s="695"/>
      <c r="CA33" s="695"/>
      <c r="CB33" s="697"/>
      <c r="CD33" s="633" t="s">
        <v>309</v>
      </c>
      <c r="CE33" s="634"/>
      <c r="CF33" s="634"/>
      <c r="CG33" s="634"/>
      <c r="CH33" s="634"/>
      <c r="CI33" s="634"/>
      <c r="CJ33" s="634"/>
      <c r="CK33" s="634"/>
      <c r="CL33" s="634"/>
      <c r="CM33" s="634"/>
      <c r="CN33" s="634"/>
      <c r="CO33" s="634"/>
      <c r="CP33" s="634"/>
      <c r="CQ33" s="635"/>
      <c r="CR33" s="636">
        <v>1872365</v>
      </c>
      <c r="CS33" s="668"/>
      <c r="CT33" s="668"/>
      <c r="CU33" s="668"/>
      <c r="CV33" s="668"/>
      <c r="CW33" s="668"/>
      <c r="CX33" s="668"/>
      <c r="CY33" s="669"/>
      <c r="CZ33" s="641">
        <v>43.3</v>
      </c>
      <c r="DA33" s="666"/>
      <c r="DB33" s="666"/>
      <c r="DC33" s="670"/>
      <c r="DD33" s="645">
        <v>1666622</v>
      </c>
      <c r="DE33" s="668"/>
      <c r="DF33" s="668"/>
      <c r="DG33" s="668"/>
      <c r="DH33" s="668"/>
      <c r="DI33" s="668"/>
      <c r="DJ33" s="668"/>
      <c r="DK33" s="669"/>
      <c r="DL33" s="645">
        <v>1058361</v>
      </c>
      <c r="DM33" s="668"/>
      <c r="DN33" s="668"/>
      <c r="DO33" s="668"/>
      <c r="DP33" s="668"/>
      <c r="DQ33" s="668"/>
      <c r="DR33" s="668"/>
      <c r="DS33" s="668"/>
      <c r="DT33" s="668"/>
      <c r="DU33" s="668"/>
      <c r="DV33" s="669"/>
      <c r="DW33" s="641">
        <v>43.1</v>
      </c>
      <c r="DX33" s="666"/>
      <c r="DY33" s="666"/>
      <c r="DZ33" s="666"/>
      <c r="EA33" s="666"/>
      <c r="EB33" s="666"/>
      <c r="EC33" s="667"/>
    </row>
    <row r="34" spans="2:133" ht="11.25" customHeight="1" x14ac:dyDescent="0.15">
      <c r="B34" s="633" t="s">
        <v>310</v>
      </c>
      <c r="C34" s="634"/>
      <c r="D34" s="634"/>
      <c r="E34" s="634"/>
      <c r="F34" s="634"/>
      <c r="G34" s="634"/>
      <c r="H34" s="634"/>
      <c r="I34" s="634"/>
      <c r="J34" s="634"/>
      <c r="K34" s="634"/>
      <c r="L34" s="634"/>
      <c r="M34" s="634"/>
      <c r="N34" s="634"/>
      <c r="O34" s="634"/>
      <c r="P34" s="634"/>
      <c r="Q34" s="635"/>
      <c r="R34" s="636">
        <v>4974</v>
      </c>
      <c r="S34" s="637"/>
      <c r="T34" s="637"/>
      <c r="U34" s="637"/>
      <c r="V34" s="637"/>
      <c r="W34" s="637"/>
      <c r="X34" s="637"/>
      <c r="Y34" s="638"/>
      <c r="Z34" s="639">
        <v>0.1</v>
      </c>
      <c r="AA34" s="639"/>
      <c r="AB34" s="639"/>
      <c r="AC34" s="639"/>
      <c r="AD34" s="640" t="s">
        <v>123</v>
      </c>
      <c r="AE34" s="640"/>
      <c r="AF34" s="640"/>
      <c r="AG34" s="640"/>
      <c r="AH34" s="640"/>
      <c r="AI34" s="640"/>
      <c r="AJ34" s="640"/>
      <c r="AK34" s="640"/>
      <c r="AL34" s="641" t="s">
        <v>123</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311</v>
      </c>
      <c r="CE34" s="634"/>
      <c r="CF34" s="634"/>
      <c r="CG34" s="634"/>
      <c r="CH34" s="634"/>
      <c r="CI34" s="634"/>
      <c r="CJ34" s="634"/>
      <c r="CK34" s="634"/>
      <c r="CL34" s="634"/>
      <c r="CM34" s="634"/>
      <c r="CN34" s="634"/>
      <c r="CO34" s="634"/>
      <c r="CP34" s="634"/>
      <c r="CQ34" s="635"/>
      <c r="CR34" s="636">
        <v>535672</v>
      </c>
      <c r="CS34" s="637"/>
      <c r="CT34" s="637"/>
      <c r="CU34" s="637"/>
      <c r="CV34" s="637"/>
      <c r="CW34" s="637"/>
      <c r="CX34" s="637"/>
      <c r="CY34" s="638"/>
      <c r="CZ34" s="641">
        <v>12.4</v>
      </c>
      <c r="DA34" s="666"/>
      <c r="DB34" s="666"/>
      <c r="DC34" s="670"/>
      <c r="DD34" s="645">
        <v>471685</v>
      </c>
      <c r="DE34" s="637"/>
      <c r="DF34" s="637"/>
      <c r="DG34" s="637"/>
      <c r="DH34" s="637"/>
      <c r="DI34" s="637"/>
      <c r="DJ34" s="637"/>
      <c r="DK34" s="638"/>
      <c r="DL34" s="645">
        <v>407584</v>
      </c>
      <c r="DM34" s="637"/>
      <c r="DN34" s="637"/>
      <c r="DO34" s="637"/>
      <c r="DP34" s="637"/>
      <c r="DQ34" s="637"/>
      <c r="DR34" s="637"/>
      <c r="DS34" s="637"/>
      <c r="DT34" s="637"/>
      <c r="DU34" s="637"/>
      <c r="DV34" s="638"/>
      <c r="DW34" s="641">
        <v>16.600000000000001</v>
      </c>
      <c r="DX34" s="666"/>
      <c r="DY34" s="666"/>
      <c r="DZ34" s="666"/>
      <c r="EA34" s="666"/>
      <c r="EB34" s="666"/>
      <c r="EC34" s="667"/>
    </row>
    <row r="35" spans="2:133" ht="11.25" customHeight="1" x14ac:dyDescent="0.15">
      <c r="B35" s="633" t="s">
        <v>312</v>
      </c>
      <c r="C35" s="634"/>
      <c r="D35" s="634"/>
      <c r="E35" s="634"/>
      <c r="F35" s="634"/>
      <c r="G35" s="634"/>
      <c r="H35" s="634"/>
      <c r="I35" s="634"/>
      <c r="J35" s="634"/>
      <c r="K35" s="634"/>
      <c r="L35" s="634"/>
      <c r="M35" s="634"/>
      <c r="N35" s="634"/>
      <c r="O35" s="634"/>
      <c r="P35" s="634"/>
      <c r="Q35" s="635"/>
      <c r="R35" s="636">
        <v>470065</v>
      </c>
      <c r="S35" s="637"/>
      <c r="T35" s="637"/>
      <c r="U35" s="637"/>
      <c r="V35" s="637"/>
      <c r="W35" s="637"/>
      <c r="X35" s="637"/>
      <c r="Y35" s="638"/>
      <c r="Z35" s="639">
        <v>10.5</v>
      </c>
      <c r="AA35" s="639"/>
      <c r="AB35" s="639"/>
      <c r="AC35" s="639"/>
      <c r="AD35" s="640" t="s">
        <v>123</v>
      </c>
      <c r="AE35" s="640"/>
      <c r="AF35" s="640"/>
      <c r="AG35" s="640"/>
      <c r="AH35" s="640"/>
      <c r="AI35" s="640"/>
      <c r="AJ35" s="640"/>
      <c r="AK35" s="640"/>
      <c r="AL35" s="641" t="s">
        <v>123</v>
      </c>
      <c r="AM35" s="642"/>
      <c r="AN35" s="642"/>
      <c r="AO35" s="643"/>
      <c r="AP35" s="218"/>
      <c r="AQ35" s="618" t="s">
        <v>313</v>
      </c>
      <c r="AR35" s="619"/>
      <c r="AS35" s="619"/>
      <c r="AT35" s="619"/>
      <c r="AU35" s="619"/>
      <c r="AV35" s="619"/>
      <c r="AW35" s="619"/>
      <c r="AX35" s="619"/>
      <c r="AY35" s="619"/>
      <c r="AZ35" s="619"/>
      <c r="BA35" s="619"/>
      <c r="BB35" s="619"/>
      <c r="BC35" s="619"/>
      <c r="BD35" s="619"/>
      <c r="BE35" s="619"/>
      <c r="BF35" s="620"/>
      <c r="BG35" s="618" t="s">
        <v>314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315</v>
      </c>
      <c r="CE35" s="634"/>
      <c r="CF35" s="634"/>
      <c r="CG35" s="634"/>
      <c r="CH35" s="634"/>
      <c r="CI35" s="634"/>
      <c r="CJ35" s="634"/>
      <c r="CK35" s="634"/>
      <c r="CL35" s="634"/>
      <c r="CM35" s="634"/>
      <c r="CN35" s="634"/>
      <c r="CO35" s="634"/>
      <c r="CP35" s="634"/>
      <c r="CQ35" s="635"/>
      <c r="CR35" s="636">
        <v>62053</v>
      </c>
      <c r="CS35" s="668"/>
      <c r="CT35" s="668"/>
      <c r="CU35" s="668"/>
      <c r="CV35" s="668"/>
      <c r="CW35" s="668"/>
      <c r="CX35" s="668"/>
      <c r="CY35" s="669"/>
      <c r="CZ35" s="641">
        <v>1.4</v>
      </c>
      <c r="DA35" s="666"/>
      <c r="DB35" s="666"/>
      <c r="DC35" s="670"/>
      <c r="DD35" s="645">
        <v>46773</v>
      </c>
      <c r="DE35" s="668"/>
      <c r="DF35" s="668"/>
      <c r="DG35" s="668"/>
      <c r="DH35" s="668"/>
      <c r="DI35" s="668"/>
      <c r="DJ35" s="668"/>
      <c r="DK35" s="669"/>
      <c r="DL35" s="645">
        <v>35329</v>
      </c>
      <c r="DM35" s="668"/>
      <c r="DN35" s="668"/>
      <c r="DO35" s="668"/>
      <c r="DP35" s="668"/>
      <c r="DQ35" s="668"/>
      <c r="DR35" s="668"/>
      <c r="DS35" s="668"/>
      <c r="DT35" s="668"/>
      <c r="DU35" s="668"/>
      <c r="DV35" s="669"/>
      <c r="DW35" s="641">
        <v>1.4</v>
      </c>
      <c r="DX35" s="666"/>
      <c r="DY35" s="666"/>
      <c r="DZ35" s="666"/>
      <c r="EA35" s="666"/>
      <c r="EB35" s="666"/>
      <c r="EC35" s="667"/>
    </row>
    <row r="36" spans="2:133" ht="11.25" customHeight="1" x14ac:dyDescent="0.15">
      <c r="B36" s="633" t="s">
        <v>316</v>
      </c>
      <c r="C36" s="634"/>
      <c r="D36" s="634"/>
      <c r="E36" s="634"/>
      <c r="F36" s="634"/>
      <c r="G36" s="634"/>
      <c r="H36" s="634"/>
      <c r="I36" s="634"/>
      <c r="J36" s="634"/>
      <c r="K36" s="634"/>
      <c r="L36" s="634"/>
      <c r="M36" s="634"/>
      <c r="N36" s="634"/>
      <c r="O36" s="634"/>
      <c r="P36" s="634"/>
      <c r="Q36" s="635"/>
      <c r="R36" s="636">
        <v>164169</v>
      </c>
      <c r="S36" s="637"/>
      <c r="T36" s="637"/>
      <c r="U36" s="637"/>
      <c r="V36" s="637"/>
      <c r="W36" s="637"/>
      <c r="X36" s="637"/>
      <c r="Y36" s="638"/>
      <c r="Z36" s="639">
        <v>3.7</v>
      </c>
      <c r="AA36" s="639"/>
      <c r="AB36" s="639"/>
      <c r="AC36" s="639"/>
      <c r="AD36" s="640" t="s">
        <v>123</v>
      </c>
      <c r="AE36" s="640"/>
      <c r="AF36" s="640"/>
      <c r="AG36" s="640"/>
      <c r="AH36" s="640"/>
      <c r="AI36" s="640"/>
      <c r="AJ36" s="640"/>
      <c r="AK36" s="640"/>
      <c r="AL36" s="641" t="s">
        <v>123</v>
      </c>
      <c r="AM36" s="642"/>
      <c r="AN36" s="642"/>
      <c r="AO36" s="643"/>
      <c r="AP36" s="218"/>
      <c r="AQ36" s="702" t="s">
        <v>317</v>
      </c>
      <c r="AR36" s="703"/>
      <c r="AS36" s="703"/>
      <c r="AT36" s="703"/>
      <c r="AU36" s="703"/>
      <c r="AV36" s="703"/>
      <c r="AW36" s="703"/>
      <c r="AX36" s="703"/>
      <c r="AY36" s="704"/>
      <c r="AZ36" s="625">
        <v>412785</v>
      </c>
      <c r="BA36" s="626"/>
      <c r="BB36" s="626"/>
      <c r="BC36" s="626"/>
      <c r="BD36" s="626"/>
      <c r="BE36" s="626"/>
      <c r="BF36" s="698"/>
      <c r="BG36" s="622" t="s">
        <v>318</v>
      </c>
      <c r="BH36" s="623"/>
      <c r="BI36" s="623"/>
      <c r="BJ36" s="623"/>
      <c r="BK36" s="623"/>
      <c r="BL36" s="623"/>
      <c r="BM36" s="623"/>
      <c r="BN36" s="623"/>
      <c r="BO36" s="623"/>
      <c r="BP36" s="623"/>
      <c r="BQ36" s="623"/>
      <c r="BR36" s="623"/>
      <c r="BS36" s="623"/>
      <c r="BT36" s="623"/>
      <c r="BU36" s="624"/>
      <c r="BV36" s="625">
        <v>5580</v>
      </c>
      <c r="BW36" s="626"/>
      <c r="BX36" s="626"/>
      <c r="BY36" s="626"/>
      <c r="BZ36" s="626"/>
      <c r="CA36" s="626"/>
      <c r="CB36" s="698"/>
      <c r="CD36" s="633" t="s">
        <v>319</v>
      </c>
      <c r="CE36" s="634"/>
      <c r="CF36" s="634"/>
      <c r="CG36" s="634"/>
      <c r="CH36" s="634"/>
      <c r="CI36" s="634"/>
      <c r="CJ36" s="634"/>
      <c r="CK36" s="634"/>
      <c r="CL36" s="634"/>
      <c r="CM36" s="634"/>
      <c r="CN36" s="634"/>
      <c r="CO36" s="634"/>
      <c r="CP36" s="634"/>
      <c r="CQ36" s="635"/>
      <c r="CR36" s="636">
        <v>596202</v>
      </c>
      <c r="CS36" s="637"/>
      <c r="CT36" s="637"/>
      <c r="CU36" s="637"/>
      <c r="CV36" s="637"/>
      <c r="CW36" s="637"/>
      <c r="CX36" s="637"/>
      <c r="CY36" s="638"/>
      <c r="CZ36" s="641">
        <v>13.8</v>
      </c>
      <c r="DA36" s="666"/>
      <c r="DB36" s="666"/>
      <c r="DC36" s="670"/>
      <c r="DD36" s="645">
        <v>535537</v>
      </c>
      <c r="DE36" s="637"/>
      <c r="DF36" s="637"/>
      <c r="DG36" s="637"/>
      <c r="DH36" s="637"/>
      <c r="DI36" s="637"/>
      <c r="DJ36" s="637"/>
      <c r="DK36" s="638"/>
      <c r="DL36" s="645">
        <v>396062</v>
      </c>
      <c r="DM36" s="637"/>
      <c r="DN36" s="637"/>
      <c r="DO36" s="637"/>
      <c r="DP36" s="637"/>
      <c r="DQ36" s="637"/>
      <c r="DR36" s="637"/>
      <c r="DS36" s="637"/>
      <c r="DT36" s="637"/>
      <c r="DU36" s="637"/>
      <c r="DV36" s="638"/>
      <c r="DW36" s="641">
        <v>16.100000000000001</v>
      </c>
      <c r="DX36" s="666"/>
      <c r="DY36" s="666"/>
      <c r="DZ36" s="666"/>
      <c r="EA36" s="666"/>
      <c r="EB36" s="666"/>
      <c r="EC36" s="667"/>
    </row>
    <row r="37" spans="2:133" ht="11.25" customHeight="1" x14ac:dyDescent="0.15">
      <c r="B37" s="633" t="s">
        <v>320</v>
      </c>
      <c r="C37" s="634"/>
      <c r="D37" s="634"/>
      <c r="E37" s="634"/>
      <c r="F37" s="634"/>
      <c r="G37" s="634"/>
      <c r="H37" s="634"/>
      <c r="I37" s="634"/>
      <c r="J37" s="634"/>
      <c r="K37" s="634"/>
      <c r="L37" s="634"/>
      <c r="M37" s="634"/>
      <c r="N37" s="634"/>
      <c r="O37" s="634"/>
      <c r="P37" s="634"/>
      <c r="Q37" s="635"/>
      <c r="R37" s="636">
        <v>69870</v>
      </c>
      <c r="S37" s="637"/>
      <c r="T37" s="637"/>
      <c r="U37" s="637"/>
      <c r="V37" s="637"/>
      <c r="W37" s="637"/>
      <c r="X37" s="637"/>
      <c r="Y37" s="638"/>
      <c r="Z37" s="639">
        <v>1.6</v>
      </c>
      <c r="AA37" s="639"/>
      <c r="AB37" s="639"/>
      <c r="AC37" s="639"/>
      <c r="AD37" s="640" t="s">
        <v>123</v>
      </c>
      <c r="AE37" s="640"/>
      <c r="AF37" s="640"/>
      <c r="AG37" s="640"/>
      <c r="AH37" s="640"/>
      <c r="AI37" s="640"/>
      <c r="AJ37" s="640"/>
      <c r="AK37" s="640"/>
      <c r="AL37" s="641" t="s">
        <v>123</v>
      </c>
      <c r="AM37" s="642"/>
      <c r="AN37" s="642"/>
      <c r="AO37" s="643"/>
      <c r="AQ37" s="699" t="s">
        <v>321</v>
      </c>
      <c r="AR37" s="700"/>
      <c r="AS37" s="700"/>
      <c r="AT37" s="700"/>
      <c r="AU37" s="700"/>
      <c r="AV37" s="700"/>
      <c r="AW37" s="700"/>
      <c r="AX37" s="700"/>
      <c r="AY37" s="701"/>
      <c r="AZ37" s="636">
        <v>72454</v>
      </c>
      <c r="BA37" s="637"/>
      <c r="BB37" s="637"/>
      <c r="BC37" s="637"/>
      <c r="BD37" s="668"/>
      <c r="BE37" s="668"/>
      <c r="BF37" s="691"/>
      <c r="BG37" s="633" t="s">
        <v>322</v>
      </c>
      <c r="BH37" s="634"/>
      <c r="BI37" s="634"/>
      <c r="BJ37" s="634"/>
      <c r="BK37" s="634"/>
      <c r="BL37" s="634"/>
      <c r="BM37" s="634"/>
      <c r="BN37" s="634"/>
      <c r="BO37" s="634"/>
      <c r="BP37" s="634"/>
      <c r="BQ37" s="634"/>
      <c r="BR37" s="634"/>
      <c r="BS37" s="634"/>
      <c r="BT37" s="634"/>
      <c r="BU37" s="635"/>
      <c r="BV37" s="636">
        <v>-3299</v>
      </c>
      <c r="BW37" s="637"/>
      <c r="BX37" s="637"/>
      <c r="BY37" s="637"/>
      <c r="BZ37" s="637"/>
      <c r="CA37" s="637"/>
      <c r="CB37" s="646"/>
      <c r="CD37" s="633" t="s">
        <v>323</v>
      </c>
      <c r="CE37" s="634"/>
      <c r="CF37" s="634"/>
      <c r="CG37" s="634"/>
      <c r="CH37" s="634"/>
      <c r="CI37" s="634"/>
      <c r="CJ37" s="634"/>
      <c r="CK37" s="634"/>
      <c r="CL37" s="634"/>
      <c r="CM37" s="634"/>
      <c r="CN37" s="634"/>
      <c r="CO37" s="634"/>
      <c r="CP37" s="634"/>
      <c r="CQ37" s="635"/>
      <c r="CR37" s="636">
        <v>301690</v>
      </c>
      <c r="CS37" s="668"/>
      <c r="CT37" s="668"/>
      <c r="CU37" s="668"/>
      <c r="CV37" s="668"/>
      <c r="CW37" s="668"/>
      <c r="CX37" s="668"/>
      <c r="CY37" s="669"/>
      <c r="CZ37" s="641">
        <v>7</v>
      </c>
      <c r="DA37" s="666"/>
      <c r="DB37" s="666"/>
      <c r="DC37" s="670"/>
      <c r="DD37" s="645">
        <v>299467</v>
      </c>
      <c r="DE37" s="668"/>
      <c r="DF37" s="668"/>
      <c r="DG37" s="668"/>
      <c r="DH37" s="668"/>
      <c r="DI37" s="668"/>
      <c r="DJ37" s="668"/>
      <c r="DK37" s="669"/>
      <c r="DL37" s="645">
        <v>252224</v>
      </c>
      <c r="DM37" s="668"/>
      <c r="DN37" s="668"/>
      <c r="DO37" s="668"/>
      <c r="DP37" s="668"/>
      <c r="DQ37" s="668"/>
      <c r="DR37" s="668"/>
      <c r="DS37" s="668"/>
      <c r="DT37" s="668"/>
      <c r="DU37" s="668"/>
      <c r="DV37" s="669"/>
      <c r="DW37" s="641">
        <v>10.3</v>
      </c>
      <c r="DX37" s="666"/>
      <c r="DY37" s="666"/>
      <c r="DZ37" s="666"/>
      <c r="EA37" s="666"/>
      <c r="EB37" s="666"/>
      <c r="EC37" s="667"/>
    </row>
    <row r="38" spans="2:133" ht="11.25" customHeight="1" x14ac:dyDescent="0.15">
      <c r="B38" s="633" t="s">
        <v>324</v>
      </c>
      <c r="C38" s="634"/>
      <c r="D38" s="634"/>
      <c r="E38" s="634"/>
      <c r="F38" s="634"/>
      <c r="G38" s="634"/>
      <c r="H38" s="634"/>
      <c r="I38" s="634"/>
      <c r="J38" s="634"/>
      <c r="K38" s="634"/>
      <c r="L38" s="634"/>
      <c r="M38" s="634"/>
      <c r="N38" s="634"/>
      <c r="O38" s="634"/>
      <c r="P38" s="634"/>
      <c r="Q38" s="635"/>
      <c r="R38" s="636">
        <v>413415</v>
      </c>
      <c r="S38" s="637"/>
      <c r="T38" s="637"/>
      <c r="U38" s="637"/>
      <c r="V38" s="637"/>
      <c r="W38" s="637"/>
      <c r="X38" s="637"/>
      <c r="Y38" s="638"/>
      <c r="Z38" s="639">
        <v>9.1999999999999993</v>
      </c>
      <c r="AA38" s="639"/>
      <c r="AB38" s="639"/>
      <c r="AC38" s="639"/>
      <c r="AD38" s="640" t="s">
        <v>123</v>
      </c>
      <c r="AE38" s="640"/>
      <c r="AF38" s="640"/>
      <c r="AG38" s="640"/>
      <c r="AH38" s="640"/>
      <c r="AI38" s="640"/>
      <c r="AJ38" s="640"/>
      <c r="AK38" s="640"/>
      <c r="AL38" s="641" t="s">
        <v>123</v>
      </c>
      <c r="AM38" s="642"/>
      <c r="AN38" s="642"/>
      <c r="AO38" s="643"/>
      <c r="AQ38" s="699" t="s">
        <v>325</v>
      </c>
      <c r="AR38" s="700"/>
      <c r="AS38" s="700"/>
      <c r="AT38" s="700"/>
      <c r="AU38" s="700"/>
      <c r="AV38" s="700"/>
      <c r="AW38" s="700"/>
      <c r="AX38" s="700"/>
      <c r="AY38" s="701"/>
      <c r="AZ38" s="636">
        <v>69607</v>
      </c>
      <c r="BA38" s="637"/>
      <c r="BB38" s="637"/>
      <c r="BC38" s="637"/>
      <c r="BD38" s="668"/>
      <c r="BE38" s="668"/>
      <c r="BF38" s="691"/>
      <c r="BG38" s="633" t="s">
        <v>326</v>
      </c>
      <c r="BH38" s="634"/>
      <c r="BI38" s="634"/>
      <c r="BJ38" s="634"/>
      <c r="BK38" s="634"/>
      <c r="BL38" s="634"/>
      <c r="BM38" s="634"/>
      <c r="BN38" s="634"/>
      <c r="BO38" s="634"/>
      <c r="BP38" s="634"/>
      <c r="BQ38" s="634"/>
      <c r="BR38" s="634"/>
      <c r="BS38" s="634"/>
      <c r="BT38" s="634"/>
      <c r="BU38" s="635"/>
      <c r="BV38" s="636">
        <v>743</v>
      </c>
      <c r="BW38" s="637"/>
      <c r="BX38" s="637"/>
      <c r="BY38" s="637"/>
      <c r="BZ38" s="637"/>
      <c r="CA38" s="637"/>
      <c r="CB38" s="646"/>
      <c r="CD38" s="633" t="s">
        <v>327</v>
      </c>
      <c r="CE38" s="634"/>
      <c r="CF38" s="634"/>
      <c r="CG38" s="634"/>
      <c r="CH38" s="634"/>
      <c r="CI38" s="634"/>
      <c r="CJ38" s="634"/>
      <c r="CK38" s="634"/>
      <c r="CL38" s="634"/>
      <c r="CM38" s="634"/>
      <c r="CN38" s="634"/>
      <c r="CO38" s="634"/>
      <c r="CP38" s="634"/>
      <c r="CQ38" s="635"/>
      <c r="CR38" s="636">
        <v>340331</v>
      </c>
      <c r="CS38" s="637"/>
      <c r="CT38" s="637"/>
      <c r="CU38" s="637"/>
      <c r="CV38" s="637"/>
      <c r="CW38" s="637"/>
      <c r="CX38" s="637"/>
      <c r="CY38" s="638"/>
      <c r="CZ38" s="641">
        <v>7.9</v>
      </c>
      <c r="DA38" s="666"/>
      <c r="DB38" s="666"/>
      <c r="DC38" s="670"/>
      <c r="DD38" s="645">
        <v>297469</v>
      </c>
      <c r="DE38" s="637"/>
      <c r="DF38" s="637"/>
      <c r="DG38" s="637"/>
      <c r="DH38" s="637"/>
      <c r="DI38" s="637"/>
      <c r="DJ38" s="637"/>
      <c r="DK38" s="638"/>
      <c r="DL38" s="645">
        <v>219386</v>
      </c>
      <c r="DM38" s="637"/>
      <c r="DN38" s="637"/>
      <c r="DO38" s="637"/>
      <c r="DP38" s="637"/>
      <c r="DQ38" s="637"/>
      <c r="DR38" s="637"/>
      <c r="DS38" s="637"/>
      <c r="DT38" s="637"/>
      <c r="DU38" s="637"/>
      <c r="DV38" s="638"/>
      <c r="DW38" s="641">
        <v>8.9</v>
      </c>
      <c r="DX38" s="666"/>
      <c r="DY38" s="666"/>
      <c r="DZ38" s="666"/>
      <c r="EA38" s="666"/>
      <c r="EB38" s="666"/>
      <c r="EC38" s="667"/>
    </row>
    <row r="39" spans="2:133" ht="11.25" customHeight="1" x14ac:dyDescent="0.15">
      <c r="B39" s="633" t="s">
        <v>328</v>
      </c>
      <c r="C39" s="634"/>
      <c r="D39" s="634"/>
      <c r="E39" s="634"/>
      <c r="F39" s="634"/>
      <c r="G39" s="634"/>
      <c r="H39" s="634"/>
      <c r="I39" s="634"/>
      <c r="J39" s="634"/>
      <c r="K39" s="634"/>
      <c r="L39" s="634"/>
      <c r="M39" s="634"/>
      <c r="N39" s="634"/>
      <c r="O39" s="634"/>
      <c r="P39" s="634"/>
      <c r="Q39" s="635"/>
      <c r="R39" s="636" t="s">
        <v>123</v>
      </c>
      <c r="S39" s="637"/>
      <c r="T39" s="637"/>
      <c r="U39" s="637"/>
      <c r="V39" s="637"/>
      <c r="W39" s="637"/>
      <c r="X39" s="637"/>
      <c r="Y39" s="638"/>
      <c r="Z39" s="639" t="s">
        <v>123</v>
      </c>
      <c r="AA39" s="639"/>
      <c r="AB39" s="639"/>
      <c r="AC39" s="639"/>
      <c r="AD39" s="640" t="s">
        <v>123</v>
      </c>
      <c r="AE39" s="640"/>
      <c r="AF39" s="640"/>
      <c r="AG39" s="640"/>
      <c r="AH39" s="640"/>
      <c r="AI39" s="640"/>
      <c r="AJ39" s="640"/>
      <c r="AK39" s="640"/>
      <c r="AL39" s="641" t="s">
        <v>123</v>
      </c>
      <c r="AM39" s="642"/>
      <c r="AN39" s="642"/>
      <c r="AO39" s="643"/>
      <c r="AQ39" s="699" t="s">
        <v>329</v>
      </c>
      <c r="AR39" s="700"/>
      <c r="AS39" s="700"/>
      <c r="AT39" s="700"/>
      <c r="AU39" s="700"/>
      <c r="AV39" s="700"/>
      <c r="AW39" s="700"/>
      <c r="AX39" s="700"/>
      <c r="AY39" s="701"/>
      <c r="AZ39" s="636">
        <v>2074</v>
      </c>
      <c r="BA39" s="637"/>
      <c r="BB39" s="637"/>
      <c r="BC39" s="637"/>
      <c r="BD39" s="668"/>
      <c r="BE39" s="668"/>
      <c r="BF39" s="691"/>
      <c r="BG39" s="633" t="s">
        <v>330</v>
      </c>
      <c r="BH39" s="634"/>
      <c r="BI39" s="634"/>
      <c r="BJ39" s="634"/>
      <c r="BK39" s="634"/>
      <c r="BL39" s="634"/>
      <c r="BM39" s="634"/>
      <c r="BN39" s="634"/>
      <c r="BO39" s="634"/>
      <c r="BP39" s="634"/>
      <c r="BQ39" s="634"/>
      <c r="BR39" s="634"/>
      <c r="BS39" s="634"/>
      <c r="BT39" s="634"/>
      <c r="BU39" s="635"/>
      <c r="BV39" s="636">
        <v>1129</v>
      </c>
      <c r="BW39" s="637"/>
      <c r="BX39" s="637"/>
      <c r="BY39" s="637"/>
      <c r="BZ39" s="637"/>
      <c r="CA39" s="637"/>
      <c r="CB39" s="646"/>
      <c r="CD39" s="633" t="s">
        <v>331</v>
      </c>
      <c r="CE39" s="634"/>
      <c r="CF39" s="634"/>
      <c r="CG39" s="634"/>
      <c r="CH39" s="634"/>
      <c r="CI39" s="634"/>
      <c r="CJ39" s="634"/>
      <c r="CK39" s="634"/>
      <c r="CL39" s="634"/>
      <c r="CM39" s="634"/>
      <c r="CN39" s="634"/>
      <c r="CO39" s="634"/>
      <c r="CP39" s="634"/>
      <c r="CQ39" s="635"/>
      <c r="CR39" s="636">
        <v>266238</v>
      </c>
      <c r="CS39" s="668"/>
      <c r="CT39" s="668"/>
      <c r="CU39" s="668"/>
      <c r="CV39" s="668"/>
      <c r="CW39" s="668"/>
      <c r="CX39" s="668"/>
      <c r="CY39" s="669"/>
      <c r="CZ39" s="641">
        <v>6.2</v>
      </c>
      <c r="DA39" s="666"/>
      <c r="DB39" s="666"/>
      <c r="DC39" s="670"/>
      <c r="DD39" s="645">
        <v>263289</v>
      </c>
      <c r="DE39" s="668"/>
      <c r="DF39" s="668"/>
      <c r="DG39" s="668"/>
      <c r="DH39" s="668"/>
      <c r="DI39" s="668"/>
      <c r="DJ39" s="668"/>
      <c r="DK39" s="669"/>
      <c r="DL39" s="645" t="s">
        <v>123</v>
      </c>
      <c r="DM39" s="668"/>
      <c r="DN39" s="668"/>
      <c r="DO39" s="668"/>
      <c r="DP39" s="668"/>
      <c r="DQ39" s="668"/>
      <c r="DR39" s="668"/>
      <c r="DS39" s="668"/>
      <c r="DT39" s="668"/>
      <c r="DU39" s="668"/>
      <c r="DV39" s="669"/>
      <c r="DW39" s="641" t="s">
        <v>123</v>
      </c>
      <c r="DX39" s="666"/>
      <c r="DY39" s="666"/>
      <c r="DZ39" s="666"/>
      <c r="EA39" s="666"/>
      <c r="EB39" s="666"/>
      <c r="EC39" s="667"/>
    </row>
    <row r="40" spans="2:133" ht="11.25" customHeight="1" x14ac:dyDescent="0.15">
      <c r="B40" s="633" t="s">
        <v>332</v>
      </c>
      <c r="C40" s="634"/>
      <c r="D40" s="634"/>
      <c r="E40" s="634"/>
      <c r="F40" s="634"/>
      <c r="G40" s="634"/>
      <c r="H40" s="634"/>
      <c r="I40" s="634"/>
      <c r="J40" s="634"/>
      <c r="K40" s="634"/>
      <c r="L40" s="634"/>
      <c r="M40" s="634"/>
      <c r="N40" s="634"/>
      <c r="O40" s="634"/>
      <c r="P40" s="634"/>
      <c r="Q40" s="635"/>
      <c r="R40" s="636">
        <v>13415</v>
      </c>
      <c r="S40" s="637"/>
      <c r="T40" s="637"/>
      <c r="U40" s="637"/>
      <c r="V40" s="637"/>
      <c r="W40" s="637"/>
      <c r="X40" s="637"/>
      <c r="Y40" s="638"/>
      <c r="Z40" s="639">
        <v>0.3</v>
      </c>
      <c r="AA40" s="639"/>
      <c r="AB40" s="639"/>
      <c r="AC40" s="639"/>
      <c r="AD40" s="640" t="s">
        <v>123</v>
      </c>
      <c r="AE40" s="640"/>
      <c r="AF40" s="640"/>
      <c r="AG40" s="640"/>
      <c r="AH40" s="640"/>
      <c r="AI40" s="640"/>
      <c r="AJ40" s="640"/>
      <c r="AK40" s="640"/>
      <c r="AL40" s="641" t="s">
        <v>123</v>
      </c>
      <c r="AM40" s="642"/>
      <c r="AN40" s="642"/>
      <c r="AO40" s="643"/>
      <c r="AQ40" s="699" t="s">
        <v>333</v>
      </c>
      <c r="AR40" s="700"/>
      <c r="AS40" s="700"/>
      <c r="AT40" s="700"/>
      <c r="AU40" s="700"/>
      <c r="AV40" s="700"/>
      <c r="AW40" s="700"/>
      <c r="AX40" s="700"/>
      <c r="AY40" s="701"/>
      <c r="AZ40" s="636" t="s">
        <v>123</v>
      </c>
      <c r="BA40" s="637"/>
      <c r="BB40" s="637"/>
      <c r="BC40" s="637"/>
      <c r="BD40" s="668"/>
      <c r="BE40" s="668"/>
      <c r="BF40" s="691"/>
      <c r="BG40" s="684" t="s">
        <v>334</v>
      </c>
      <c r="BH40" s="685"/>
      <c r="BI40" s="685"/>
      <c r="BJ40" s="685"/>
      <c r="BK40" s="685"/>
      <c r="BL40" s="214"/>
      <c r="BM40" s="634" t="s">
        <v>335</v>
      </c>
      <c r="BN40" s="634"/>
      <c r="BO40" s="634"/>
      <c r="BP40" s="634"/>
      <c r="BQ40" s="634"/>
      <c r="BR40" s="634"/>
      <c r="BS40" s="634"/>
      <c r="BT40" s="634"/>
      <c r="BU40" s="635"/>
      <c r="BV40" s="636">
        <v>79</v>
      </c>
      <c r="BW40" s="637"/>
      <c r="BX40" s="637"/>
      <c r="BY40" s="637"/>
      <c r="BZ40" s="637"/>
      <c r="CA40" s="637"/>
      <c r="CB40" s="646"/>
      <c r="CD40" s="633" t="s">
        <v>336</v>
      </c>
      <c r="CE40" s="634"/>
      <c r="CF40" s="634"/>
      <c r="CG40" s="634"/>
      <c r="CH40" s="634"/>
      <c r="CI40" s="634"/>
      <c r="CJ40" s="634"/>
      <c r="CK40" s="634"/>
      <c r="CL40" s="634"/>
      <c r="CM40" s="634"/>
      <c r="CN40" s="634"/>
      <c r="CO40" s="634"/>
      <c r="CP40" s="634"/>
      <c r="CQ40" s="635"/>
      <c r="CR40" s="636">
        <v>71869</v>
      </c>
      <c r="CS40" s="637"/>
      <c r="CT40" s="637"/>
      <c r="CU40" s="637"/>
      <c r="CV40" s="637"/>
      <c r="CW40" s="637"/>
      <c r="CX40" s="637"/>
      <c r="CY40" s="638"/>
      <c r="CZ40" s="641">
        <v>1.7</v>
      </c>
      <c r="DA40" s="666"/>
      <c r="DB40" s="666"/>
      <c r="DC40" s="670"/>
      <c r="DD40" s="645">
        <v>51869</v>
      </c>
      <c r="DE40" s="637"/>
      <c r="DF40" s="637"/>
      <c r="DG40" s="637"/>
      <c r="DH40" s="637"/>
      <c r="DI40" s="637"/>
      <c r="DJ40" s="637"/>
      <c r="DK40" s="638"/>
      <c r="DL40" s="645" t="s">
        <v>123</v>
      </c>
      <c r="DM40" s="637"/>
      <c r="DN40" s="637"/>
      <c r="DO40" s="637"/>
      <c r="DP40" s="637"/>
      <c r="DQ40" s="637"/>
      <c r="DR40" s="637"/>
      <c r="DS40" s="637"/>
      <c r="DT40" s="637"/>
      <c r="DU40" s="637"/>
      <c r="DV40" s="638"/>
      <c r="DW40" s="641" t="s">
        <v>123</v>
      </c>
      <c r="DX40" s="666"/>
      <c r="DY40" s="666"/>
      <c r="DZ40" s="666"/>
      <c r="EA40" s="666"/>
      <c r="EB40" s="666"/>
      <c r="EC40" s="667"/>
    </row>
    <row r="41" spans="2:133" ht="11.25" customHeight="1" x14ac:dyDescent="0.15">
      <c r="B41" s="657" t="s">
        <v>337</v>
      </c>
      <c r="C41" s="658"/>
      <c r="D41" s="658"/>
      <c r="E41" s="658"/>
      <c r="F41" s="658"/>
      <c r="G41" s="658"/>
      <c r="H41" s="658"/>
      <c r="I41" s="658"/>
      <c r="J41" s="658"/>
      <c r="K41" s="658"/>
      <c r="L41" s="658"/>
      <c r="M41" s="658"/>
      <c r="N41" s="658"/>
      <c r="O41" s="658"/>
      <c r="P41" s="658"/>
      <c r="Q41" s="659"/>
      <c r="R41" s="708">
        <v>4494915</v>
      </c>
      <c r="S41" s="709"/>
      <c r="T41" s="709"/>
      <c r="U41" s="709"/>
      <c r="V41" s="709"/>
      <c r="W41" s="709"/>
      <c r="X41" s="709"/>
      <c r="Y41" s="713"/>
      <c r="Z41" s="714">
        <v>100</v>
      </c>
      <c r="AA41" s="714"/>
      <c r="AB41" s="714"/>
      <c r="AC41" s="714"/>
      <c r="AD41" s="715">
        <v>2440967</v>
      </c>
      <c r="AE41" s="715"/>
      <c r="AF41" s="715"/>
      <c r="AG41" s="715"/>
      <c r="AH41" s="715"/>
      <c r="AI41" s="715"/>
      <c r="AJ41" s="715"/>
      <c r="AK41" s="715"/>
      <c r="AL41" s="716">
        <v>100</v>
      </c>
      <c r="AM41" s="696"/>
      <c r="AN41" s="696"/>
      <c r="AO41" s="717"/>
      <c r="AQ41" s="699" t="s">
        <v>338</v>
      </c>
      <c r="AR41" s="700"/>
      <c r="AS41" s="700"/>
      <c r="AT41" s="700"/>
      <c r="AU41" s="700"/>
      <c r="AV41" s="700"/>
      <c r="AW41" s="700"/>
      <c r="AX41" s="700"/>
      <c r="AY41" s="701"/>
      <c r="AZ41" s="636">
        <v>62368</v>
      </c>
      <c r="BA41" s="637"/>
      <c r="BB41" s="637"/>
      <c r="BC41" s="637"/>
      <c r="BD41" s="668"/>
      <c r="BE41" s="668"/>
      <c r="BF41" s="691"/>
      <c r="BG41" s="684"/>
      <c r="BH41" s="685"/>
      <c r="BI41" s="685"/>
      <c r="BJ41" s="685"/>
      <c r="BK41" s="685"/>
      <c r="BL41" s="214"/>
      <c r="BM41" s="634" t="s">
        <v>339</v>
      </c>
      <c r="BN41" s="634"/>
      <c r="BO41" s="634"/>
      <c r="BP41" s="634"/>
      <c r="BQ41" s="634"/>
      <c r="BR41" s="634"/>
      <c r="BS41" s="634"/>
      <c r="BT41" s="634"/>
      <c r="BU41" s="635"/>
      <c r="BV41" s="636" t="s">
        <v>123</v>
      </c>
      <c r="BW41" s="637"/>
      <c r="BX41" s="637"/>
      <c r="BY41" s="637"/>
      <c r="BZ41" s="637"/>
      <c r="CA41" s="637"/>
      <c r="CB41" s="646"/>
      <c r="CD41" s="633" t="s">
        <v>340</v>
      </c>
      <c r="CE41" s="634"/>
      <c r="CF41" s="634"/>
      <c r="CG41" s="634"/>
      <c r="CH41" s="634"/>
      <c r="CI41" s="634"/>
      <c r="CJ41" s="634"/>
      <c r="CK41" s="634"/>
      <c r="CL41" s="634"/>
      <c r="CM41" s="634"/>
      <c r="CN41" s="634"/>
      <c r="CO41" s="634"/>
      <c r="CP41" s="634"/>
      <c r="CQ41" s="635"/>
      <c r="CR41" s="636" t="s">
        <v>123</v>
      </c>
      <c r="CS41" s="668"/>
      <c r="CT41" s="668"/>
      <c r="CU41" s="668"/>
      <c r="CV41" s="668"/>
      <c r="CW41" s="668"/>
      <c r="CX41" s="668"/>
      <c r="CY41" s="669"/>
      <c r="CZ41" s="641" t="s">
        <v>123</v>
      </c>
      <c r="DA41" s="666"/>
      <c r="DB41" s="666"/>
      <c r="DC41" s="670"/>
      <c r="DD41" s="645" t="s">
        <v>123</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341</v>
      </c>
      <c r="AR42" s="706"/>
      <c r="AS42" s="706"/>
      <c r="AT42" s="706"/>
      <c r="AU42" s="706"/>
      <c r="AV42" s="706"/>
      <c r="AW42" s="706"/>
      <c r="AX42" s="706"/>
      <c r="AY42" s="707"/>
      <c r="AZ42" s="708">
        <v>206282</v>
      </c>
      <c r="BA42" s="709"/>
      <c r="BB42" s="709"/>
      <c r="BC42" s="709"/>
      <c r="BD42" s="695"/>
      <c r="BE42" s="695"/>
      <c r="BF42" s="697"/>
      <c r="BG42" s="686"/>
      <c r="BH42" s="687"/>
      <c r="BI42" s="687"/>
      <c r="BJ42" s="687"/>
      <c r="BK42" s="687"/>
      <c r="BL42" s="215"/>
      <c r="BM42" s="658" t="s">
        <v>342</v>
      </c>
      <c r="BN42" s="658"/>
      <c r="BO42" s="658"/>
      <c r="BP42" s="658"/>
      <c r="BQ42" s="658"/>
      <c r="BR42" s="658"/>
      <c r="BS42" s="658"/>
      <c r="BT42" s="658"/>
      <c r="BU42" s="659"/>
      <c r="BV42" s="708">
        <v>308</v>
      </c>
      <c r="BW42" s="709"/>
      <c r="BX42" s="709"/>
      <c r="BY42" s="709"/>
      <c r="BZ42" s="709"/>
      <c r="CA42" s="709"/>
      <c r="CB42" s="718"/>
      <c r="CD42" s="633" t="s">
        <v>343</v>
      </c>
      <c r="CE42" s="634"/>
      <c r="CF42" s="634"/>
      <c r="CG42" s="634"/>
      <c r="CH42" s="634"/>
      <c r="CI42" s="634"/>
      <c r="CJ42" s="634"/>
      <c r="CK42" s="634"/>
      <c r="CL42" s="634"/>
      <c r="CM42" s="634"/>
      <c r="CN42" s="634"/>
      <c r="CO42" s="634"/>
      <c r="CP42" s="634"/>
      <c r="CQ42" s="635"/>
      <c r="CR42" s="636">
        <v>1040644</v>
      </c>
      <c r="CS42" s="668"/>
      <c r="CT42" s="668"/>
      <c r="CU42" s="668"/>
      <c r="CV42" s="668"/>
      <c r="CW42" s="668"/>
      <c r="CX42" s="668"/>
      <c r="CY42" s="669"/>
      <c r="CZ42" s="641">
        <v>24.1</v>
      </c>
      <c r="DA42" s="666"/>
      <c r="DB42" s="666"/>
      <c r="DC42" s="670"/>
      <c r="DD42" s="645">
        <v>202229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344</v>
      </c>
      <c r="CD43" s="633" t="s">
        <v>345</v>
      </c>
      <c r="CE43" s="634"/>
      <c r="CF43" s="634"/>
      <c r="CG43" s="634"/>
      <c r="CH43" s="634"/>
      <c r="CI43" s="634"/>
      <c r="CJ43" s="634"/>
      <c r="CK43" s="634"/>
      <c r="CL43" s="634"/>
      <c r="CM43" s="634"/>
      <c r="CN43" s="634"/>
      <c r="CO43" s="634"/>
      <c r="CP43" s="634"/>
      <c r="CQ43" s="635"/>
      <c r="CR43" s="636">
        <v>19365</v>
      </c>
      <c r="CS43" s="668"/>
      <c r="CT43" s="668"/>
      <c r="CU43" s="668"/>
      <c r="CV43" s="668"/>
      <c r="CW43" s="668"/>
      <c r="CX43" s="668"/>
      <c r="CY43" s="669"/>
      <c r="CZ43" s="641">
        <v>0.4</v>
      </c>
      <c r="DA43" s="666"/>
      <c r="DB43" s="666"/>
      <c r="DC43" s="670"/>
      <c r="DD43" s="645">
        <v>19365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346</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294</v>
      </c>
      <c r="CE44" s="673"/>
      <c r="CF44" s="633" t="s">
        <v>347</v>
      </c>
      <c r="CG44" s="634"/>
      <c r="CH44" s="634"/>
      <c r="CI44" s="634"/>
      <c r="CJ44" s="634"/>
      <c r="CK44" s="634"/>
      <c r="CL44" s="634"/>
      <c r="CM44" s="634"/>
      <c r="CN44" s="634"/>
      <c r="CO44" s="634"/>
      <c r="CP44" s="634"/>
      <c r="CQ44" s="635"/>
      <c r="CR44" s="636">
        <v>1021181</v>
      </c>
      <c r="CS44" s="637"/>
      <c r="CT44" s="637"/>
      <c r="CU44" s="637"/>
      <c r="CV44" s="637"/>
      <c r="CW44" s="637"/>
      <c r="CX44" s="637"/>
      <c r="CY44" s="638"/>
      <c r="CZ44" s="641">
        <v>23.6</v>
      </c>
      <c r="DA44" s="642"/>
      <c r="DB44" s="642"/>
      <c r="DC44" s="648"/>
      <c r="DD44" s="645">
        <v>202229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348</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349</v>
      </c>
      <c r="CG45" s="634"/>
      <c r="CH45" s="634"/>
      <c r="CI45" s="634"/>
      <c r="CJ45" s="634"/>
      <c r="CK45" s="634"/>
      <c r="CL45" s="634"/>
      <c r="CM45" s="634"/>
      <c r="CN45" s="634"/>
      <c r="CO45" s="634"/>
      <c r="CP45" s="634"/>
      <c r="CQ45" s="635"/>
      <c r="CR45" s="636">
        <v>830850</v>
      </c>
      <c r="CS45" s="668"/>
      <c r="CT45" s="668"/>
      <c r="CU45" s="668"/>
      <c r="CV45" s="668"/>
      <c r="CW45" s="668"/>
      <c r="CX45" s="668"/>
      <c r="CY45" s="669"/>
      <c r="CZ45" s="641">
        <v>19.2</v>
      </c>
      <c r="DA45" s="666"/>
      <c r="DB45" s="666"/>
      <c r="DC45" s="670"/>
      <c r="DD45" s="645">
        <v>98385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350</v>
      </c>
      <c r="CG46" s="634"/>
      <c r="CH46" s="634"/>
      <c r="CI46" s="634"/>
      <c r="CJ46" s="634"/>
      <c r="CK46" s="634"/>
      <c r="CL46" s="634"/>
      <c r="CM46" s="634"/>
      <c r="CN46" s="634"/>
      <c r="CO46" s="634"/>
      <c r="CP46" s="634"/>
      <c r="CQ46" s="635"/>
      <c r="CR46" s="636">
        <v>185331</v>
      </c>
      <c r="CS46" s="637"/>
      <c r="CT46" s="637"/>
      <c r="CU46" s="637"/>
      <c r="CV46" s="637"/>
      <c r="CW46" s="637"/>
      <c r="CX46" s="637"/>
      <c r="CY46" s="638"/>
      <c r="CZ46" s="641">
        <v>4.3</v>
      </c>
      <c r="DA46" s="642"/>
      <c r="DB46" s="642"/>
      <c r="DC46" s="648"/>
      <c r="DD46" s="645">
        <v>103844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351</v>
      </c>
      <c r="CG47" s="634"/>
      <c r="CH47" s="634"/>
      <c r="CI47" s="634"/>
      <c r="CJ47" s="634"/>
      <c r="CK47" s="634"/>
      <c r="CL47" s="634"/>
      <c r="CM47" s="634"/>
      <c r="CN47" s="634"/>
      <c r="CO47" s="634"/>
      <c r="CP47" s="634"/>
      <c r="CQ47" s="635"/>
      <c r="CR47" s="636">
        <v>19463</v>
      </c>
      <c r="CS47" s="668"/>
      <c r="CT47" s="668"/>
      <c r="CU47" s="668"/>
      <c r="CV47" s="668"/>
      <c r="CW47" s="668"/>
      <c r="CX47" s="668"/>
      <c r="CY47" s="669"/>
      <c r="CZ47" s="641">
        <v>0.4</v>
      </c>
      <c r="DA47" s="666"/>
      <c r="DB47" s="666"/>
      <c r="DC47" s="670"/>
      <c r="DD47" s="645" t="s">
        <v>123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352</v>
      </c>
      <c r="CG48" s="634"/>
      <c r="CH48" s="634"/>
      <c r="CI48" s="634"/>
      <c r="CJ48" s="634"/>
      <c r="CK48" s="634"/>
      <c r="CL48" s="634"/>
      <c r="CM48" s="634"/>
      <c r="CN48" s="634"/>
      <c r="CO48" s="634"/>
      <c r="CP48" s="634"/>
      <c r="CQ48" s="635"/>
      <c r="CR48" s="636" t="s">
        <v>123</v>
      </c>
      <c r="CS48" s="637"/>
      <c r="CT48" s="637"/>
      <c r="CU48" s="637"/>
      <c r="CV48" s="637"/>
      <c r="CW48" s="637"/>
      <c r="CX48" s="637"/>
      <c r="CY48" s="638"/>
      <c r="CZ48" s="641" t="s">
        <v>123</v>
      </c>
      <c r="DA48" s="642"/>
      <c r="DB48" s="642"/>
      <c r="DC48" s="648"/>
      <c r="DD48" s="645" t="s">
        <v>123</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353</v>
      </c>
      <c r="CE49" s="658"/>
      <c r="CF49" s="658"/>
      <c r="CG49" s="658"/>
      <c r="CH49" s="658"/>
      <c r="CI49" s="658"/>
      <c r="CJ49" s="658"/>
      <c r="CK49" s="658"/>
      <c r="CL49" s="658"/>
      <c r="CM49" s="658"/>
      <c r="CN49" s="658"/>
      <c r="CO49" s="658"/>
      <c r="CP49" s="658"/>
      <c r="CQ49" s="659"/>
      <c r="CR49" s="708">
        <v>4325742</v>
      </c>
      <c r="CS49" s="695"/>
      <c r="CT49" s="695"/>
      <c r="CU49" s="695"/>
      <c r="CV49" s="695"/>
      <c r="CW49" s="695"/>
      <c r="CX49" s="695"/>
      <c r="CY49" s="724"/>
      <c r="CZ49" s="716">
        <v>100</v>
      </c>
      <c r="DA49" s="725"/>
      <c r="DB49" s="725"/>
      <c r="DC49" s="726"/>
      <c r="DD49" s="727">
        <v>3018224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WKk5ul/1FFR2jshpp6RDOVWicE+9e4N+5tzpp+mtvjNl4A+KUKLm7/1rQ2JhKW4b0etgDVntKXkVapdn4mVpA==" saltValue="Qug2GYHCn2nXJlJia+al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B71" sqref="B71:P7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354</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355</v>
      </c>
      <c r="DK2" s="736"/>
      <c r="DL2" s="736"/>
      <c r="DM2" s="736"/>
      <c r="DN2" s="736"/>
      <c r="DO2" s="737"/>
      <c r="DP2" s="222"/>
      <c r="DQ2" s="735" t="s">
        <v>356</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357</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359</v>
      </c>
      <c r="B5" s="741"/>
      <c r="C5" s="741"/>
      <c r="D5" s="741"/>
      <c r="E5" s="741"/>
      <c r="F5" s="741"/>
      <c r="G5" s="741"/>
      <c r="H5" s="741"/>
      <c r="I5" s="741"/>
      <c r="J5" s="741"/>
      <c r="K5" s="741"/>
      <c r="L5" s="741"/>
      <c r="M5" s="741"/>
      <c r="N5" s="741"/>
      <c r="O5" s="741"/>
      <c r="P5" s="742"/>
      <c r="Q5" s="746" t="s">
        <v>360</v>
      </c>
      <c r="R5" s="747"/>
      <c r="S5" s="747"/>
      <c r="T5" s="747"/>
      <c r="U5" s="748"/>
      <c r="V5" s="746" t="s">
        <v>361</v>
      </c>
      <c r="W5" s="747"/>
      <c r="X5" s="747"/>
      <c r="Y5" s="747"/>
      <c r="Z5" s="748"/>
      <c r="AA5" s="746" t="s">
        <v>362</v>
      </c>
      <c r="AB5" s="747"/>
      <c r="AC5" s="747"/>
      <c r="AD5" s="747"/>
      <c r="AE5" s="747"/>
      <c r="AF5" s="752" t="s">
        <v>363</v>
      </c>
      <c r="AG5" s="747"/>
      <c r="AH5" s="747"/>
      <c r="AI5" s="747"/>
      <c r="AJ5" s="753"/>
      <c r="AK5" s="747" t="s">
        <v>364</v>
      </c>
      <c r="AL5" s="747"/>
      <c r="AM5" s="747"/>
      <c r="AN5" s="747"/>
      <c r="AO5" s="748"/>
      <c r="AP5" s="746" t="s">
        <v>365</v>
      </c>
      <c r="AQ5" s="747"/>
      <c r="AR5" s="747"/>
      <c r="AS5" s="747"/>
      <c r="AT5" s="748"/>
      <c r="AU5" s="746" t="s">
        <v>366</v>
      </c>
      <c r="AV5" s="747"/>
      <c r="AW5" s="747"/>
      <c r="AX5" s="747"/>
      <c r="AY5" s="753"/>
      <c r="AZ5" s="226"/>
      <c r="BA5" s="226"/>
      <c r="BB5" s="226"/>
      <c r="BC5" s="226"/>
      <c r="BD5" s="226"/>
      <c r="BE5" s="227"/>
      <c r="BF5" s="227"/>
      <c r="BG5" s="227"/>
      <c r="BH5" s="227"/>
      <c r="BI5" s="227"/>
      <c r="BJ5" s="227"/>
      <c r="BK5" s="227"/>
      <c r="BL5" s="227"/>
      <c r="BM5" s="227"/>
      <c r="BN5" s="227"/>
      <c r="BO5" s="227"/>
      <c r="BP5" s="227"/>
      <c r="BQ5" s="740" t="s">
        <v>367</v>
      </c>
      <c r="BR5" s="741"/>
      <c r="BS5" s="741"/>
      <c r="BT5" s="741"/>
      <c r="BU5" s="741"/>
      <c r="BV5" s="741"/>
      <c r="BW5" s="741"/>
      <c r="BX5" s="741"/>
      <c r="BY5" s="741"/>
      <c r="BZ5" s="741"/>
      <c r="CA5" s="741"/>
      <c r="CB5" s="741"/>
      <c r="CC5" s="741"/>
      <c r="CD5" s="741"/>
      <c r="CE5" s="741"/>
      <c r="CF5" s="741"/>
      <c r="CG5" s="742"/>
      <c r="CH5" s="746" t="s">
        <v>368</v>
      </c>
      <c r="CI5" s="747"/>
      <c r="CJ5" s="747"/>
      <c r="CK5" s="747"/>
      <c r="CL5" s="748"/>
      <c r="CM5" s="746" t="s">
        <v>369</v>
      </c>
      <c r="CN5" s="747"/>
      <c r="CO5" s="747"/>
      <c r="CP5" s="747"/>
      <c r="CQ5" s="748"/>
      <c r="CR5" s="746" t="s">
        <v>370</v>
      </c>
      <c r="CS5" s="747"/>
      <c r="CT5" s="747"/>
      <c r="CU5" s="747"/>
      <c r="CV5" s="748"/>
      <c r="CW5" s="746" t="s">
        <v>371</v>
      </c>
      <c r="CX5" s="747"/>
      <c r="CY5" s="747"/>
      <c r="CZ5" s="747"/>
      <c r="DA5" s="748"/>
      <c r="DB5" s="746" t="s">
        <v>372</v>
      </c>
      <c r="DC5" s="747"/>
      <c r="DD5" s="747"/>
      <c r="DE5" s="747"/>
      <c r="DF5" s="748"/>
      <c r="DG5" s="776" t="s">
        <v>373</v>
      </c>
      <c r="DH5" s="777"/>
      <c r="DI5" s="777"/>
      <c r="DJ5" s="777"/>
      <c r="DK5" s="778"/>
      <c r="DL5" s="776" t="s">
        <v>374</v>
      </c>
      <c r="DM5" s="777"/>
      <c r="DN5" s="777"/>
      <c r="DO5" s="777"/>
      <c r="DP5" s="778"/>
      <c r="DQ5" s="746" t="s">
        <v>375</v>
      </c>
      <c r="DR5" s="747"/>
      <c r="DS5" s="747"/>
      <c r="DT5" s="747"/>
      <c r="DU5" s="748"/>
      <c r="DV5" s="746" t="s">
        <v>366</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376</v>
      </c>
      <c r="C7" s="763"/>
      <c r="D7" s="763"/>
      <c r="E7" s="763"/>
      <c r="F7" s="763"/>
      <c r="G7" s="763"/>
      <c r="H7" s="763"/>
      <c r="I7" s="763"/>
      <c r="J7" s="763"/>
      <c r="K7" s="763"/>
      <c r="L7" s="763"/>
      <c r="M7" s="763"/>
      <c r="N7" s="763"/>
      <c r="O7" s="763"/>
      <c r="P7" s="764"/>
      <c r="Q7" s="765">
        <v>4484</v>
      </c>
      <c r="R7" s="766"/>
      <c r="S7" s="766"/>
      <c r="T7" s="766"/>
      <c r="U7" s="766"/>
      <c r="V7" s="766">
        <v>4334</v>
      </c>
      <c r="W7" s="766"/>
      <c r="X7" s="766"/>
      <c r="Y7" s="766"/>
      <c r="Z7" s="766"/>
      <c r="AA7" s="766">
        <v>150</v>
      </c>
      <c r="AB7" s="766"/>
      <c r="AC7" s="766"/>
      <c r="AD7" s="766"/>
      <c r="AE7" s="767"/>
      <c r="AF7" s="768">
        <v>148</v>
      </c>
      <c r="AG7" s="769"/>
      <c r="AH7" s="769"/>
      <c r="AI7" s="769"/>
      <c r="AJ7" s="770"/>
      <c r="AK7" s="771">
        <v>470</v>
      </c>
      <c r="AL7" s="772"/>
      <c r="AM7" s="772"/>
      <c r="AN7" s="772"/>
      <c r="AO7" s="772"/>
      <c r="AP7" s="772">
        <v>3345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552</v>
      </c>
      <c r="BT7" s="760"/>
      <c r="BU7" s="760"/>
      <c r="BV7" s="760"/>
      <c r="BW7" s="760"/>
      <c r="BX7" s="760"/>
      <c r="BY7" s="760"/>
      <c r="BZ7" s="760"/>
      <c r="CA7" s="760"/>
      <c r="CB7" s="760"/>
      <c r="CC7" s="760"/>
      <c r="CD7" s="760"/>
      <c r="CE7" s="760"/>
      <c r="CF7" s="760"/>
      <c r="CG7" s="775"/>
      <c r="CH7" s="756">
        <v>100</v>
      </c>
      <c r="CI7" s="757"/>
      <c r="CJ7" s="757"/>
      <c r="CK7" s="757"/>
      <c r="CL7" s="758"/>
      <c r="CM7" s="756">
        <v>171</v>
      </c>
      <c r="CN7" s="757"/>
      <c r="CO7" s="757"/>
      <c r="CP7" s="757"/>
      <c r="CQ7" s="758"/>
      <c r="CR7" s="756">
        <v>60</v>
      </c>
      <c r="CS7" s="757"/>
      <c r="CT7" s="757"/>
      <c r="CU7" s="757"/>
      <c r="CV7" s="758"/>
      <c r="CW7" s="756">
        <v>11</v>
      </c>
      <c r="CX7" s="757"/>
      <c r="CY7" s="757"/>
      <c r="CZ7" s="757"/>
      <c r="DA7" s="758"/>
      <c r="DB7" s="756" t="s">
        <v>553</v>
      </c>
      <c r="DC7" s="757"/>
      <c r="DD7" s="757"/>
      <c r="DE7" s="757"/>
      <c r="DF7" s="758"/>
      <c r="DG7" s="756" t="s">
        <v>553</v>
      </c>
      <c r="DH7" s="757"/>
      <c r="DI7" s="757"/>
      <c r="DJ7" s="757"/>
      <c r="DK7" s="758"/>
      <c r="DL7" s="756" t="s">
        <v>553</v>
      </c>
      <c r="DM7" s="757"/>
      <c r="DN7" s="757"/>
      <c r="DO7" s="757"/>
      <c r="DP7" s="758"/>
      <c r="DQ7" s="756" t="s">
        <v>553</v>
      </c>
      <c r="DR7" s="757"/>
      <c r="DS7" s="757"/>
      <c r="DT7" s="757"/>
      <c r="DU7" s="758"/>
      <c r="DV7" s="759"/>
      <c r="DW7" s="760"/>
      <c r="DX7" s="760"/>
      <c r="DY7" s="760"/>
      <c r="DZ7" s="761"/>
      <c r="EA7" s="229"/>
    </row>
    <row r="8" spans="1:131" s="230" customFormat="1" ht="26.25" customHeight="1" x14ac:dyDescent="0.15">
      <c r="A8" s="233">
        <v>2</v>
      </c>
      <c r="B8" s="793" t="s">
        <v>377</v>
      </c>
      <c r="C8" s="794"/>
      <c r="D8" s="794"/>
      <c r="E8" s="794"/>
      <c r="F8" s="794"/>
      <c r="G8" s="794"/>
      <c r="H8" s="794"/>
      <c r="I8" s="794"/>
      <c r="J8" s="794"/>
      <c r="K8" s="794"/>
      <c r="L8" s="794"/>
      <c r="M8" s="794"/>
      <c r="N8" s="794"/>
      <c r="O8" s="794"/>
      <c r="P8" s="795"/>
      <c r="Q8" s="796">
        <v>21</v>
      </c>
      <c r="R8" s="797"/>
      <c r="S8" s="797"/>
      <c r="T8" s="797"/>
      <c r="U8" s="797"/>
      <c r="V8" s="797">
        <v>1</v>
      </c>
      <c r="W8" s="797"/>
      <c r="X8" s="797"/>
      <c r="Y8" s="797"/>
      <c r="Z8" s="797"/>
      <c r="AA8" s="797">
        <v>20</v>
      </c>
      <c r="AB8" s="797"/>
      <c r="AC8" s="797"/>
      <c r="AD8" s="797"/>
      <c r="AE8" s="798"/>
      <c r="AF8" s="799">
        <v>20</v>
      </c>
      <c r="AG8" s="800"/>
      <c r="AH8" s="800"/>
      <c r="AI8" s="800"/>
      <c r="AJ8" s="801"/>
      <c r="AK8" s="782">
        <v>0</v>
      </c>
      <c r="AL8" s="783"/>
      <c r="AM8" s="783"/>
      <c r="AN8" s="783"/>
      <c r="AO8" s="783"/>
      <c r="AP8" s="783">
        <v>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379</v>
      </c>
      <c r="B23" s="802" t="s">
        <v>380</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167</v>
      </c>
      <c r="AG23" s="806"/>
      <c r="AH23" s="806"/>
      <c r="AI23" s="806"/>
      <c r="AJ23" s="809"/>
      <c r="AK23" s="810"/>
      <c r="AL23" s="811"/>
      <c r="AM23" s="811"/>
      <c r="AN23" s="811"/>
      <c r="AO23" s="811"/>
      <c r="AP23" s="806"/>
      <c r="AQ23" s="806"/>
      <c r="AR23" s="806"/>
      <c r="AS23" s="806"/>
      <c r="AT23" s="806"/>
      <c r="AU23" s="822"/>
      <c r="AV23" s="822"/>
      <c r="AW23" s="822"/>
      <c r="AX23" s="822"/>
      <c r="AY23" s="823"/>
      <c r="AZ23" s="824" t="s">
        <v>123</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359</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366</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391</v>
      </c>
      <c r="C28" s="763"/>
      <c r="D28" s="763"/>
      <c r="E28" s="763"/>
      <c r="F28" s="763"/>
      <c r="G28" s="763"/>
      <c r="H28" s="763"/>
      <c r="I28" s="763"/>
      <c r="J28" s="763"/>
      <c r="K28" s="763"/>
      <c r="L28" s="763"/>
      <c r="M28" s="763"/>
      <c r="N28" s="763"/>
      <c r="O28" s="763"/>
      <c r="P28" s="764"/>
      <c r="Q28" s="835">
        <v>520</v>
      </c>
      <c r="R28" s="836"/>
      <c r="S28" s="836"/>
      <c r="T28" s="836"/>
      <c r="U28" s="836"/>
      <c r="V28" s="836">
        <v>514</v>
      </c>
      <c r="W28" s="836"/>
      <c r="X28" s="836"/>
      <c r="Y28" s="836"/>
      <c r="Z28" s="836"/>
      <c r="AA28" s="836">
        <v>6</v>
      </c>
      <c r="AB28" s="836"/>
      <c r="AC28" s="836"/>
      <c r="AD28" s="836"/>
      <c r="AE28" s="837"/>
      <c r="AF28" s="838">
        <v>6</v>
      </c>
      <c r="AG28" s="836"/>
      <c r="AH28" s="836"/>
      <c r="AI28" s="836"/>
      <c r="AJ28" s="839"/>
      <c r="AK28" s="840">
        <v>46</v>
      </c>
      <c r="AL28" s="841"/>
      <c r="AM28" s="841"/>
      <c r="AN28" s="841"/>
      <c r="AO28" s="841"/>
      <c r="AP28" s="841">
        <v>0</v>
      </c>
      <c r="AQ28" s="841"/>
      <c r="AR28" s="841"/>
      <c r="AS28" s="841"/>
      <c r="AT28" s="841"/>
      <c r="AU28" s="841">
        <v>0</v>
      </c>
      <c r="AV28" s="841"/>
      <c r="AW28" s="841"/>
      <c r="AX28" s="841"/>
      <c r="AY28" s="841"/>
      <c r="AZ28" s="842">
        <v>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392</v>
      </c>
      <c r="C29" s="794"/>
      <c r="D29" s="794"/>
      <c r="E29" s="794"/>
      <c r="F29" s="794"/>
      <c r="G29" s="794"/>
      <c r="H29" s="794"/>
      <c r="I29" s="794"/>
      <c r="J29" s="794"/>
      <c r="K29" s="794"/>
      <c r="L29" s="794"/>
      <c r="M29" s="794"/>
      <c r="N29" s="794"/>
      <c r="O29" s="794"/>
      <c r="P29" s="795"/>
      <c r="Q29" s="796">
        <v>669</v>
      </c>
      <c r="R29" s="797"/>
      <c r="S29" s="797"/>
      <c r="T29" s="797"/>
      <c r="U29" s="797"/>
      <c r="V29" s="797">
        <v>650</v>
      </c>
      <c r="W29" s="797"/>
      <c r="X29" s="797"/>
      <c r="Y29" s="797"/>
      <c r="Z29" s="797"/>
      <c r="AA29" s="797">
        <v>19</v>
      </c>
      <c r="AB29" s="797"/>
      <c r="AC29" s="797"/>
      <c r="AD29" s="797"/>
      <c r="AE29" s="798"/>
      <c r="AF29" s="799">
        <v>19</v>
      </c>
      <c r="AG29" s="800"/>
      <c r="AH29" s="800"/>
      <c r="AI29" s="800"/>
      <c r="AJ29" s="801"/>
      <c r="AK29" s="847">
        <v>95</v>
      </c>
      <c r="AL29" s="843"/>
      <c r="AM29" s="843"/>
      <c r="AN29" s="843"/>
      <c r="AO29" s="843"/>
      <c r="AP29" s="843">
        <v>0</v>
      </c>
      <c r="AQ29" s="843"/>
      <c r="AR29" s="843"/>
      <c r="AS29" s="843"/>
      <c r="AT29" s="843"/>
      <c r="AU29" s="843">
        <v>0</v>
      </c>
      <c r="AV29" s="843"/>
      <c r="AW29" s="843"/>
      <c r="AX29" s="843"/>
      <c r="AY29" s="843"/>
      <c r="AZ29" s="844">
        <v>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393</v>
      </c>
      <c r="C30" s="794"/>
      <c r="D30" s="794"/>
      <c r="E30" s="794"/>
      <c r="F30" s="794"/>
      <c r="G30" s="794"/>
      <c r="H30" s="794"/>
      <c r="I30" s="794"/>
      <c r="J30" s="794"/>
      <c r="K30" s="794"/>
      <c r="L30" s="794"/>
      <c r="M30" s="794"/>
      <c r="N30" s="794"/>
      <c r="O30" s="794"/>
      <c r="P30" s="795"/>
      <c r="Q30" s="796">
        <v>84</v>
      </c>
      <c r="R30" s="797"/>
      <c r="S30" s="797"/>
      <c r="T30" s="797"/>
      <c r="U30" s="797"/>
      <c r="V30" s="797">
        <v>83</v>
      </c>
      <c r="W30" s="797"/>
      <c r="X30" s="797"/>
      <c r="Y30" s="797"/>
      <c r="Z30" s="797"/>
      <c r="AA30" s="797">
        <v>1</v>
      </c>
      <c r="AB30" s="797"/>
      <c r="AC30" s="797"/>
      <c r="AD30" s="797"/>
      <c r="AE30" s="798"/>
      <c r="AF30" s="799">
        <v>1</v>
      </c>
      <c r="AG30" s="800"/>
      <c r="AH30" s="800"/>
      <c r="AI30" s="800"/>
      <c r="AJ30" s="801"/>
      <c r="AK30" s="847">
        <v>24</v>
      </c>
      <c r="AL30" s="843"/>
      <c r="AM30" s="843"/>
      <c r="AN30" s="843"/>
      <c r="AO30" s="843"/>
      <c r="AP30" s="843">
        <v>0</v>
      </c>
      <c r="AQ30" s="843"/>
      <c r="AR30" s="843"/>
      <c r="AS30" s="843"/>
      <c r="AT30" s="843"/>
      <c r="AU30" s="843">
        <v>0</v>
      </c>
      <c r="AV30" s="843"/>
      <c r="AW30" s="843"/>
      <c r="AX30" s="843"/>
      <c r="AY30" s="843"/>
      <c r="AZ30" s="844">
        <v>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394</v>
      </c>
      <c r="C31" s="794"/>
      <c r="D31" s="794"/>
      <c r="E31" s="794"/>
      <c r="F31" s="794"/>
      <c r="G31" s="794"/>
      <c r="H31" s="794"/>
      <c r="I31" s="794"/>
      <c r="J31" s="794"/>
      <c r="K31" s="794"/>
      <c r="L31" s="794"/>
      <c r="M31" s="794"/>
      <c r="N31" s="794"/>
      <c r="O31" s="794"/>
      <c r="P31" s="795"/>
      <c r="Q31" s="796">
        <v>153</v>
      </c>
      <c r="R31" s="797"/>
      <c r="S31" s="797"/>
      <c r="T31" s="797"/>
      <c r="U31" s="797"/>
      <c r="V31" s="797">
        <v>177</v>
      </c>
      <c r="W31" s="797"/>
      <c r="X31" s="797"/>
      <c r="Y31" s="797"/>
      <c r="Z31" s="797"/>
      <c r="AA31" s="797">
        <v>-24</v>
      </c>
      <c r="AB31" s="797"/>
      <c r="AC31" s="797"/>
      <c r="AD31" s="797"/>
      <c r="AE31" s="798"/>
      <c r="AF31" s="799">
        <v>243</v>
      </c>
      <c r="AG31" s="800"/>
      <c r="AH31" s="800"/>
      <c r="AI31" s="800"/>
      <c r="AJ31" s="801"/>
      <c r="AK31" s="847">
        <v>76</v>
      </c>
      <c r="AL31" s="843"/>
      <c r="AM31" s="843"/>
      <c r="AN31" s="843"/>
      <c r="AO31" s="843"/>
      <c r="AP31" s="843">
        <v>550</v>
      </c>
      <c r="AQ31" s="843"/>
      <c r="AR31" s="843"/>
      <c r="AS31" s="843"/>
      <c r="AT31" s="843"/>
      <c r="AU31" s="843">
        <v>356</v>
      </c>
      <c r="AV31" s="843"/>
      <c r="AW31" s="843"/>
      <c r="AX31" s="843"/>
      <c r="AY31" s="843"/>
      <c r="AZ31" s="844">
        <v>0</v>
      </c>
      <c r="BA31" s="844"/>
      <c r="BB31" s="844"/>
      <c r="BC31" s="844"/>
      <c r="BD31" s="844"/>
      <c r="BE31" s="845" t="s">
        <v>395</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396</v>
      </c>
      <c r="C32" s="794"/>
      <c r="D32" s="794"/>
      <c r="E32" s="794"/>
      <c r="F32" s="794"/>
      <c r="G32" s="794"/>
      <c r="H32" s="794"/>
      <c r="I32" s="794"/>
      <c r="J32" s="794"/>
      <c r="K32" s="794"/>
      <c r="L32" s="794"/>
      <c r="M32" s="794"/>
      <c r="N32" s="794"/>
      <c r="O32" s="794"/>
      <c r="P32" s="795"/>
      <c r="Q32" s="796">
        <v>8</v>
      </c>
      <c r="R32" s="797"/>
      <c r="S32" s="797"/>
      <c r="T32" s="797"/>
      <c r="U32" s="797"/>
      <c r="V32" s="797">
        <v>6</v>
      </c>
      <c r="W32" s="797"/>
      <c r="X32" s="797"/>
      <c r="Y32" s="797"/>
      <c r="Z32" s="797"/>
      <c r="AA32" s="797">
        <v>2</v>
      </c>
      <c r="AB32" s="797"/>
      <c r="AC32" s="797"/>
      <c r="AD32" s="797"/>
      <c r="AE32" s="798"/>
      <c r="AF32" s="799">
        <v>2</v>
      </c>
      <c r="AG32" s="800"/>
      <c r="AH32" s="800"/>
      <c r="AI32" s="800"/>
      <c r="AJ32" s="801"/>
      <c r="AK32" s="847">
        <v>7</v>
      </c>
      <c r="AL32" s="843"/>
      <c r="AM32" s="843"/>
      <c r="AN32" s="843"/>
      <c r="AO32" s="843"/>
      <c r="AP32" s="843">
        <v>34</v>
      </c>
      <c r="AQ32" s="843"/>
      <c r="AR32" s="843"/>
      <c r="AS32" s="843"/>
      <c r="AT32" s="843"/>
      <c r="AU32" s="843">
        <v>34</v>
      </c>
      <c r="AV32" s="843"/>
      <c r="AW32" s="843"/>
      <c r="AX32" s="843"/>
      <c r="AY32" s="843"/>
      <c r="AZ32" s="844">
        <v>0</v>
      </c>
      <c r="BA32" s="844"/>
      <c r="BB32" s="844"/>
      <c r="BC32" s="844"/>
      <c r="BD32" s="844"/>
      <c r="BE32" s="845" t="s">
        <v>397</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398</v>
      </c>
      <c r="C33" s="794"/>
      <c r="D33" s="794"/>
      <c r="E33" s="794"/>
      <c r="F33" s="794"/>
      <c r="G33" s="794"/>
      <c r="H33" s="794"/>
      <c r="I33" s="794"/>
      <c r="J33" s="794"/>
      <c r="K33" s="794"/>
      <c r="L33" s="794"/>
      <c r="M33" s="794"/>
      <c r="N33" s="794"/>
      <c r="O33" s="794"/>
      <c r="P33" s="795"/>
      <c r="Q33" s="796">
        <v>440</v>
      </c>
      <c r="R33" s="797"/>
      <c r="S33" s="797"/>
      <c r="T33" s="797"/>
      <c r="U33" s="797"/>
      <c r="V33" s="797">
        <v>333</v>
      </c>
      <c r="W33" s="797"/>
      <c r="X33" s="797"/>
      <c r="Y33" s="797"/>
      <c r="Z33" s="797"/>
      <c r="AA33" s="797">
        <v>107</v>
      </c>
      <c r="AB33" s="797"/>
      <c r="AC33" s="797"/>
      <c r="AD33" s="797"/>
      <c r="AE33" s="798"/>
      <c r="AF33" s="799">
        <v>107</v>
      </c>
      <c r="AG33" s="800"/>
      <c r="AH33" s="800"/>
      <c r="AI33" s="800"/>
      <c r="AJ33" s="801"/>
      <c r="AK33" s="847">
        <v>62</v>
      </c>
      <c r="AL33" s="843"/>
      <c r="AM33" s="843"/>
      <c r="AN33" s="843"/>
      <c r="AO33" s="843"/>
      <c r="AP33" s="843">
        <v>1315</v>
      </c>
      <c r="AQ33" s="843"/>
      <c r="AR33" s="843"/>
      <c r="AS33" s="843"/>
      <c r="AT33" s="843"/>
      <c r="AU33" s="843">
        <v>1213</v>
      </c>
      <c r="AV33" s="843"/>
      <c r="AW33" s="843"/>
      <c r="AX33" s="843"/>
      <c r="AY33" s="843"/>
      <c r="AZ33" s="844">
        <v>0</v>
      </c>
      <c r="BA33" s="844"/>
      <c r="BB33" s="844"/>
      <c r="BC33" s="844"/>
      <c r="BD33" s="844"/>
      <c r="BE33" s="845" t="s">
        <v>397</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399</v>
      </c>
      <c r="C34" s="794"/>
      <c r="D34" s="794"/>
      <c r="E34" s="794"/>
      <c r="F34" s="794"/>
      <c r="G34" s="794"/>
      <c r="H34" s="794"/>
      <c r="I34" s="794"/>
      <c r="J34" s="794"/>
      <c r="K34" s="794"/>
      <c r="L34" s="794"/>
      <c r="M34" s="794"/>
      <c r="N34" s="794"/>
      <c r="O34" s="794"/>
      <c r="P34" s="795"/>
      <c r="Q34" s="796">
        <v>3</v>
      </c>
      <c r="R34" s="797"/>
      <c r="S34" s="797"/>
      <c r="T34" s="797"/>
      <c r="U34" s="797"/>
      <c r="V34" s="797">
        <v>2</v>
      </c>
      <c r="W34" s="797"/>
      <c r="X34" s="797"/>
      <c r="Y34" s="797"/>
      <c r="Z34" s="797"/>
      <c r="AA34" s="797">
        <v>1</v>
      </c>
      <c r="AB34" s="797"/>
      <c r="AC34" s="797"/>
      <c r="AD34" s="797"/>
      <c r="AE34" s="798"/>
      <c r="AF34" s="799">
        <v>1</v>
      </c>
      <c r="AG34" s="800"/>
      <c r="AH34" s="800"/>
      <c r="AI34" s="800"/>
      <c r="AJ34" s="801"/>
      <c r="AK34" s="847">
        <v>0</v>
      </c>
      <c r="AL34" s="843"/>
      <c r="AM34" s="843"/>
      <c r="AN34" s="843"/>
      <c r="AO34" s="843"/>
      <c r="AP34" s="843">
        <v>0</v>
      </c>
      <c r="AQ34" s="843"/>
      <c r="AR34" s="843"/>
      <c r="AS34" s="843"/>
      <c r="AT34" s="843"/>
      <c r="AU34" s="843">
        <v>0</v>
      </c>
      <c r="AV34" s="843"/>
      <c r="AW34" s="843"/>
      <c r="AX34" s="843"/>
      <c r="AY34" s="843"/>
      <c r="AZ34" s="844">
        <v>0</v>
      </c>
      <c r="BA34" s="844"/>
      <c r="BB34" s="844"/>
      <c r="BC34" s="844"/>
      <c r="BD34" s="844"/>
      <c r="BE34" s="845" t="s">
        <v>397</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379</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514</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123</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403</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404</v>
      </c>
      <c r="AV66" s="747"/>
      <c r="AW66" s="747"/>
      <c r="AX66" s="747"/>
      <c r="AY66" s="748"/>
      <c r="AZ66" s="746" t="s">
        <v>366</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562</v>
      </c>
      <c r="C68" s="883"/>
      <c r="D68" s="883"/>
      <c r="E68" s="883"/>
      <c r="F68" s="883"/>
      <c r="G68" s="883"/>
      <c r="H68" s="883"/>
      <c r="I68" s="883"/>
      <c r="J68" s="883"/>
      <c r="K68" s="883"/>
      <c r="L68" s="883"/>
      <c r="M68" s="883"/>
      <c r="N68" s="883"/>
      <c r="O68" s="883"/>
      <c r="P68" s="884"/>
      <c r="Q68" s="885">
        <v>1108</v>
      </c>
      <c r="R68" s="879"/>
      <c r="S68" s="879"/>
      <c r="T68" s="879"/>
      <c r="U68" s="879"/>
      <c r="V68" s="879">
        <v>950</v>
      </c>
      <c r="W68" s="879"/>
      <c r="X68" s="879"/>
      <c r="Y68" s="879"/>
      <c r="Z68" s="879"/>
      <c r="AA68" s="879">
        <v>158</v>
      </c>
      <c r="AB68" s="879"/>
      <c r="AC68" s="879"/>
      <c r="AD68" s="879"/>
      <c r="AE68" s="879"/>
      <c r="AF68" s="879">
        <v>158</v>
      </c>
      <c r="AG68" s="879"/>
      <c r="AH68" s="879"/>
      <c r="AI68" s="879"/>
      <c r="AJ68" s="879"/>
      <c r="AK68" s="879">
        <v>0</v>
      </c>
      <c r="AL68" s="879"/>
      <c r="AM68" s="879"/>
      <c r="AN68" s="879"/>
      <c r="AO68" s="879"/>
      <c r="AP68" s="879">
        <v>796</v>
      </c>
      <c r="AQ68" s="879"/>
      <c r="AR68" s="879"/>
      <c r="AS68" s="879"/>
      <c r="AT68" s="879"/>
      <c r="AU68" s="879">
        <v>125</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556</v>
      </c>
      <c r="C69" s="887"/>
      <c r="D69" s="887"/>
      <c r="E69" s="887"/>
      <c r="F69" s="887"/>
      <c r="G69" s="887"/>
      <c r="H69" s="887"/>
      <c r="I69" s="887"/>
      <c r="J69" s="887"/>
      <c r="K69" s="887"/>
      <c r="L69" s="887"/>
      <c r="M69" s="887"/>
      <c r="N69" s="887"/>
      <c r="O69" s="887"/>
      <c r="P69" s="888"/>
      <c r="Q69" s="889">
        <v>2286</v>
      </c>
      <c r="R69" s="843"/>
      <c r="S69" s="843"/>
      <c r="T69" s="843"/>
      <c r="U69" s="843"/>
      <c r="V69" s="843">
        <v>2232</v>
      </c>
      <c r="W69" s="843"/>
      <c r="X69" s="843"/>
      <c r="Y69" s="843"/>
      <c r="Z69" s="843"/>
      <c r="AA69" s="843">
        <v>54</v>
      </c>
      <c r="AB69" s="843"/>
      <c r="AC69" s="843"/>
      <c r="AD69" s="843"/>
      <c r="AE69" s="843"/>
      <c r="AF69" s="843">
        <v>54</v>
      </c>
      <c r="AG69" s="843"/>
      <c r="AH69" s="843"/>
      <c r="AI69" s="843"/>
      <c r="AJ69" s="843"/>
      <c r="AK69" s="843">
        <v>0</v>
      </c>
      <c r="AL69" s="843"/>
      <c r="AM69" s="843"/>
      <c r="AN69" s="843"/>
      <c r="AO69" s="843"/>
      <c r="AP69" s="843">
        <v>1135</v>
      </c>
      <c r="AQ69" s="843"/>
      <c r="AR69" s="843"/>
      <c r="AS69" s="843"/>
      <c r="AT69" s="843"/>
      <c r="AU69" s="843">
        <v>77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554</v>
      </c>
      <c r="C70" s="887"/>
      <c r="D70" s="887"/>
      <c r="E70" s="887"/>
      <c r="F70" s="887"/>
      <c r="G70" s="887"/>
      <c r="H70" s="887"/>
      <c r="I70" s="887"/>
      <c r="J70" s="887"/>
      <c r="K70" s="887"/>
      <c r="L70" s="887"/>
      <c r="M70" s="887"/>
      <c r="N70" s="887"/>
      <c r="O70" s="887"/>
      <c r="P70" s="888"/>
      <c r="Q70" s="889">
        <v>1280</v>
      </c>
      <c r="R70" s="843"/>
      <c r="S70" s="843"/>
      <c r="T70" s="843"/>
      <c r="U70" s="843"/>
      <c r="V70" s="843">
        <v>1222</v>
      </c>
      <c r="W70" s="843"/>
      <c r="X70" s="843"/>
      <c r="Y70" s="843"/>
      <c r="Z70" s="843"/>
      <c r="AA70" s="843">
        <v>58</v>
      </c>
      <c r="AB70" s="843"/>
      <c r="AC70" s="843"/>
      <c r="AD70" s="843"/>
      <c r="AE70" s="843"/>
      <c r="AF70" s="843">
        <v>58</v>
      </c>
      <c r="AG70" s="843"/>
      <c r="AH70" s="843"/>
      <c r="AI70" s="843"/>
      <c r="AJ70" s="843"/>
      <c r="AK70" s="843">
        <v>0</v>
      </c>
      <c r="AL70" s="843"/>
      <c r="AM70" s="843"/>
      <c r="AN70" s="843"/>
      <c r="AO70" s="843"/>
      <c r="AP70" s="843">
        <v>0</v>
      </c>
      <c r="AQ70" s="843"/>
      <c r="AR70" s="843"/>
      <c r="AS70" s="843"/>
      <c r="AT70" s="843"/>
      <c r="AU70" s="843">
        <v>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555</v>
      </c>
      <c r="C71" s="887"/>
      <c r="D71" s="887"/>
      <c r="E71" s="887"/>
      <c r="F71" s="887"/>
      <c r="G71" s="887"/>
      <c r="H71" s="887"/>
      <c r="I71" s="887"/>
      <c r="J71" s="887"/>
      <c r="K71" s="887"/>
      <c r="L71" s="887"/>
      <c r="M71" s="887"/>
      <c r="N71" s="887"/>
      <c r="O71" s="887"/>
      <c r="P71" s="888"/>
      <c r="Q71" s="889">
        <v>261159</v>
      </c>
      <c r="R71" s="843"/>
      <c r="S71" s="843"/>
      <c r="T71" s="843"/>
      <c r="U71" s="843"/>
      <c r="V71" s="843">
        <v>254522</v>
      </c>
      <c r="W71" s="843"/>
      <c r="X71" s="843"/>
      <c r="Y71" s="843"/>
      <c r="Z71" s="843"/>
      <c r="AA71" s="843">
        <v>6637</v>
      </c>
      <c r="AB71" s="843"/>
      <c r="AC71" s="843"/>
      <c r="AD71" s="843"/>
      <c r="AE71" s="843"/>
      <c r="AF71" s="843">
        <v>6336</v>
      </c>
      <c r="AG71" s="843"/>
      <c r="AH71" s="843"/>
      <c r="AI71" s="843"/>
      <c r="AJ71" s="843"/>
      <c r="AK71" s="843">
        <v>983</v>
      </c>
      <c r="AL71" s="843"/>
      <c r="AM71" s="843"/>
      <c r="AN71" s="843"/>
      <c r="AO71" s="843"/>
      <c r="AP71" s="843">
        <v>0</v>
      </c>
      <c r="AQ71" s="843"/>
      <c r="AR71" s="843"/>
      <c r="AS71" s="843"/>
      <c r="AT71" s="843"/>
      <c r="AU71" s="843">
        <v>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559</v>
      </c>
      <c r="C72" s="887"/>
      <c r="D72" s="887"/>
      <c r="E72" s="887"/>
      <c r="F72" s="887"/>
      <c r="G72" s="887"/>
      <c r="H72" s="887"/>
      <c r="I72" s="887"/>
      <c r="J72" s="887"/>
      <c r="K72" s="887"/>
      <c r="L72" s="887"/>
      <c r="M72" s="887"/>
      <c r="N72" s="887"/>
      <c r="O72" s="887"/>
      <c r="P72" s="888"/>
      <c r="Q72" s="889">
        <v>7299</v>
      </c>
      <c r="R72" s="843"/>
      <c r="S72" s="843"/>
      <c r="T72" s="843"/>
      <c r="U72" s="843"/>
      <c r="V72" s="843">
        <v>4954</v>
      </c>
      <c r="W72" s="843"/>
      <c r="X72" s="843"/>
      <c r="Y72" s="843"/>
      <c r="Z72" s="843"/>
      <c r="AA72" s="843">
        <v>2345</v>
      </c>
      <c r="AB72" s="843"/>
      <c r="AC72" s="843"/>
      <c r="AD72" s="843"/>
      <c r="AE72" s="843"/>
      <c r="AF72" s="843">
        <v>0</v>
      </c>
      <c r="AG72" s="843"/>
      <c r="AH72" s="843"/>
      <c r="AI72" s="843"/>
      <c r="AJ72" s="843"/>
      <c r="AK72" s="843">
        <v>14</v>
      </c>
      <c r="AL72" s="843"/>
      <c r="AM72" s="843"/>
      <c r="AN72" s="843"/>
      <c r="AO72" s="843"/>
      <c r="AP72" s="843">
        <v>0</v>
      </c>
      <c r="AQ72" s="843"/>
      <c r="AR72" s="843"/>
      <c r="AS72" s="843"/>
      <c r="AT72" s="843"/>
      <c r="AU72" s="843">
        <v>0</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90" t="s">
        <v>560</v>
      </c>
      <c r="C73" s="887"/>
      <c r="D73" s="887"/>
      <c r="E73" s="887"/>
      <c r="F73" s="887"/>
      <c r="G73" s="887"/>
      <c r="H73" s="887"/>
      <c r="I73" s="887"/>
      <c r="J73" s="887"/>
      <c r="K73" s="887"/>
      <c r="L73" s="887"/>
      <c r="M73" s="887"/>
      <c r="N73" s="887"/>
      <c r="O73" s="887"/>
      <c r="P73" s="888"/>
      <c r="Q73" s="889">
        <v>1438</v>
      </c>
      <c r="R73" s="843"/>
      <c r="S73" s="843"/>
      <c r="T73" s="843"/>
      <c r="U73" s="843"/>
      <c r="V73" s="843">
        <v>1437</v>
      </c>
      <c r="W73" s="843"/>
      <c r="X73" s="843"/>
      <c r="Y73" s="843"/>
      <c r="Z73" s="843"/>
      <c r="AA73" s="843">
        <v>1</v>
      </c>
      <c r="AB73" s="843"/>
      <c r="AC73" s="843"/>
      <c r="AD73" s="843"/>
      <c r="AE73" s="843"/>
      <c r="AF73" s="843">
        <v>0</v>
      </c>
      <c r="AG73" s="843"/>
      <c r="AH73" s="843"/>
      <c r="AI73" s="843"/>
      <c r="AJ73" s="843"/>
      <c r="AK73" s="843">
        <v>0</v>
      </c>
      <c r="AL73" s="843"/>
      <c r="AM73" s="843"/>
      <c r="AN73" s="843"/>
      <c r="AO73" s="843"/>
      <c r="AP73" s="843">
        <v>0</v>
      </c>
      <c r="AQ73" s="843"/>
      <c r="AR73" s="843"/>
      <c r="AS73" s="843"/>
      <c r="AT73" s="843"/>
      <c r="AU73" s="843">
        <v>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90" t="s">
        <v>557</v>
      </c>
      <c r="C74" s="887"/>
      <c r="D74" s="887"/>
      <c r="E74" s="887"/>
      <c r="F74" s="887"/>
      <c r="G74" s="887"/>
      <c r="H74" s="887"/>
      <c r="I74" s="887"/>
      <c r="J74" s="887"/>
      <c r="K74" s="887"/>
      <c r="L74" s="887"/>
      <c r="M74" s="887"/>
      <c r="N74" s="887"/>
      <c r="O74" s="887"/>
      <c r="P74" s="888"/>
      <c r="Q74" s="889">
        <v>1</v>
      </c>
      <c r="R74" s="843"/>
      <c r="S74" s="843"/>
      <c r="T74" s="843"/>
      <c r="U74" s="843"/>
      <c r="V74" s="843">
        <v>0</v>
      </c>
      <c r="W74" s="843"/>
      <c r="X74" s="843"/>
      <c r="Y74" s="843"/>
      <c r="Z74" s="843"/>
      <c r="AA74" s="843">
        <v>1</v>
      </c>
      <c r="AB74" s="843"/>
      <c r="AC74" s="843"/>
      <c r="AD74" s="843"/>
      <c r="AE74" s="843"/>
      <c r="AF74" s="843">
        <v>0</v>
      </c>
      <c r="AG74" s="843"/>
      <c r="AH74" s="843"/>
      <c r="AI74" s="843"/>
      <c r="AJ74" s="843"/>
      <c r="AK74" s="843">
        <v>0</v>
      </c>
      <c r="AL74" s="843"/>
      <c r="AM74" s="843"/>
      <c r="AN74" s="843"/>
      <c r="AO74" s="843"/>
      <c r="AP74" s="843">
        <v>0</v>
      </c>
      <c r="AQ74" s="843"/>
      <c r="AR74" s="843"/>
      <c r="AS74" s="843"/>
      <c r="AT74" s="843"/>
      <c r="AU74" s="843">
        <v>0</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90" t="s">
        <v>558</v>
      </c>
      <c r="C75" s="887"/>
      <c r="D75" s="887"/>
      <c r="E75" s="887"/>
      <c r="F75" s="887"/>
      <c r="G75" s="887"/>
      <c r="H75" s="887"/>
      <c r="I75" s="887"/>
      <c r="J75" s="887"/>
      <c r="K75" s="887"/>
      <c r="L75" s="887"/>
      <c r="M75" s="887"/>
      <c r="N75" s="887"/>
      <c r="O75" s="887"/>
      <c r="P75" s="888"/>
      <c r="Q75" s="891">
        <v>49</v>
      </c>
      <c r="R75" s="892"/>
      <c r="S75" s="892"/>
      <c r="T75" s="892"/>
      <c r="U75" s="847"/>
      <c r="V75" s="893">
        <v>27</v>
      </c>
      <c r="W75" s="892"/>
      <c r="X75" s="892"/>
      <c r="Y75" s="892"/>
      <c r="Z75" s="847"/>
      <c r="AA75" s="893">
        <v>22</v>
      </c>
      <c r="AB75" s="892"/>
      <c r="AC75" s="892"/>
      <c r="AD75" s="892"/>
      <c r="AE75" s="847"/>
      <c r="AF75" s="893">
        <v>0</v>
      </c>
      <c r="AG75" s="892"/>
      <c r="AH75" s="892"/>
      <c r="AI75" s="892"/>
      <c r="AJ75" s="847"/>
      <c r="AK75" s="893">
        <v>0</v>
      </c>
      <c r="AL75" s="892"/>
      <c r="AM75" s="892"/>
      <c r="AN75" s="892"/>
      <c r="AO75" s="847"/>
      <c r="AP75" s="893">
        <v>0</v>
      </c>
      <c r="AQ75" s="892"/>
      <c r="AR75" s="892"/>
      <c r="AS75" s="892"/>
      <c r="AT75" s="847"/>
      <c r="AU75" s="893">
        <v>0</v>
      </c>
      <c r="AV75" s="892"/>
      <c r="AW75" s="892"/>
      <c r="AX75" s="892"/>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90" t="s">
        <v>561</v>
      </c>
      <c r="C76" s="887"/>
      <c r="D76" s="887"/>
      <c r="E76" s="887"/>
      <c r="F76" s="887"/>
      <c r="G76" s="887"/>
      <c r="H76" s="887"/>
      <c r="I76" s="887"/>
      <c r="J76" s="887"/>
      <c r="K76" s="887"/>
      <c r="L76" s="887"/>
      <c r="M76" s="887"/>
      <c r="N76" s="887"/>
      <c r="O76" s="887"/>
      <c r="P76" s="888"/>
      <c r="Q76" s="891">
        <v>67</v>
      </c>
      <c r="R76" s="892"/>
      <c r="S76" s="892"/>
      <c r="T76" s="892"/>
      <c r="U76" s="847"/>
      <c r="V76" s="893">
        <v>66</v>
      </c>
      <c r="W76" s="892"/>
      <c r="X76" s="892"/>
      <c r="Y76" s="892"/>
      <c r="Z76" s="847"/>
      <c r="AA76" s="893">
        <v>1</v>
      </c>
      <c r="AB76" s="892"/>
      <c r="AC76" s="892"/>
      <c r="AD76" s="892"/>
      <c r="AE76" s="847"/>
      <c r="AF76" s="893">
        <v>0</v>
      </c>
      <c r="AG76" s="892"/>
      <c r="AH76" s="892"/>
      <c r="AI76" s="892"/>
      <c r="AJ76" s="847"/>
      <c r="AK76" s="893">
        <v>0</v>
      </c>
      <c r="AL76" s="892"/>
      <c r="AM76" s="892"/>
      <c r="AN76" s="892"/>
      <c r="AO76" s="847"/>
      <c r="AP76" s="893">
        <v>0</v>
      </c>
      <c r="AQ76" s="892"/>
      <c r="AR76" s="892"/>
      <c r="AS76" s="892"/>
      <c r="AT76" s="847"/>
      <c r="AU76" s="893">
        <v>0</v>
      </c>
      <c r="AV76" s="892"/>
      <c r="AW76" s="892"/>
      <c r="AX76" s="892"/>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90"/>
      <c r="C77" s="887"/>
      <c r="D77" s="887"/>
      <c r="E77" s="887"/>
      <c r="F77" s="887"/>
      <c r="G77" s="887"/>
      <c r="H77" s="887"/>
      <c r="I77" s="887"/>
      <c r="J77" s="887"/>
      <c r="K77" s="887"/>
      <c r="L77" s="887"/>
      <c r="M77" s="887"/>
      <c r="N77" s="887"/>
      <c r="O77" s="887"/>
      <c r="P77" s="888"/>
      <c r="Q77" s="891"/>
      <c r="R77" s="892"/>
      <c r="S77" s="892"/>
      <c r="T77" s="892"/>
      <c r="U77" s="847"/>
      <c r="V77" s="893"/>
      <c r="W77" s="892"/>
      <c r="X77" s="892"/>
      <c r="Y77" s="892"/>
      <c r="Z77" s="847"/>
      <c r="AA77" s="893"/>
      <c r="AB77" s="892"/>
      <c r="AC77" s="892"/>
      <c r="AD77" s="892"/>
      <c r="AE77" s="847"/>
      <c r="AF77" s="893"/>
      <c r="AG77" s="892"/>
      <c r="AH77" s="892"/>
      <c r="AI77" s="892"/>
      <c r="AJ77" s="847"/>
      <c r="AK77" s="893"/>
      <c r="AL77" s="892"/>
      <c r="AM77" s="892"/>
      <c r="AN77" s="892"/>
      <c r="AO77" s="847"/>
      <c r="AP77" s="893"/>
      <c r="AQ77" s="892"/>
      <c r="AR77" s="892"/>
      <c r="AS77" s="892"/>
      <c r="AT77" s="847"/>
      <c r="AU77" s="893"/>
      <c r="AV77" s="892"/>
      <c r="AW77" s="892"/>
      <c r="AX77" s="892"/>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90"/>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90"/>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90"/>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90"/>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90"/>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90"/>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90"/>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90"/>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90"/>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379</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802" t="s">
        <v>406</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c r="CS102" s="865"/>
      <c r="CT102" s="865"/>
      <c r="CU102" s="865"/>
      <c r="CV102" s="905"/>
      <c r="CW102" s="904"/>
      <c r="CX102" s="865"/>
      <c r="CY102" s="865"/>
      <c r="CZ102" s="865"/>
      <c r="DA102" s="905"/>
      <c r="DB102" s="904"/>
      <c r="DC102" s="865"/>
      <c r="DD102" s="865"/>
      <c r="DE102" s="865"/>
      <c r="DF102" s="905"/>
      <c r="DG102" s="904"/>
      <c r="DH102" s="865"/>
      <c r="DI102" s="865"/>
      <c r="DJ102" s="865"/>
      <c r="DK102" s="905"/>
      <c r="DL102" s="904"/>
      <c r="DM102" s="865"/>
      <c r="DN102" s="865"/>
      <c r="DO102" s="865"/>
      <c r="DP102" s="905"/>
      <c r="DQ102" s="904"/>
      <c r="DR102" s="865"/>
      <c r="DS102" s="865"/>
      <c r="DT102" s="865"/>
      <c r="DU102" s="905"/>
      <c r="DV102" s="802"/>
      <c r="DW102" s="803"/>
      <c r="DX102" s="803"/>
      <c r="DY102" s="803"/>
      <c r="DZ102" s="928"/>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407</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408</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1" t="s">
        <v>411</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412</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15">
      <c r="A109" s="926" t="s">
        <v>413</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414</v>
      </c>
      <c r="AB109" s="907"/>
      <c r="AC109" s="907"/>
      <c r="AD109" s="907"/>
      <c r="AE109" s="908"/>
      <c r="AF109" s="906" t="s">
        <v>415</v>
      </c>
      <c r="AG109" s="907"/>
      <c r="AH109" s="907"/>
      <c r="AI109" s="907"/>
      <c r="AJ109" s="908"/>
      <c r="AK109" s="906" t="s">
        <v>296</v>
      </c>
      <c r="AL109" s="907"/>
      <c r="AM109" s="907"/>
      <c r="AN109" s="907"/>
      <c r="AO109" s="908"/>
      <c r="AP109" s="906" t="s">
        <v>416</v>
      </c>
      <c r="AQ109" s="907"/>
      <c r="AR109" s="907"/>
      <c r="AS109" s="907"/>
      <c r="AT109" s="909"/>
      <c r="AU109" s="926" t="s">
        <v>413</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414</v>
      </c>
      <c r="BR109" s="907"/>
      <c r="BS109" s="907"/>
      <c r="BT109" s="907"/>
      <c r="BU109" s="908"/>
      <c r="BV109" s="906" t="s">
        <v>415</v>
      </c>
      <c r="BW109" s="907"/>
      <c r="BX109" s="907"/>
      <c r="BY109" s="907"/>
      <c r="BZ109" s="908"/>
      <c r="CA109" s="906" t="s">
        <v>296</v>
      </c>
      <c r="CB109" s="907"/>
      <c r="CC109" s="907"/>
      <c r="CD109" s="907"/>
      <c r="CE109" s="908"/>
      <c r="CF109" s="927" t="s">
        <v>416</v>
      </c>
      <c r="CG109" s="927"/>
      <c r="CH109" s="927"/>
      <c r="CI109" s="927"/>
      <c r="CJ109" s="927"/>
      <c r="CK109" s="906" t="s">
        <v>417</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414</v>
      </c>
      <c r="DH109" s="907"/>
      <c r="DI109" s="907"/>
      <c r="DJ109" s="907"/>
      <c r="DK109" s="908"/>
      <c r="DL109" s="906" t="s">
        <v>415</v>
      </c>
      <c r="DM109" s="907"/>
      <c r="DN109" s="907"/>
      <c r="DO109" s="907"/>
      <c r="DP109" s="908"/>
      <c r="DQ109" s="906" t="s">
        <v>296</v>
      </c>
      <c r="DR109" s="907"/>
      <c r="DS109" s="907"/>
      <c r="DT109" s="907"/>
      <c r="DU109" s="908"/>
      <c r="DV109" s="906" t="s">
        <v>416</v>
      </c>
      <c r="DW109" s="907"/>
      <c r="DX109" s="907"/>
      <c r="DY109" s="907"/>
      <c r="DZ109" s="909"/>
    </row>
    <row r="110" spans="1:131" s="224" customFormat="1" ht="26.25" customHeight="1" x14ac:dyDescent="0.15">
      <c r="A110" s="910" t="s">
        <v>418</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244463</v>
      </c>
      <c r="AB110" s="914"/>
      <c r="AC110" s="914"/>
      <c r="AD110" s="914"/>
      <c r="AE110" s="915"/>
      <c r="AF110" s="916">
        <v>278681</v>
      </c>
      <c r="AG110" s="914"/>
      <c r="AH110" s="914"/>
      <c r="AI110" s="914"/>
      <c r="AJ110" s="915"/>
      <c r="AK110" s="916">
        <v>286790</v>
      </c>
      <c r="AL110" s="914"/>
      <c r="AM110" s="914"/>
      <c r="AN110" s="914"/>
      <c r="AO110" s="915"/>
      <c r="AP110" s="917">
        <v>12.9</v>
      </c>
      <c r="AQ110" s="918"/>
      <c r="AR110" s="918"/>
      <c r="AS110" s="918"/>
      <c r="AT110" s="919"/>
      <c r="AU110" s="920" t="s">
        <v>71</v>
      </c>
      <c r="AV110" s="921"/>
      <c r="AW110" s="921"/>
      <c r="AX110" s="921"/>
      <c r="AY110" s="921"/>
      <c r="AZ110" s="943" t="s">
        <v>419</v>
      </c>
      <c r="BA110" s="911"/>
      <c r="BB110" s="911"/>
      <c r="BC110" s="911"/>
      <c r="BD110" s="911"/>
      <c r="BE110" s="911"/>
      <c r="BF110" s="911"/>
      <c r="BG110" s="911"/>
      <c r="BH110" s="911"/>
      <c r="BI110" s="911"/>
      <c r="BJ110" s="911"/>
      <c r="BK110" s="911"/>
      <c r="BL110" s="911"/>
      <c r="BM110" s="911"/>
      <c r="BN110" s="911"/>
      <c r="BO110" s="911"/>
      <c r="BP110" s="912"/>
      <c r="BQ110" s="944">
        <v>3130962</v>
      </c>
      <c r="BR110" s="945"/>
      <c r="BS110" s="945"/>
      <c r="BT110" s="945"/>
      <c r="BU110" s="945"/>
      <c r="BV110" s="945">
        <v>3209359</v>
      </c>
      <c r="BW110" s="945"/>
      <c r="BX110" s="945"/>
      <c r="BY110" s="945"/>
      <c r="BZ110" s="945"/>
      <c r="CA110" s="945">
        <v>3345259</v>
      </c>
      <c r="CB110" s="945"/>
      <c r="CC110" s="945"/>
      <c r="CD110" s="945"/>
      <c r="CE110" s="945"/>
      <c r="CF110" s="958">
        <v>150.6</v>
      </c>
      <c r="CG110" s="959"/>
      <c r="CH110" s="959"/>
      <c r="CI110" s="959"/>
      <c r="CJ110" s="959"/>
      <c r="CK110" s="960" t="s">
        <v>420</v>
      </c>
      <c r="CL110" s="961"/>
      <c r="CM110" s="943" t="s">
        <v>421</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123</v>
      </c>
      <c r="DH110" s="945"/>
      <c r="DI110" s="945"/>
      <c r="DJ110" s="945"/>
      <c r="DK110" s="945"/>
      <c r="DL110" s="945" t="s">
        <v>123</v>
      </c>
      <c r="DM110" s="945"/>
      <c r="DN110" s="945"/>
      <c r="DO110" s="945"/>
      <c r="DP110" s="945"/>
      <c r="DQ110" s="945" t="s">
        <v>123</v>
      </c>
      <c r="DR110" s="945"/>
      <c r="DS110" s="945"/>
      <c r="DT110" s="945"/>
      <c r="DU110" s="945"/>
      <c r="DV110" s="946" t="s">
        <v>123</v>
      </c>
      <c r="DW110" s="946"/>
      <c r="DX110" s="946"/>
      <c r="DY110" s="946"/>
      <c r="DZ110" s="947"/>
    </row>
    <row r="111" spans="1:131" s="224" customFormat="1" ht="26.25" customHeight="1" x14ac:dyDescent="0.15">
      <c r="A111" s="948" t="s">
        <v>422</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123</v>
      </c>
      <c r="AB111" s="952"/>
      <c r="AC111" s="952"/>
      <c r="AD111" s="952"/>
      <c r="AE111" s="953"/>
      <c r="AF111" s="954" t="s">
        <v>123</v>
      </c>
      <c r="AG111" s="952"/>
      <c r="AH111" s="952"/>
      <c r="AI111" s="952"/>
      <c r="AJ111" s="953"/>
      <c r="AK111" s="954" t="s">
        <v>123</v>
      </c>
      <c r="AL111" s="952"/>
      <c r="AM111" s="952"/>
      <c r="AN111" s="952"/>
      <c r="AO111" s="953"/>
      <c r="AP111" s="955" t="s">
        <v>123</v>
      </c>
      <c r="AQ111" s="956"/>
      <c r="AR111" s="956"/>
      <c r="AS111" s="956"/>
      <c r="AT111" s="957"/>
      <c r="AU111" s="922"/>
      <c r="AV111" s="923"/>
      <c r="AW111" s="923"/>
      <c r="AX111" s="923"/>
      <c r="AY111" s="923"/>
      <c r="AZ111" s="936" t="s">
        <v>423</v>
      </c>
      <c r="BA111" s="937"/>
      <c r="BB111" s="937"/>
      <c r="BC111" s="937"/>
      <c r="BD111" s="937"/>
      <c r="BE111" s="937"/>
      <c r="BF111" s="937"/>
      <c r="BG111" s="937"/>
      <c r="BH111" s="937"/>
      <c r="BI111" s="937"/>
      <c r="BJ111" s="937"/>
      <c r="BK111" s="937"/>
      <c r="BL111" s="937"/>
      <c r="BM111" s="937"/>
      <c r="BN111" s="937"/>
      <c r="BO111" s="937"/>
      <c r="BP111" s="938"/>
      <c r="BQ111" s="939">
        <v>7068</v>
      </c>
      <c r="BR111" s="940"/>
      <c r="BS111" s="940"/>
      <c r="BT111" s="940"/>
      <c r="BU111" s="940"/>
      <c r="BV111" s="940">
        <v>3530</v>
      </c>
      <c r="BW111" s="940"/>
      <c r="BX111" s="940"/>
      <c r="BY111" s="940"/>
      <c r="BZ111" s="940"/>
      <c r="CA111" s="940" t="s">
        <v>123</v>
      </c>
      <c r="CB111" s="940"/>
      <c r="CC111" s="940"/>
      <c r="CD111" s="940"/>
      <c r="CE111" s="940"/>
      <c r="CF111" s="934" t="s">
        <v>123</v>
      </c>
      <c r="CG111" s="935"/>
      <c r="CH111" s="935"/>
      <c r="CI111" s="935"/>
      <c r="CJ111" s="935"/>
      <c r="CK111" s="962"/>
      <c r="CL111" s="963"/>
      <c r="CM111" s="936" t="s">
        <v>424</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123</v>
      </c>
      <c r="DH111" s="940"/>
      <c r="DI111" s="940"/>
      <c r="DJ111" s="940"/>
      <c r="DK111" s="940"/>
      <c r="DL111" s="940" t="s">
        <v>123</v>
      </c>
      <c r="DM111" s="940"/>
      <c r="DN111" s="940"/>
      <c r="DO111" s="940"/>
      <c r="DP111" s="940"/>
      <c r="DQ111" s="940" t="s">
        <v>123</v>
      </c>
      <c r="DR111" s="940"/>
      <c r="DS111" s="940"/>
      <c r="DT111" s="940"/>
      <c r="DU111" s="940"/>
      <c r="DV111" s="941" t="s">
        <v>123</v>
      </c>
      <c r="DW111" s="941"/>
      <c r="DX111" s="941"/>
      <c r="DY111" s="941"/>
      <c r="DZ111" s="942"/>
    </row>
    <row r="112" spans="1:131" s="224" customFormat="1" ht="26.25" customHeight="1" x14ac:dyDescent="0.15">
      <c r="A112" s="966" t="s">
        <v>425</v>
      </c>
      <c r="B112" s="967"/>
      <c r="C112" s="937" t="s">
        <v>426</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123</v>
      </c>
      <c r="AB112" s="973"/>
      <c r="AC112" s="973"/>
      <c r="AD112" s="973"/>
      <c r="AE112" s="974"/>
      <c r="AF112" s="975" t="s">
        <v>123</v>
      </c>
      <c r="AG112" s="973"/>
      <c r="AH112" s="973"/>
      <c r="AI112" s="973"/>
      <c r="AJ112" s="974"/>
      <c r="AK112" s="975" t="s">
        <v>123</v>
      </c>
      <c r="AL112" s="973"/>
      <c r="AM112" s="973"/>
      <c r="AN112" s="973"/>
      <c r="AO112" s="974"/>
      <c r="AP112" s="976" t="s">
        <v>123</v>
      </c>
      <c r="AQ112" s="977"/>
      <c r="AR112" s="977"/>
      <c r="AS112" s="977"/>
      <c r="AT112" s="978"/>
      <c r="AU112" s="922"/>
      <c r="AV112" s="923"/>
      <c r="AW112" s="923"/>
      <c r="AX112" s="923"/>
      <c r="AY112" s="923"/>
      <c r="AZ112" s="936" t="s">
        <v>427</v>
      </c>
      <c r="BA112" s="937"/>
      <c r="BB112" s="937"/>
      <c r="BC112" s="937"/>
      <c r="BD112" s="937"/>
      <c r="BE112" s="937"/>
      <c r="BF112" s="937"/>
      <c r="BG112" s="937"/>
      <c r="BH112" s="937"/>
      <c r="BI112" s="937"/>
      <c r="BJ112" s="937"/>
      <c r="BK112" s="937"/>
      <c r="BL112" s="937"/>
      <c r="BM112" s="937"/>
      <c r="BN112" s="937"/>
      <c r="BO112" s="937"/>
      <c r="BP112" s="938"/>
      <c r="BQ112" s="939">
        <v>1571869</v>
      </c>
      <c r="BR112" s="940"/>
      <c r="BS112" s="940"/>
      <c r="BT112" s="940"/>
      <c r="BU112" s="940"/>
      <c r="BV112" s="940">
        <v>1594085</v>
      </c>
      <c r="BW112" s="940"/>
      <c r="BX112" s="940"/>
      <c r="BY112" s="940"/>
      <c r="BZ112" s="940"/>
      <c r="CA112" s="940">
        <v>1602612</v>
      </c>
      <c r="CB112" s="940"/>
      <c r="CC112" s="940"/>
      <c r="CD112" s="940"/>
      <c r="CE112" s="940"/>
      <c r="CF112" s="934">
        <v>72.2</v>
      </c>
      <c r="CG112" s="935"/>
      <c r="CH112" s="935"/>
      <c r="CI112" s="935"/>
      <c r="CJ112" s="935"/>
      <c r="CK112" s="962"/>
      <c r="CL112" s="963"/>
      <c r="CM112" s="936" t="s">
        <v>428</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123</v>
      </c>
      <c r="DH112" s="940"/>
      <c r="DI112" s="940"/>
      <c r="DJ112" s="940"/>
      <c r="DK112" s="940"/>
      <c r="DL112" s="940" t="s">
        <v>123</v>
      </c>
      <c r="DM112" s="940"/>
      <c r="DN112" s="940"/>
      <c r="DO112" s="940"/>
      <c r="DP112" s="940"/>
      <c r="DQ112" s="940" t="s">
        <v>123</v>
      </c>
      <c r="DR112" s="940"/>
      <c r="DS112" s="940"/>
      <c r="DT112" s="940"/>
      <c r="DU112" s="940"/>
      <c r="DV112" s="941" t="s">
        <v>123</v>
      </c>
      <c r="DW112" s="941"/>
      <c r="DX112" s="941"/>
      <c r="DY112" s="941"/>
      <c r="DZ112" s="942"/>
    </row>
    <row r="113" spans="1:130" s="224" customFormat="1" ht="26.25" customHeight="1" x14ac:dyDescent="0.15">
      <c r="A113" s="968"/>
      <c r="B113" s="969"/>
      <c r="C113" s="937" t="s">
        <v>429</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99743</v>
      </c>
      <c r="AB113" s="952"/>
      <c r="AC113" s="952"/>
      <c r="AD113" s="952"/>
      <c r="AE113" s="953"/>
      <c r="AF113" s="954">
        <v>107877</v>
      </c>
      <c r="AG113" s="952"/>
      <c r="AH113" s="952"/>
      <c r="AI113" s="952"/>
      <c r="AJ113" s="953"/>
      <c r="AK113" s="954">
        <v>100950</v>
      </c>
      <c r="AL113" s="952"/>
      <c r="AM113" s="952"/>
      <c r="AN113" s="952"/>
      <c r="AO113" s="953"/>
      <c r="AP113" s="955">
        <v>4.5</v>
      </c>
      <c r="AQ113" s="956"/>
      <c r="AR113" s="956"/>
      <c r="AS113" s="956"/>
      <c r="AT113" s="957"/>
      <c r="AU113" s="922"/>
      <c r="AV113" s="923"/>
      <c r="AW113" s="923"/>
      <c r="AX113" s="923"/>
      <c r="AY113" s="923"/>
      <c r="AZ113" s="936" t="s">
        <v>430</v>
      </c>
      <c r="BA113" s="937"/>
      <c r="BB113" s="937"/>
      <c r="BC113" s="937"/>
      <c r="BD113" s="937"/>
      <c r="BE113" s="937"/>
      <c r="BF113" s="937"/>
      <c r="BG113" s="937"/>
      <c r="BH113" s="937"/>
      <c r="BI113" s="937"/>
      <c r="BJ113" s="937"/>
      <c r="BK113" s="937"/>
      <c r="BL113" s="937"/>
      <c r="BM113" s="937"/>
      <c r="BN113" s="937"/>
      <c r="BO113" s="937"/>
      <c r="BP113" s="938"/>
      <c r="BQ113" s="939">
        <v>197775</v>
      </c>
      <c r="BR113" s="940"/>
      <c r="BS113" s="940"/>
      <c r="BT113" s="940"/>
      <c r="BU113" s="940"/>
      <c r="BV113" s="940">
        <v>203556</v>
      </c>
      <c r="BW113" s="940"/>
      <c r="BX113" s="940"/>
      <c r="BY113" s="940"/>
      <c r="BZ113" s="940"/>
      <c r="CA113" s="940">
        <v>202235</v>
      </c>
      <c r="CB113" s="940"/>
      <c r="CC113" s="940"/>
      <c r="CD113" s="940"/>
      <c r="CE113" s="940"/>
      <c r="CF113" s="934">
        <v>9.1</v>
      </c>
      <c r="CG113" s="935"/>
      <c r="CH113" s="935"/>
      <c r="CI113" s="935"/>
      <c r="CJ113" s="935"/>
      <c r="CK113" s="962"/>
      <c r="CL113" s="963"/>
      <c r="CM113" s="936" t="s">
        <v>431</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123</v>
      </c>
      <c r="DH113" s="973"/>
      <c r="DI113" s="973"/>
      <c r="DJ113" s="973"/>
      <c r="DK113" s="974"/>
      <c r="DL113" s="975" t="s">
        <v>123</v>
      </c>
      <c r="DM113" s="973"/>
      <c r="DN113" s="973"/>
      <c r="DO113" s="973"/>
      <c r="DP113" s="974"/>
      <c r="DQ113" s="975" t="s">
        <v>123</v>
      </c>
      <c r="DR113" s="973"/>
      <c r="DS113" s="973"/>
      <c r="DT113" s="973"/>
      <c r="DU113" s="974"/>
      <c r="DV113" s="976" t="s">
        <v>123</v>
      </c>
      <c r="DW113" s="977"/>
      <c r="DX113" s="977"/>
      <c r="DY113" s="977"/>
      <c r="DZ113" s="978"/>
    </row>
    <row r="114" spans="1:130" s="224" customFormat="1" ht="26.25" customHeight="1" x14ac:dyDescent="0.15">
      <c r="A114" s="968"/>
      <c r="B114" s="969"/>
      <c r="C114" s="937" t="s">
        <v>432</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3920</v>
      </c>
      <c r="AB114" s="973"/>
      <c r="AC114" s="973"/>
      <c r="AD114" s="973"/>
      <c r="AE114" s="974"/>
      <c r="AF114" s="975">
        <v>9765</v>
      </c>
      <c r="AG114" s="973"/>
      <c r="AH114" s="973"/>
      <c r="AI114" s="973"/>
      <c r="AJ114" s="974"/>
      <c r="AK114" s="975">
        <v>10676</v>
      </c>
      <c r="AL114" s="973"/>
      <c r="AM114" s="973"/>
      <c r="AN114" s="973"/>
      <c r="AO114" s="974"/>
      <c r="AP114" s="976">
        <v>0.5</v>
      </c>
      <c r="AQ114" s="977"/>
      <c r="AR114" s="977"/>
      <c r="AS114" s="977"/>
      <c r="AT114" s="978"/>
      <c r="AU114" s="922"/>
      <c r="AV114" s="923"/>
      <c r="AW114" s="923"/>
      <c r="AX114" s="923"/>
      <c r="AY114" s="923"/>
      <c r="AZ114" s="936" t="s">
        <v>433</v>
      </c>
      <c r="BA114" s="937"/>
      <c r="BB114" s="937"/>
      <c r="BC114" s="937"/>
      <c r="BD114" s="937"/>
      <c r="BE114" s="937"/>
      <c r="BF114" s="937"/>
      <c r="BG114" s="937"/>
      <c r="BH114" s="937"/>
      <c r="BI114" s="937"/>
      <c r="BJ114" s="937"/>
      <c r="BK114" s="937"/>
      <c r="BL114" s="937"/>
      <c r="BM114" s="937"/>
      <c r="BN114" s="937"/>
      <c r="BO114" s="937"/>
      <c r="BP114" s="938"/>
      <c r="BQ114" s="939">
        <v>348611</v>
      </c>
      <c r="BR114" s="940"/>
      <c r="BS114" s="940"/>
      <c r="BT114" s="940"/>
      <c r="BU114" s="940"/>
      <c r="BV114" s="940">
        <v>335495</v>
      </c>
      <c r="BW114" s="940"/>
      <c r="BX114" s="940"/>
      <c r="BY114" s="940"/>
      <c r="BZ114" s="940"/>
      <c r="CA114" s="940">
        <v>314919</v>
      </c>
      <c r="CB114" s="940"/>
      <c r="CC114" s="940"/>
      <c r="CD114" s="940"/>
      <c r="CE114" s="940"/>
      <c r="CF114" s="934">
        <v>14.2</v>
      </c>
      <c r="CG114" s="935"/>
      <c r="CH114" s="935"/>
      <c r="CI114" s="935"/>
      <c r="CJ114" s="935"/>
      <c r="CK114" s="962"/>
      <c r="CL114" s="963"/>
      <c r="CM114" s="936" t="s">
        <v>434</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123</v>
      </c>
      <c r="DH114" s="973"/>
      <c r="DI114" s="973"/>
      <c r="DJ114" s="973"/>
      <c r="DK114" s="974"/>
      <c r="DL114" s="975" t="s">
        <v>123</v>
      </c>
      <c r="DM114" s="973"/>
      <c r="DN114" s="973"/>
      <c r="DO114" s="973"/>
      <c r="DP114" s="974"/>
      <c r="DQ114" s="975" t="s">
        <v>123</v>
      </c>
      <c r="DR114" s="973"/>
      <c r="DS114" s="973"/>
      <c r="DT114" s="973"/>
      <c r="DU114" s="974"/>
      <c r="DV114" s="976" t="s">
        <v>123</v>
      </c>
      <c r="DW114" s="977"/>
      <c r="DX114" s="977"/>
      <c r="DY114" s="977"/>
      <c r="DZ114" s="978"/>
    </row>
    <row r="115" spans="1:130" s="224" customFormat="1" ht="26.25" customHeight="1" x14ac:dyDescent="0.15">
      <c r="A115" s="968"/>
      <c r="B115" s="969"/>
      <c r="C115" s="937" t="s">
        <v>435</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3647</v>
      </c>
      <c r="AB115" s="952"/>
      <c r="AC115" s="952"/>
      <c r="AD115" s="952"/>
      <c r="AE115" s="953"/>
      <c r="AF115" s="954">
        <v>3604</v>
      </c>
      <c r="AG115" s="952"/>
      <c r="AH115" s="952"/>
      <c r="AI115" s="952"/>
      <c r="AJ115" s="953"/>
      <c r="AK115" s="954">
        <v>3551</v>
      </c>
      <c r="AL115" s="952"/>
      <c r="AM115" s="952"/>
      <c r="AN115" s="952"/>
      <c r="AO115" s="953"/>
      <c r="AP115" s="955">
        <v>0.2</v>
      </c>
      <c r="AQ115" s="956"/>
      <c r="AR115" s="956"/>
      <c r="AS115" s="956"/>
      <c r="AT115" s="957"/>
      <c r="AU115" s="922"/>
      <c r="AV115" s="923"/>
      <c r="AW115" s="923"/>
      <c r="AX115" s="923"/>
      <c r="AY115" s="923"/>
      <c r="AZ115" s="936" t="s">
        <v>436</v>
      </c>
      <c r="BA115" s="937"/>
      <c r="BB115" s="937"/>
      <c r="BC115" s="937"/>
      <c r="BD115" s="937"/>
      <c r="BE115" s="937"/>
      <c r="BF115" s="937"/>
      <c r="BG115" s="937"/>
      <c r="BH115" s="937"/>
      <c r="BI115" s="937"/>
      <c r="BJ115" s="937"/>
      <c r="BK115" s="937"/>
      <c r="BL115" s="937"/>
      <c r="BM115" s="937"/>
      <c r="BN115" s="937"/>
      <c r="BO115" s="937"/>
      <c r="BP115" s="938"/>
      <c r="BQ115" s="939" t="s">
        <v>123</v>
      </c>
      <c r="BR115" s="940"/>
      <c r="BS115" s="940"/>
      <c r="BT115" s="940"/>
      <c r="BU115" s="940"/>
      <c r="BV115" s="940" t="s">
        <v>123</v>
      </c>
      <c r="BW115" s="940"/>
      <c r="BX115" s="940"/>
      <c r="BY115" s="940"/>
      <c r="BZ115" s="940"/>
      <c r="CA115" s="940" t="s">
        <v>123</v>
      </c>
      <c r="CB115" s="940"/>
      <c r="CC115" s="940"/>
      <c r="CD115" s="940"/>
      <c r="CE115" s="940"/>
      <c r="CF115" s="934" t="s">
        <v>123</v>
      </c>
      <c r="CG115" s="935"/>
      <c r="CH115" s="935"/>
      <c r="CI115" s="935"/>
      <c r="CJ115" s="935"/>
      <c r="CK115" s="962"/>
      <c r="CL115" s="963"/>
      <c r="CM115" s="936" t="s">
        <v>437</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123</v>
      </c>
      <c r="DH115" s="973"/>
      <c r="DI115" s="973"/>
      <c r="DJ115" s="973"/>
      <c r="DK115" s="974"/>
      <c r="DL115" s="975" t="s">
        <v>123</v>
      </c>
      <c r="DM115" s="973"/>
      <c r="DN115" s="973"/>
      <c r="DO115" s="973"/>
      <c r="DP115" s="974"/>
      <c r="DQ115" s="975" t="s">
        <v>123</v>
      </c>
      <c r="DR115" s="973"/>
      <c r="DS115" s="973"/>
      <c r="DT115" s="973"/>
      <c r="DU115" s="974"/>
      <c r="DV115" s="976" t="s">
        <v>123</v>
      </c>
      <c r="DW115" s="977"/>
      <c r="DX115" s="977"/>
      <c r="DY115" s="977"/>
      <c r="DZ115" s="978"/>
    </row>
    <row r="116" spans="1:130" s="224" customFormat="1" ht="26.25" customHeight="1" x14ac:dyDescent="0.15">
      <c r="A116" s="970"/>
      <c r="B116" s="971"/>
      <c r="C116" s="979" t="s">
        <v>438</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v>53</v>
      </c>
      <c r="AB116" s="973"/>
      <c r="AC116" s="973"/>
      <c r="AD116" s="973"/>
      <c r="AE116" s="974"/>
      <c r="AF116" s="975" t="s">
        <v>123</v>
      </c>
      <c r="AG116" s="973"/>
      <c r="AH116" s="973"/>
      <c r="AI116" s="973"/>
      <c r="AJ116" s="974"/>
      <c r="AK116" s="975">
        <v>26</v>
      </c>
      <c r="AL116" s="973"/>
      <c r="AM116" s="973"/>
      <c r="AN116" s="973"/>
      <c r="AO116" s="974"/>
      <c r="AP116" s="976">
        <v>0</v>
      </c>
      <c r="AQ116" s="977"/>
      <c r="AR116" s="977"/>
      <c r="AS116" s="977"/>
      <c r="AT116" s="978"/>
      <c r="AU116" s="922"/>
      <c r="AV116" s="923"/>
      <c r="AW116" s="923"/>
      <c r="AX116" s="923"/>
      <c r="AY116" s="923"/>
      <c r="AZ116" s="981" t="s">
        <v>439</v>
      </c>
      <c r="BA116" s="982"/>
      <c r="BB116" s="982"/>
      <c r="BC116" s="982"/>
      <c r="BD116" s="982"/>
      <c r="BE116" s="982"/>
      <c r="BF116" s="982"/>
      <c r="BG116" s="982"/>
      <c r="BH116" s="982"/>
      <c r="BI116" s="982"/>
      <c r="BJ116" s="982"/>
      <c r="BK116" s="982"/>
      <c r="BL116" s="982"/>
      <c r="BM116" s="982"/>
      <c r="BN116" s="982"/>
      <c r="BO116" s="982"/>
      <c r="BP116" s="983"/>
      <c r="BQ116" s="939" t="s">
        <v>123</v>
      </c>
      <c r="BR116" s="940"/>
      <c r="BS116" s="940"/>
      <c r="BT116" s="940"/>
      <c r="BU116" s="940"/>
      <c r="BV116" s="940" t="s">
        <v>123</v>
      </c>
      <c r="BW116" s="940"/>
      <c r="BX116" s="940"/>
      <c r="BY116" s="940"/>
      <c r="BZ116" s="940"/>
      <c r="CA116" s="940" t="s">
        <v>123</v>
      </c>
      <c r="CB116" s="940"/>
      <c r="CC116" s="940"/>
      <c r="CD116" s="940"/>
      <c r="CE116" s="940"/>
      <c r="CF116" s="934" t="s">
        <v>123</v>
      </c>
      <c r="CG116" s="935"/>
      <c r="CH116" s="935"/>
      <c r="CI116" s="935"/>
      <c r="CJ116" s="935"/>
      <c r="CK116" s="962"/>
      <c r="CL116" s="963"/>
      <c r="CM116" s="936" t="s">
        <v>440</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7068</v>
      </c>
      <c r="DH116" s="973"/>
      <c r="DI116" s="973"/>
      <c r="DJ116" s="973"/>
      <c r="DK116" s="974"/>
      <c r="DL116" s="975">
        <v>3530</v>
      </c>
      <c r="DM116" s="973"/>
      <c r="DN116" s="973"/>
      <c r="DO116" s="973"/>
      <c r="DP116" s="974"/>
      <c r="DQ116" s="975" t="s">
        <v>123</v>
      </c>
      <c r="DR116" s="973"/>
      <c r="DS116" s="973"/>
      <c r="DT116" s="973"/>
      <c r="DU116" s="974"/>
      <c r="DV116" s="976" t="s">
        <v>123</v>
      </c>
      <c r="DW116" s="977"/>
      <c r="DX116" s="977"/>
      <c r="DY116" s="977"/>
      <c r="DZ116" s="978"/>
    </row>
    <row r="117" spans="1:130" s="224" customFormat="1" ht="26.25" customHeight="1" x14ac:dyDescent="0.15">
      <c r="A117" s="926" t="s">
        <v>179</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441</v>
      </c>
      <c r="Z117" s="908"/>
      <c r="AA117" s="992">
        <v>351826</v>
      </c>
      <c r="AB117" s="993"/>
      <c r="AC117" s="993"/>
      <c r="AD117" s="993"/>
      <c r="AE117" s="994"/>
      <c r="AF117" s="995">
        <v>399927</v>
      </c>
      <c r="AG117" s="993"/>
      <c r="AH117" s="993"/>
      <c r="AI117" s="993"/>
      <c r="AJ117" s="994"/>
      <c r="AK117" s="995">
        <v>401993</v>
      </c>
      <c r="AL117" s="993"/>
      <c r="AM117" s="993"/>
      <c r="AN117" s="993"/>
      <c r="AO117" s="994"/>
      <c r="AP117" s="996"/>
      <c r="AQ117" s="997"/>
      <c r="AR117" s="997"/>
      <c r="AS117" s="997"/>
      <c r="AT117" s="998"/>
      <c r="AU117" s="922"/>
      <c r="AV117" s="923"/>
      <c r="AW117" s="923"/>
      <c r="AX117" s="923"/>
      <c r="AY117" s="923"/>
      <c r="AZ117" s="988" t="s">
        <v>442</v>
      </c>
      <c r="BA117" s="989"/>
      <c r="BB117" s="989"/>
      <c r="BC117" s="989"/>
      <c r="BD117" s="989"/>
      <c r="BE117" s="989"/>
      <c r="BF117" s="989"/>
      <c r="BG117" s="989"/>
      <c r="BH117" s="989"/>
      <c r="BI117" s="989"/>
      <c r="BJ117" s="989"/>
      <c r="BK117" s="989"/>
      <c r="BL117" s="989"/>
      <c r="BM117" s="989"/>
      <c r="BN117" s="989"/>
      <c r="BO117" s="989"/>
      <c r="BP117" s="990"/>
      <c r="BQ117" s="939" t="s">
        <v>123</v>
      </c>
      <c r="BR117" s="940"/>
      <c r="BS117" s="940"/>
      <c r="BT117" s="940"/>
      <c r="BU117" s="940"/>
      <c r="BV117" s="940" t="s">
        <v>123</v>
      </c>
      <c r="BW117" s="940"/>
      <c r="BX117" s="940"/>
      <c r="BY117" s="940"/>
      <c r="BZ117" s="940"/>
      <c r="CA117" s="940" t="s">
        <v>123</v>
      </c>
      <c r="CB117" s="940"/>
      <c r="CC117" s="940"/>
      <c r="CD117" s="940"/>
      <c r="CE117" s="940"/>
      <c r="CF117" s="934" t="s">
        <v>123</v>
      </c>
      <c r="CG117" s="935"/>
      <c r="CH117" s="935"/>
      <c r="CI117" s="935"/>
      <c r="CJ117" s="935"/>
      <c r="CK117" s="962"/>
      <c r="CL117" s="963"/>
      <c r="CM117" s="936" t="s">
        <v>443</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123</v>
      </c>
      <c r="DH117" s="973"/>
      <c r="DI117" s="973"/>
      <c r="DJ117" s="973"/>
      <c r="DK117" s="974"/>
      <c r="DL117" s="975" t="s">
        <v>123</v>
      </c>
      <c r="DM117" s="973"/>
      <c r="DN117" s="973"/>
      <c r="DO117" s="973"/>
      <c r="DP117" s="974"/>
      <c r="DQ117" s="975" t="s">
        <v>123</v>
      </c>
      <c r="DR117" s="973"/>
      <c r="DS117" s="973"/>
      <c r="DT117" s="973"/>
      <c r="DU117" s="974"/>
      <c r="DV117" s="976" t="s">
        <v>123</v>
      </c>
      <c r="DW117" s="977"/>
      <c r="DX117" s="977"/>
      <c r="DY117" s="977"/>
      <c r="DZ117" s="978"/>
    </row>
    <row r="118" spans="1:130" s="224" customFormat="1" ht="26.25" customHeight="1" x14ac:dyDescent="0.15">
      <c r="A118" s="926" t="s">
        <v>417</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414</v>
      </c>
      <c r="AB118" s="907"/>
      <c r="AC118" s="907"/>
      <c r="AD118" s="907"/>
      <c r="AE118" s="908"/>
      <c r="AF118" s="906" t="s">
        <v>415</v>
      </c>
      <c r="AG118" s="907"/>
      <c r="AH118" s="907"/>
      <c r="AI118" s="907"/>
      <c r="AJ118" s="908"/>
      <c r="AK118" s="906" t="s">
        <v>296</v>
      </c>
      <c r="AL118" s="907"/>
      <c r="AM118" s="907"/>
      <c r="AN118" s="907"/>
      <c r="AO118" s="908"/>
      <c r="AP118" s="984" t="s">
        <v>416</v>
      </c>
      <c r="AQ118" s="985"/>
      <c r="AR118" s="985"/>
      <c r="AS118" s="985"/>
      <c r="AT118" s="986"/>
      <c r="AU118" s="922"/>
      <c r="AV118" s="923"/>
      <c r="AW118" s="923"/>
      <c r="AX118" s="923"/>
      <c r="AY118" s="923"/>
      <c r="AZ118" s="987" t="s">
        <v>444</v>
      </c>
      <c r="BA118" s="979"/>
      <c r="BB118" s="979"/>
      <c r="BC118" s="979"/>
      <c r="BD118" s="979"/>
      <c r="BE118" s="979"/>
      <c r="BF118" s="979"/>
      <c r="BG118" s="979"/>
      <c r="BH118" s="979"/>
      <c r="BI118" s="979"/>
      <c r="BJ118" s="979"/>
      <c r="BK118" s="979"/>
      <c r="BL118" s="979"/>
      <c r="BM118" s="979"/>
      <c r="BN118" s="979"/>
      <c r="BO118" s="979"/>
      <c r="BP118" s="980"/>
      <c r="BQ118" s="1013" t="s">
        <v>123</v>
      </c>
      <c r="BR118" s="1014"/>
      <c r="BS118" s="1014"/>
      <c r="BT118" s="1014"/>
      <c r="BU118" s="1014"/>
      <c r="BV118" s="1014" t="s">
        <v>123</v>
      </c>
      <c r="BW118" s="1014"/>
      <c r="BX118" s="1014"/>
      <c r="BY118" s="1014"/>
      <c r="BZ118" s="1014"/>
      <c r="CA118" s="1014" t="s">
        <v>123</v>
      </c>
      <c r="CB118" s="1014"/>
      <c r="CC118" s="1014"/>
      <c r="CD118" s="1014"/>
      <c r="CE118" s="1014"/>
      <c r="CF118" s="934" t="s">
        <v>123</v>
      </c>
      <c r="CG118" s="935"/>
      <c r="CH118" s="935"/>
      <c r="CI118" s="935"/>
      <c r="CJ118" s="935"/>
      <c r="CK118" s="962"/>
      <c r="CL118" s="963"/>
      <c r="CM118" s="936" t="s">
        <v>445</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123</v>
      </c>
      <c r="DH118" s="973"/>
      <c r="DI118" s="973"/>
      <c r="DJ118" s="973"/>
      <c r="DK118" s="974"/>
      <c r="DL118" s="975" t="s">
        <v>123</v>
      </c>
      <c r="DM118" s="973"/>
      <c r="DN118" s="973"/>
      <c r="DO118" s="973"/>
      <c r="DP118" s="974"/>
      <c r="DQ118" s="975" t="s">
        <v>123</v>
      </c>
      <c r="DR118" s="973"/>
      <c r="DS118" s="973"/>
      <c r="DT118" s="973"/>
      <c r="DU118" s="974"/>
      <c r="DV118" s="976" t="s">
        <v>123</v>
      </c>
      <c r="DW118" s="977"/>
      <c r="DX118" s="977"/>
      <c r="DY118" s="977"/>
      <c r="DZ118" s="978"/>
    </row>
    <row r="119" spans="1:130" s="224" customFormat="1" ht="26.25" customHeight="1" x14ac:dyDescent="0.15">
      <c r="A119" s="1070" t="s">
        <v>420</v>
      </c>
      <c r="B119" s="961"/>
      <c r="C119" s="943" t="s">
        <v>421</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123</v>
      </c>
      <c r="AB119" s="914"/>
      <c r="AC119" s="914"/>
      <c r="AD119" s="914"/>
      <c r="AE119" s="915"/>
      <c r="AF119" s="916" t="s">
        <v>123</v>
      </c>
      <c r="AG119" s="914"/>
      <c r="AH119" s="914"/>
      <c r="AI119" s="914"/>
      <c r="AJ119" s="915"/>
      <c r="AK119" s="916" t="s">
        <v>123</v>
      </c>
      <c r="AL119" s="914"/>
      <c r="AM119" s="914"/>
      <c r="AN119" s="914"/>
      <c r="AO119" s="915"/>
      <c r="AP119" s="917" t="s">
        <v>123</v>
      </c>
      <c r="AQ119" s="918"/>
      <c r="AR119" s="918"/>
      <c r="AS119" s="918"/>
      <c r="AT119" s="919"/>
      <c r="AU119" s="924"/>
      <c r="AV119" s="925"/>
      <c r="AW119" s="925"/>
      <c r="AX119" s="925"/>
      <c r="AY119" s="925"/>
      <c r="AZ119" s="247" t="s">
        <v>179</v>
      </c>
      <c r="BA119" s="247"/>
      <c r="BB119" s="247"/>
      <c r="BC119" s="247"/>
      <c r="BD119" s="247"/>
      <c r="BE119" s="247"/>
      <c r="BF119" s="247"/>
      <c r="BG119" s="247"/>
      <c r="BH119" s="247"/>
      <c r="BI119" s="247"/>
      <c r="BJ119" s="247"/>
      <c r="BK119" s="247"/>
      <c r="BL119" s="247"/>
      <c r="BM119" s="247"/>
      <c r="BN119" s="247"/>
      <c r="BO119" s="991" t="s">
        <v>446</v>
      </c>
      <c r="BP119" s="1019"/>
      <c r="BQ119" s="1013">
        <v>5256285</v>
      </c>
      <c r="BR119" s="1014"/>
      <c r="BS119" s="1014"/>
      <c r="BT119" s="1014"/>
      <c r="BU119" s="1014"/>
      <c r="BV119" s="1014">
        <v>5346025</v>
      </c>
      <c r="BW119" s="1014"/>
      <c r="BX119" s="1014"/>
      <c r="BY119" s="1014"/>
      <c r="BZ119" s="1014"/>
      <c r="CA119" s="1014">
        <v>5465025</v>
      </c>
      <c r="CB119" s="1014"/>
      <c r="CC119" s="1014"/>
      <c r="CD119" s="1014"/>
      <c r="CE119" s="1014"/>
      <c r="CF119" s="1015"/>
      <c r="CG119" s="1016"/>
      <c r="CH119" s="1016"/>
      <c r="CI119" s="1016"/>
      <c r="CJ119" s="1017"/>
      <c r="CK119" s="964"/>
      <c r="CL119" s="965"/>
      <c r="CM119" s="987" t="s">
        <v>447</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123</v>
      </c>
      <c r="DH119" s="1000"/>
      <c r="DI119" s="1000"/>
      <c r="DJ119" s="1000"/>
      <c r="DK119" s="1001"/>
      <c r="DL119" s="999" t="s">
        <v>123</v>
      </c>
      <c r="DM119" s="1000"/>
      <c r="DN119" s="1000"/>
      <c r="DO119" s="1000"/>
      <c r="DP119" s="1001"/>
      <c r="DQ119" s="999" t="s">
        <v>123</v>
      </c>
      <c r="DR119" s="1000"/>
      <c r="DS119" s="1000"/>
      <c r="DT119" s="1000"/>
      <c r="DU119" s="1001"/>
      <c r="DV119" s="1002" t="s">
        <v>123</v>
      </c>
      <c r="DW119" s="1003"/>
      <c r="DX119" s="1003"/>
      <c r="DY119" s="1003"/>
      <c r="DZ119" s="1004"/>
    </row>
    <row r="120" spans="1:130" s="224" customFormat="1" ht="26.25" customHeight="1" x14ac:dyDescent="0.15">
      <c r="A120" s="1071"/>
      <c r="B120" s="963"/>
      <c r="C120" s="936" t="s">
        <v>424</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123</v>
      </c>
      <c r="AB120" s="973"/>
      <c r="AC120" s="973"/>
      <c r="AD120" s="973"/>
      <c r="AE120" s="974"/>
      <c r="AF120" s="975" t="s">
        <v>123</v>
      </c>
      <c r="AG120" s="973"/>
      <c r="AH120" s="973"/>
      <c r="AI120" s="973"/>
      <c r="AJ120" s="974"/>
      <c r="AK120" s="975" t="s">
        <v>123</v>
      </c>
      <c r="AL120" s="973"/>
      <c r="AM120" s="973"/>
      <c r="AN120" s="973"/>
      <c r="AO120" s="974"/>
      <c r="AP120" s="976" t="s">
        <v>123</v>
      </c>
      <c r="AQ120" s="977"/>
      <c r="AR120" s="977"/>
      <c r="AS120" s="977"/>
      <c r="AT120" s="978"/>
      <c r="AU120" s="1005" t="s">
        <v>448</v>
      </c>
      <c r="AV120" s="1006"/>
      <c r="AW120" s="1006"/>
      <c r="AX120" s="1006"/>
      <c r="AY120" s="1007"/>
      <c r="AZ120" s="943" t="s">
        <v>449</v>
      </c>
      <c r="BA120" s="911"/>
      <c r="BB120" s="911"/>
      <c r="BC120" s="911"/>
      <c r="BD120" s="911"/>
      <c r="BE120" s="911"/>
      <c r="BF120" s="911"/>
      <c r="BG120" s="911"/>
      <c r="BH120" s="911"/>
      <c r="BI120" s="911"/>
      <c r="BJ120" s="911"/>
      <c r="BK120" s="911"/>
      <c r="BL120" s="911"/>
      <c r="BM120" s="911"/>
      <c r="BN120" s="911"/>
      <c r="BO120" s="911"/>
      <c r="BP120" s="912"/>
      <c r="BQ120" s="944">
        <v>2526630</v>
      </c>
      <c r="BR120" s="945"/>
      <c r="BS120" s="945"/>
      <c r="BT120" s="945"/>
      <c r="BU120" s="945"/>
      <c r="BV120" s="945">
        <v>2735231</v>
      </c>
      <c r="BW120" s="945"/>
      <c r="BX120" s="945"/>
      <c r="BY120" s="945"/>
      <c r="BZ120" s="945"/>
      <c r="CA120" s="945">
        <v>2562687</v>
      </c>
      <c r="CB120" s="945"/>
      <c r="CC120" s="945"/>
      <c r="CD120" s="945"/>
      <c r="CE120" s="945"/>
      <c r="CF120" s="958">
        <v>115.4</v>
      </c>
      <c r="CG120" s="959"/>
      <c r="CH120" s="959"/>
      <c r="CI120" s="959"/>
      <c r="CJ120" s="959"/>
      <c r="CK120" s="1020" t="s">
        <v>450</v>
      </c>
      <c r="CL120" s="1021"/>
      <c r="CM120" s="1021"/>
      <c r="CN120" s="1021"/>
      <c r="CO120" s="1022"/>
      <c r="CP120" s="1028" t="s">
        <v>398</v>
      </c>
      <c r="CQ120" s="1029"/>
      <c r="CR120" s="1029"/>
      <c r="CS120" s="1029"/>
      <c r="CT120" s="1029"/>
      <c r="CU120" s="1029"/>
      <c r="CV120" s="1029"/>
      <c r="CW120" s="1029"/>
      <c r="CX120" s="1029"/>
      <c r="CY120" s="1029"/>
      <c r="CZ120" s="1029"/>
      <c r="DA120" s="1029"/>
      <c r="DB120" s="1029"/>
      <c r="DC120" s="1029"/>
      <c r="DD120" s="1029"/>
      <c r="DE120" s="1029"/>
      <c r="DF120" s="1030"/>
      <c r="DG120" s="944">
        <v>1142660</v>
      </c>
      <c r="DH120" s="945"/>
      <c r="DI120" s="945"/>
      <c r="DJ120" s="945"/>
      <c r="DK120" s="945"/>
      <c r="DL120" s="945">
        <v>1181070</v>
      </c>
      <c r="DM120" s="945"/>
      <c r="DN120" s="945"/>
      <c r="DO120" s="945"/>
      <c r="DP120" s="945"/>
      <c r="DQ120" s="945">
        <v>1213336</v>
      </c>
      <c r="DR120" s="945"/>
      <c r="DS120" s="945"/>
      <c r="DT120" s="945"/>
      <c r="DU120" s="945"/>
      <c r="DV120" s="946">
        <v>54.6</v>
      </c>
      <c r="DW120" s="946"/>
      <c r="DX120" s="946"/>
      <c r="DY120" s="946"/>
      <c r="DZ120" s="947"/>
    </row>
    <row r="121" spans="1:130" s="224" customFormat="1" ht="26.25" customHeight="1" x14ac:dyDescent="0.15">
      <c r="A121" s="1071"/>
      <c r="B121" s="963"/>
      <c r="C121" s="988" t="s">
        <v>451</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123</v>
      </c>
      <c r="AB121" s="973"/>
      <c r="AC121" s="973"/>
      <c r="AD121" s="973"/>
      <c r="AE121" s="974"/>
      <c r="AF121" s="975" t="s">
        <v>123</v>
      </c>
      <c r="AG121" s="973"/>
      <c r="AH121" s="973"/>
      <c r="AI121" s="973"/>
      <c r="AJ121" s="974"/>
      <c r="AK121" s="975" t="s">
        <v>123</v>
      </c>
      <c r="AL121" s="973"/>
      <c r="AM121" s="973"/>
      <c r="AN121" s="973"/>
      <c r="AO121" s="974"/>
      <c r="AP121" s="976" t="s">
        <v>123</v>
      </c>
      <c r="AQ121" s="977"/>
      <c r="AR121" s="977"/>
      <c r="AS121" s="977"/>
      <c r="AT121" s="978"/>
      <c r="AU121" s="1008"/>
      <c r="AV121" s="1009"/>
      <c r="AW121" s="1009"/>
      <c r="AX121" s="1009"/>
      <c r="AY121" s="1010"/>
      <c r="AZ121" s="936" t="s">
        <v>452</v>
      </c>
      <c r="BA121" s="937"/>
      <c r="BB121" s="937"/>
      <c r="BC121" s="937"/>
      <c r="BD121" s="937"/>
      <c r="BE121" s="937"/>
      <c r="BF121" s="937"/>
      <c r="BG121" s="937"/>
      <c r="BH121" s="937"/>
      <c r="BI121" s="937"/>
      <c r="BJ121" s="937"/>
      <c r="BK121" s="937"/>
      <c r="BL121" s="937"/>
      <c r="BM121" s="937"/>
      <c r="BN121" s="937"/>
      <c r="BO121" s="937"/>
      <c r="BP121" s="938"/>
      <c r="BQ121" s="939" t="s">
        <v>123</v>
      </c>
      <c r="BR121" s="940"/>
      <c r="BS121" s="940"/>
      <c r="BT121" s="940"/>
      <c r="BU121" s="940"/>
      <c r="BV121" s="940" t="s">
        <v>123</v>
      </c>
      <c r="BW121" s="940"/>
      <c r="BX121" s="940"/>
      <c r="BY121" s="940"/>
      <c r="BZ121" s="940"/>
      <c r="CA121" s="940" t="s">
        <v>123</v>
      </c>
      <c r="CB121" s="940"/>
      <c r="CC121" s="940"/>
      <c r="CD121" s="940"/>
      <c r="CE121" s="940"/>
      <c r="CF121" s="934" t="s">
        <v>123</v>
      </c>
      <c r="CG121" s="935"/>
      <c r="CH121" s="935"/>
      <c r="CI121" s="935"/>
      <c r="CJ121" s="935"/>
      <c r="CK121" s="1023"/>
      <c r="CL121" s="1024"/>
      <c r="CM121" s="1024"/>
      <c r="CN121" s="1024"/>
      <c r="CO121" s="1025"/>
      <c r="CP121" s="1033" t="s">
        <v>394</v>
      </c>
      <c r="CQ121" s="1034"/>
      <c r="CR121" s="1034"/>
      <c r="CS121" s="1034"/>
      <c r="CT121" s="1034"/>
      <c r="CU121" s="1034"/>
      <c r="CV121" s="1034"/>
      <c r="CW121" s="1034"/>
      <c r="CX121" s="1034"/>
      <c r="CY121" s="1034"/>
      <c r="CZ121" s="1034"/>
      <c r="DA121" s="1034"/>
      <c r="DB121" s="1034"/>
      <c r="DC121" s="1034"/>
      <c r="DD121" s="1034"/>
      <c r="DE121" s="1034"/>
      <c r="DF121" s="1035"/>
      <c r="DG121" s="939">
        <v>388082</v>
      </c>
      <c r="DH121" s="940"/>
      <c r="DI121" s="940"/>
      <c r="DJ121" s="940"/>
      <c r="DK121" s="940"/>
      <c r="DL121" s="940">
        <v>375587</v>
      </c>
      <c r="DM121" s="940"/>
      <c r="DN121" s="940"/>
      <c r="DO121" s="940"/>
      <c r="DP121" s="940"/>
      <c r="DQ121" s="940">
        <v>355611</v>
      </c>
      <c r="DR121" s="940"/>
      <c r="DS121" s="940"/>
      <c r="DT121" s="940"/>
      <c r="DU121" s="940"/>
      <c r="DV121" s="941">
        <v>16</v>
      </c>
      <c r="DW121" s="941"/>
      <c r="DX121" s="941"/>
      <c r="DY121" s="941"/>
      <c r="DZ121" s="942"/>
    </row>
    <row r="122" spans="1:130" s="224" customFormat="1" ht="26.25" customHeight="1" x14ac:dyDescent="0.15">
      <c r="A122" s="1071"/>
      <c r="B122" s="963"/>
      <c r="C122" s="936" t="s">
        <v>434</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123</v>
      </c>
      <c r="AB122" s="973"/>
      <c r="AC122" s="973"/>
      <c r="AD122" s="973"/>
      <c r="AE122" s="974"/>
      <c r="AF122" s="975" t="s">
        <v>123</v>
      </c>
      <c r="AG122" s="973"/>
      <c r="AH122" s="973"/>
      <c r="AI122" s="973"/>
      <c r="AJ122" s="974"/>
      <c r="AK122" s="975" t="s">
        <v>123</v>
      </c>
      <c r="AL122" s="973"/>
      <c r="AM122" s="973"/>
      <c r="AN122" s="973"/>
      <c r="AO122" s="974"/>
      <c r="AP122" s="976" t="s">
        <v>123</v>
      </c>
      <c r="AQ122" s="977"/>
      <c r="AR122" s="977"/>
      <c r="AS122" s="977"/>
      <c r="AT122" s="978"/>
      <c r="AU122" s="1008"/>
      <c r="AV122" s="1009"/>
      <c r="AW122" s="1009"/>
      <c r="AX122" s="1009"/>
      <c r="AY122" s="1010"/>
      <c r="AZ122" s="987" t="s">
        <v>453</v>
      </c>
      <c r="BA122" s="979"/>
      <c r="BB122" s="979"/>
      <c r="BC122" s="979"/>
      <c r="BD122" s="979"/>
      <c r="BE122" s="979"/>
      <c r="BF122" s="979"/>
      <c r="BG122" s="979"/>
      <c r="BH122" s="979"/>
      <c r="BI122" s="979"/>
      <c r="BJ122" s="979"/>
      <c r="BK122" s="979"/>
      <c r="BL122" s="979"/>
      <c r="BM122" s="979"/>
      <c r="BN122" s="979"/>
      <c r="BO122" s="979"/>
      <c r="BP122" s="980"/>
      <c r="BQ122" s="1013">
        <v>2952033</v>
      </c>
      <c r="BR122" s="1014"/>
      <c r="BS122" s="1014"/>
      <c r="BT122" s="1014"/>
      <c r="BU122" s="1014"/>
      <c r="BV122" s="1014">
        <v>2907693</v>
      </c>
      <c r="BW122" s="1014"/>
      <c r="BX122" s="1014"/>
      <c r="BY122" s="1014"/>
      <c r="BZ122" s="1014"/>
      <c r="CA122" s="1014">
        <v>2980324</v>
      </c>
      <c r="CB122" s="1014"/>
      <c r="CC122" s="1014"/>
      <c r="CD122" s="1014"/>
      <c r="CE122" s="1014"/>
      <c r="CF122" s="1031">
        <v>134.19999999999999</v>
      </c>
      <c r="CG122" s="1032"/>
      <c r="CH122" s="1032"/>
      <c r="CI122" s="1032"/>
      <c r="CJ122" s="1032"/>
      <c r="CK122" s="1023"/>
      <c r="CL122" s="1024"/>
      <c r="CM122" s="1024"/>
      <c r="CN122" s="1024"/>
      <c r="CO122" s="1025"/>
      <c r="CP122" s="1033" t="s">
        <v>396</v>
      </c>
      <c r="CQ122" s="1034"/>
      <c r="CR122" s="1034"/>
      <c r="CS122" s="1034"/>
      <c r="CT122" s="1034"/>
      <c r="CU122" s="1034"/>
      <c r="CV122" s="1034"/>
      <c r="CW122" s="1034"/>
      <c r="CX122" s="1034"/>
      <c r="CY122" s="1034"/>
      <c r="CZ122" s="1034"/>
      <c r="DA122" s="1034"/>
      <c r="DB122" s="1034"/>
      <c r="DC122" s="1034"/>
      <c r="DD122" s="1034"/>
      <c r="DE122" s="1034"/>
      <c r="DF122" s="1035"/>
      <c r="DG122" s="939">
        <v>41127</v>
      </c>
      <c r="DH122" s="940"/>
      <c r="DI122" s="940"/>
      <c r="DJ122" s="940"/>
      <c r="DK122" s="940"/>
      <c r="DL122" s="940">
        <v>37428</v>
      </c>
      <c r="DM122" s="940"/>
      <c r="DN122" s="940"/>
      <c r="DO122" s="940"/>
      <c r="DP122" s="940"/>
      <c r="DQ122" s="940">
        <v>33665</v>
      </c>
      <c r="DR122" s="940"/>
      <c r="DS122" s="940"/>
      <c r="DT122" s="940"/>
      <c r="DU122" s="940"/>
      <c r="DV122" s="941">
        <v>1.5</v>
      </c>
      <c r="DW122" s="941"/>
      <c r="DX122" s="941"/>
      <c r="DY122" s="941"/>
      <c r="DZ122" s="942"/>
    </row>
    <row r="123" spans="1:130" s="224" customFormat="1" ht="26.25" customHeight="1" x14ac:dyDescent="0.15">
      <c r="A123" s="1071"/>
      <c r="B123" s="963"/>
      <c r="C123" s="936" t="s">
        <v>440</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3647</v>
      </c>
      <c r="AB123" s="973"/>
      <c r="AC123" s="973"/>
      <c r="AD123" s="973"/>
      <c r="AE123" s="974"/>
      <c r="AF123" s="975">
        <v>3604</v>
      </c>
      <c r="AG123" s="973"/>
      <c r="AH123" s="973"/>
      <c r="AI123" s="973"/>
      <c r="AJ123" s="974"/>
      <c r="AK123" s="975">
        <v>3551</v>
      </c>
      <c r="AL123" s="973"/>
      <c r="AM123" s="973"/>
      <c r="AN123" s="973"/>
      <c r="AO123" s="974"/>
      <c r="AP123" s="976">
        <v>0.2</v>
      </c>
      <c r="AQ123" s="977"/>
      <c r="AR123" s="977"/>
      <c r="AS123" s="977"/>
      <c r="AT123" s="978"/>
      <c r="AU123" s="1011"/>
      <c r="AV123" s="1012"/>
      <c r="AW123" s="1012"/>
      <c r="AX123" s="1012"/>
      <c r="AY123" s="1012"/>
      <c r="AZ123" s="247" t="s">
        <v>179</v>
      </c>
      <c r="BA123" s="247"/>
      <c r="BB123" s="247"/>
      <c r="BC123" s="247"/>
      <c r="BD123" s="247"/>
      <c r="BE123" s="247"/>
      <c r="BF123" s="247"/>
      <c r="BG123" s="247"/>
      <c r="BH123" s="247"/>
      <c r="BI123" s="247"/>
      <c r="BJ123" s="247"/>
      <c r="BK123" s="247"/>
      <c r="BL123" s="247"/>
      <c r="BM123" s="247"/>
      <c r="BN123" s="247"/>
      <c r="BO123" s="991" t="s">
        <v>454</v>
      </c>
      <c r="BP123" s="1019"/>
      <c r="BQ123" s="1077">
        <v>5478663</v>
      </c>
      <c r="BR123" s="1078"/>
      <c r="BS123" s="1078"/>
      <c r="BT123" s="1078"/>
      <c r="BU123" s="1078"/>
      <c r="BV123" s="1078">
        <v>5642924</v>
      </c>
      <c r="BW123" s="1078"/>
      <c r="BX123" s="1078"/>
      <c r="BY123" s="1078"/>
      <c r="BZ123" s="1078"/>
      <c r="CA123" s="1078">
        <v>5543011</v>
      </c>
      <c r="CB123" s="1078"/>
      <c r="CC123" s="1078"/>
      <c r="CD123" s="1078"/>
      <c r="CE123" s="1078"/>
      <c r="CF123" s="1015"/>
      <c r="CG123" s="1016"/>
      <c r="CH123" s="1016"/>
      <c r="CI123" s="1016"/>
      <c r="CJ123" s="1017"/>
      <c r="CK123" s="1023"/>
      <c r="CL123" s="1024"/>
      <c r="CM123" s="1024"/>
      <c r="CN123" s="1024"/>
      <c r="CO123" s="1025"/>
      <c r="CP123" s="1033" t="s">
        <v>392</v>
      </c>
      <c r="CQ123" s="1034"/>
      <c r="CR123" s="1034"/>
      <c r="CS123" s="1034"/>
      <c r="CT123" s="1034"/>
      <c r="CU123" s="1034"/>
      <c r="CV123" s="1034"/>
      <c r="CW123" s="1034"/>
      <c r="CX123" s="1034"/>
      <c r="CY123" s="1034"/>
      <c r="CZ123" s="1034"/>
      <c r="DA123" s="1034"/>
      <c r="DB123" s="1034"/>
      <c r="DC123" s="1034"/>
      <c r="DD123" s="1034"/>
      <c r="DE123" s="1034"/>
      <c r="DF123" s="1035"/>
      <c r="DG123" s="972" t="s">
        <v>123</v>
      </c>
      <c r="DH123" s="973"/>
      <c r="DI123" s="973"/>
      <c r="DJ123" s="973"/>
      <c r="DK123" s="974"/>
      <c r="DL123" s="975" t="s">
        <v>123</v>
      </c>
      <c r="DM123" s="973"/>
      <c r="DN123" s="973"/>
      <c r="DO123" s="973"/>
      <c r="DP123" s="974"/>
      <c r="DQ123" s="975" t="s">
        <v>123</v>
      </c>
      <c r="DR123" s="973"/>
      <c r="DS123" s="973"/>
      <c r="DT123" s="973"/>
      <c r="DU123" s="974"/>
      <c r="DV123" s="976" t="s">
        <v>123</v>
      </c>
      <c r="DW123" s="977"/>
      <c r="DX123" s="977"/>
      <c r="DY123" s="977"/>
      <c r="DZ123" s="978"/>
    </row>
    <row r="124" spans="1:130" s="224" customFormat="1" ht="26.25" customHeight="1" thickBot="1" x14ac:dyDescent="0.2">
      <c r="A124" s="1071"/>
      <c r="B124" s="963"/>
      <c r="C124" s="936" t="s">
        <v>443</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123</v>
      </c>
      <c r="AB124" s="973"/>
      <c r="AC124" s="973"/>
      <c r="AD124" s="973"/>
      <c r="AE124" s="974"/>
      <c r="AF124" s="975" t="s">
        <v>123</v>
      </c>
      <c r="AG124" s="973"/>
      <c r="AH124" s="973"/>
      <c r="AI124" s="973"/>
      <c r="AJ124" s="974"/>
      <c r="AK124" s="975" t="s">
        <v>123</v>
      </c>
      <c r="AL124" s="973"/>
      <c r="AM124" s="973"/>
      <c r="AN124" s="973"/>
      <c r="AO124" s="974"/>
      <c r="AP124" s="976" t="s">
        <v>123</v>
      </c>
      <c r="AQ124" s="977"/>
      <c r="AR124" s="977"/>
      <c r="AS124" s="977"/>
      <c r="AT124" s="978"/>
      <c r="AU124" s="1073" t="s">
        <v>455</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123</v>
      </c>
      <c r="BR124" s="1041"/>
      <c r="BS124" s="1041"/>
      <c r="BT124" s="1041"/>
      <c r="BU124" s="1041"/>
      <c r="BV124" s="1041" t="s">
        <v>123</v>
      </c>
      <c r="BW124" s="1041"/>
      <c r="BX124" s="1041"/>
      <c r="BY124" s="1041"/>
      <c r="BZ124" s="1041"/>
      <c r="CA124" s="1041" t="s">
        <v>123</v>
      </c>
      <c r="CB124" s="1041"/>
      <c r="CC124" s="1041"/>
      <c r="CD124" s="1041"/>
      <c r="CE124" s="1041"/>
      <c r="CF124" s="1042"/>
      <c r="CG124" s="1043"/>
      <c r="CH124" s="1043"/>
      <c r="CI124" s="1043"/>
      <c r="CJ124" s="1044"/>
      <c r="CK124" s="1026"/>
      <c r="CL124" s="1026"/>
      <c r="CM124" s="1026"/>
      <c r="CN124" s="1026"/>
      <c r="CO124" s="1027"/>
      <c r="CP124" s="1033" t="s">
        <v>456</v>
      </c>
      <c r="CQ124" s="1034"/>
      <c r="CR124" s="1034"/>
      <c r="CS124" s="1034"/>
      <c r="CT124" s="1034"/>
      <c r="CU124" s="1034"/>
      <c r="CV124" s="1034"/>
      <c r="CW124" s="1034"/>
      <c r="CX124" s="1034"/>
      <c r="CY124" s="1034"/>
      <c r="CZ124" s="1034"/>
      <c r="DA124" s="1034"/>
      <c r="DB124" s="1034"/>
      <c r="DC124" s="1034"/>
      <c r="DD124" s="1034"/>
      <c r="DE124" s="1034"/>
      <c r="DF124" s="1035"/>
      <c r="DG124" s="1018" t="s">
        <v>123</v>
      </c>
      <c r="DH124" s="1000"/>
      <c r="DI124" s="1000"/>
      <c r="DJ124" s="1000"/>
      <c r="DK124" s="1001"/>
      <c r="DL124" s="999" t="s">
        <v>123</v>
      </c>
      <c r="DM124" s="1000"/>
      <c r="DN124" s="1000"/>
      <c r="DO124" s="1000"/>
      <c r="DP124" s="1001"/>
      <c r="DQ124" s="999" t="s">
        <v>123</v>
      </c>
      <c r="DR124" s="1000"/>
      <c r="DS124" s="1000"/>
      <c r="DT124" s="1000"/>
      <c r="DU124" s="1001"/>
      <c r="DV124" s="1002" t="s">
        <v>123</v>
      </c>
      <c r="DW124" s="1003"/>
      <c r="DX124" s="1003"/>
      <c r="DY124" s="1003"/>
      <c r="DZ124" s="1004"/>
    </row>
    <row r="125" spans="1:130" s="224" customFormat="1" ht="26.25" customHeight="1" x14ac:dyDescent="0.15">
      <c r="A125" s="1071"/>
      <c r="B125" s="963"/>
      <c r="C125" s="936" t="s">
        <v>445</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123</v>
      </c>
      <c r="AB125" s="973"/>
      <c r="AC125" s="973"/>
      <c r="AD125" s="973"/>
      <c r="AE125" s="974"/>
      <c r="AF125" s="975" t="s">
        <v>123</v>
      </c>
      <c r="AG125" s="973"/>
      <c r="AH125" s="973"/>
      <c r="AI125" s="973"/>
      <c r="AJ125" s="974"/>
      <c r="AK125" s="975" t="s">
        <v>123</v>
      </c>
      <c r="AL125" s="973"/>
      <c r="AM125" s="973"/>
      <c r="AN125" s="973"/>
      <c r="AO125" s="974"/>
      <c r="AP125" s="976" t="s">
        <v>123</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457</v>
      </c>
      <c r="CL125" s="1021"/>
      <c r="CM125" s="1021"/>
      <c r="CN125" s="1021"/>
      <c r="CO125" s="1022"/>
      <c r="CP125" s="943" t="s">
        <v>458</v>
      </c>
      <c r="CQ125" s="911"/>
      <c r="CR125" s="911"/>
      <c r="CS125" s="911"/>
      <c r="CT125" s="911"/>
      <c r="CU125" s="911"/>
      <c r="CV125" s="911"/>
      <c r="CW125" s="911"/>
      <c r="CX125" s="911"/>
      <c r="CY125" s="911"/>
      <c r="CZ125" s="911"/>
      <c r="DA125" s="911"/>
      <c r="DB125" s="911"/>
      <c r="DC125" s="911"/>
      <c r="DD125" s="911"/>
      <c r="DE125" s="911"/>
      <c r="DF125" s="912"/>
      <c r="DG125" s="944" t="s">
        <v>123</v>
      </c>
      <c r="DH125" s="945"/>
      <c r="DI125" s="945"/>
      <c r="DJ125" s="945"/>
      <c r="DK125" s="945"/>
      <c r="DL125" s="945" t="s">
        <v>123</v>
      </c>
      <c r="DM125" s="945"/>
      <c r="DN125" s="945"/>
      <c r="DO125" s="945"/>
      <c r="DP125" s="945"/>
      <c r="DQ125" s="945" t="s">
        <v>123</v>
      </c>
      <c r="DR125" s="945"/>
      <c r="DS125" s="945"/>
      <c r="DT125" s="945"/>
      <c r="DU125" s="945"/>
      <c r="DV125" s="946" t="s">
        <v>123</v>
      </c>
      <c r="DW125" s="946"/>
      <c r="DX125" s="946"/>
      <c r="DY125" s="946"/>
      <c r="DZ125" s="947"/>
    </row>
    <row r="126" spans="1:130" s="224" customFormat="1" ht="26.25" customHeight="1" thickBot="1" x14ac:dyDescent="0.2">
      <c r="A126" s="1071"/>
      <c r="B126" s="963"/>
      <c r="C126" s="936" t="s">
        <v>447</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123</v>
      </c>
      <c r="AB126" s="973"/>
      <c r="AC126" s="973"/>
      <c r="AD126" s="973"/>
      <c r="AE126" s="974"/>
      <c r="AF126" s="975" t="s">
        <v>123</v>
      </c>
      <c r="AG126" s="973"/>
      <c r="AH126" s="973"/>
      <c r="AI126" s="973"/>
      <c r="AJ126" s="974"/>
      <c r="AK126" s="975" t="s">
        <v>123</v>
      </c>
      <c r="AL126" s="973"/>
      <c r="AM126" s="973"/>
      <c r="AN126" s="973"/>
      <c r="AO126" s="974"/>
      <c r="AP126" s="976" t="s">
        <v>123</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459</v>
      </c>
      <c r="CQ126" s="937"/>
      <c r="CR126" s="937"/>
      <c r="CS126" s="937"/>
      <c r="CT126" s="937"/>
      <c r="CU126" s="937"/>
      <c r="CV126" s="937"/>
      <c r="CW126" s="937"/>
      <c r="CX126" s="937"/>
      <c r="CY126" s="937"/>
      <c r="CZ126" s="937"/>
      <c r="DA126" s="937"/>
      <c r="DB126" s="937"/>
      <c r="DC126" s="937"/>
      <c r="DD126" s="937"/>
      <c r="DE126" s="937"/>
      <c r="DF126" s="938"/>
      <c r="DG126" s="939" t="s">
        <v>123</v>
      </c>
      <c r="DH126" s="940"/>
      <c r="DI126" s="940"/>
      <c r="DJ126" s="940"/>
      <c r="DK126" s="940"/>
      <c r="DL126" s="940" t="s">
        <v>123</v>
      </c>
      <c r="DM126" s="940"/>
      <c r="DN126" s="940"/>
      <c r="DO126" s="940"/>
      <c r="DP126" s="940"/>
      <c r="DQ126" s="940" t="s">
        <v>123</v>
      </c>
      <c r="DR126" s="940"/>
      <c r="DS126" s="940"/>
      <c r="DT126" s="940"/>
      <c r="DU126" s="940"/>
      <c r="DV126" s="941" t="s">
        <v>123</v>
      </c>
      <c r="DW126" s="941"/>
      <c r="DX126" s="941"/>
      <c r="DY126" s="941"/>
      <c r="DZ126" s="942"/>
    </row>
    <row r="127" spans="1:130" s="224" customFormat="1" ht="26.25" customHeight="1" x14ac:dyDescent="0.15">
      <c r="A127" s="1072"/>
      <c r="B127" s="965"/>
      <c r="C127" s="987" t="s">
        <v>460</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123</v>
      </c>
      <c r="AB127" s="973"/>
      <c r="AC127" s="973"/>
      <c r="AD127" s="973"/>
      <c r="AE127" s="974"/>
      <c r="AF127" s="975" t="s">
        <v>123</v>
      </c>
      <c r="AG127" s="973"/>
      <c r="AH127" s="973"/>
      <c r="AI127" s="973"/>
      <c r="AJ127" s="974"/>
      <c r="AK127" s="975" t="s">
        <v>123</v>
      </c>
      <c r="AL127" s="973"/>
      <c r="AM127" s="973"/>
      <c r="AN127" s="973"/>
      <c r="AO127" s="974"/>
      <c r="AP127" s="976" t="s">
        <v>123</v>
      </c>
      <c r="AQ127" s="977"/>
      <c r="AR127" s="977"/>
      <c r="AS127" s="977"/>
      <c r="AT127" s="978"/>
      <c r="AU127" s="226"/>
      <c r="AV127" s="226"/>
      <c r="AW127" s="226"/>
      <c r="AX127" s="1045" t="s">
        <v>461</v>
      </c>
      <c r="AY127" s="1046"/>
      <c r="AZ127" s="1046"/>
      <c r="BA127" s="1046"/>
      <c r="BB127" s="1046"/>
      <c r="BC127" s="1046"/>
      <c r="BD127" s="1046"/>
      <c r="BE127" s="1047"/>
      <c r="BF127" s="1048" t="s">
        <v>462</v>
      </c>
      <c r="BG127" s="1046"/>
      <c r="BH127" s="1046"/>
      <c r="BI127" s="1046"/>
      <c r="BJ127" s="1046"/>
      <c r="BK127" s="1046"/>
      <c r="BL127" s="1047"/>
      <c r="BM127" s="1048" t="s">
        <v>463</v>
      </c>
      <c r="BN127" s="1046"/>
      <c r="BO127" s="1046"/>
      <c r="BP127" s="1046"/>
      <c r="BQ127" s="1046"/>
      <c r="BR127" s="1046"/>
      <c r="BS127" s="1047"/>
      <c r="BT127" s="1048" t="s">
        <v>464</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465</v>
      </c>
      <c r="CQ127" s="937"/>
      <c r="CR127" s="937"/>
      <c r="CS127" s="937"/>
      <c r="CT127" s="937"/>
      <c r="CU127" s="937"/>
      <c r="CV127" s="937"/>
      <c r="CW127" s="937"/>
      <c r="CX127" s="937"/>
      <c r="CY127" s="937"/>
      <c r="CZ127" s="937"/>
      <c r="DA127" s="937"/>
      <c r="DB127" s="937"/>
      <c r="DC127" s="937"/>
      <c r="DD127" s="937"/>
      <c r="DE127" s="937"/>
      <c r="DF127" s="938"/>
      <c r="DG127" s="939" t="s">
        <v>123</v>
      </c>
      <c r="DH127" s="940"/>
      <c r="DI127" s="940"/>
      <c r="DJ127" s="940"/>
      <c r="DK127" s="940"/>
      <c r="DL127" s="940" t="s">
        <v>123</v>
      </c>
      <c r="DM127" s="940"/>
      <c r="DN127" s="940"/>
      <c r="DO127" s="940"/>
      <c r="DP127" s="940"/>
      <c r="DQ127" s="940" t="s">
        <v>123</v>
      </c>
      <c r="DR127" s="940"/>
      <c r="DS127" s="940"/>
      <c r="DT127" s="940"/>
      <c r="DU127" s="940"/>
      <c r="DV127" s="941" t="s">
        <v>123</v>
      </c>
      <c r="DW127" s="941"/>
      <c r="DX127" s="941"/>
      <c r="DY127" s="941"/>
      <c r="DZ127" s="942"/>
    </row>
    <row r="128" spans="1:130" s="224" customFormat="1" ht="26.25" customHeight="1" thickBot="1" x14ac:dyDescent="0.2">
      <c r="A128" s="1055" t="s">
        <v>466</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467</v>
      </c>
      <c r="X128" s="1057"/>
      <c r="Y128" s="1057"/>
      <c r="Z128" s="1058"/>
      <c r="AA128" s="1059" t="s">
        <v>123</v>
      </c>
      <c r="AB128" s="1060"/>
      <c r="AC128" s="1060"/>
      <c r="AD128" s="1060"/>
      <c r="AE128" s="1061"/>
      <c r="AF128" s="1062" t="s">
        <v>123</v>
      </c>
      <c r="AG128" s="1060"/>
      <c r="AH128" s="1060"/>
      <c r="AI128" s="1060"/>
      <c r="AJ128" s="1061"/>
      <c r="AK128" s="1062" t="s">
        <v>123</v>
      </c>
      <c r="AL128" s="1060"/>
      <c r="AM128" s="1060"/>
      <c r="AN128" s="1060"/>
      <c r="AO128" s="1061"/>
      <c r="AP128" s="1063"/>
      <c r="AQ128" s="1064"/>
      <c r="AR128" s="1064"/>
      <c r="AS128" s="1064"/>
      <c r="AT128" s="1065"/>
      <c r="AU128" s="226"/>
      <c r="AV128" s="226"/>
      <c r="AW128" s="226"/>
      <c r="AX128" s="910" t="s">
        <v>468</v>
      </c>
      <c r="AY128" s="911"/>
      <c r="AZ128" s="911"/>
      <c r="BA128" s="911"/>
      <c r="BB128" s="911"/>
      <c r="BC128" s="911"/>
      <c r="BD128" s="911"/>
      <c r="BE128" s="912"/>
      <c r="BF128" s="1066" t="s">
        <v>123</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469</v>
      </c>
      <c r="CQ128" s="739"/>
      <c r="CR128" s="739"/>
      <c r="CS128" s="739"/>
      <c r="CT128" s="739"/>
      <c r="CU128" s="739"/>
      <c r="CV128" s="739"/>
      <c r="CW128" s="739"/>
      <c r="CX128" s="739"/>
      <c r="CY128" s="739"/>
      <c r="CZ128" s="739"/>
      <c r="DA128" s="739"/>
      <c r="DB128" s="739"/>
      <c r="DC128" s="739"/>
      <c r="DD128" s="739"/>
      <c r="DE128" s="739"/>
      <c r="DF128" s="1050"/>
      <c r="DG128" s="1051" t="s">
        <v>123</v>
      </c>
      <c r="DH128" s="1052"/>
      <c r="DI128" s="1052"/>
      <c r="DJ128" s="1052"/>
      <c r="DK128" s="1052"/>
      <c r="DL128" s="1052" t="s">
        <v>123</v>
      </c>
      <c r="DM128" s="1052"/>
      <c r="DN128" s="1052"/>
      <c r="DO128" s="1052"/>
      <c r="DP128" s="1052"/>
      <c r="DQ128" s="1052" t="s">
        <v>123</v>
      </c>
      <c r="DR128" s="1052"/>
      <c r="DS128" s="1052"/>
      <c r="DT128" s="1052"/>
      <c r="DU128" s="1052"/>
      <c r="DV128" s="1053" t="s">
        <v>123</v>
      </c>
      <c r="DW128" s="1053"/>
      <c r="DX128" s="1053"/>
      <c r="DY128" s="1053"/>
      <c r="DZ128" s="1054"/>
    </row>
    <row r="129" spans="1:131" s="224" customFormat="1" ht="26.25" customHeight="1" x14ac:dyDescent="0.15">
      <c r="A129" s="948" t="s">
        <v>104</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470</v>
      </c>
      <c r="X129" s="1085"/>
      <c r="Y129" s="1085"/>
      <c r="Z129" s="1086"/>
      <c r="AA129" s="972">
        <v>2484332</v>
      </c>
      <c r="AB129" s="973"/>
      <c r="AC129" s="973"/>
      <c r="AD129" s="973"/>
      <c r="AE129" s="974"/>
      <c r="AF129" s="975">
        <v>2448976</v>
      </c>
      <c r="AG129" s="973"/>
      <c r="AH129" s="973"/>
      <c r="AI129" s="973"/>
      <c r="AJ129" s="974"/>
      <c r="AK129" s="975">
        <v>2458640</v>
      </c>
      <c r="AL129" s="973"/>
      <c r="AM129" s="973"/>
      <c r="AN129" s="973"/>
      <c r="AO129" s="974"/>
      <c r="AP129" s="1087"/>
      <c r="AQ129" s="1088"/>
      <c r="AR129" s="1088"/>
      <c r="AS129" s="1088"/>
      <c r="AT129" s="1089"/>
      <c r="AU129" s="227"/>
      <c r="AV129" s="227"/>
      <c r="AW129" s="227"/>
      <c r="AX129" s="1079" t="s">
        <v>471</v>
      </c>
      <c r="AY129" s="937"/>
      <c r="AZ129" s="937"/>
      <c r="BA129" s="937"/>
      <c r="BB129" s="937"/>
      <c r="BC129" s="937"/>
      <c r="BD129" s="937"/>
      <c r="BE129" s="938"/>
      <c r="BF129" s="1080" t="s">
        <v>123</v>
      </c>
      <c r="BG129" s="1081"/>
      <c r="BH129" s="1081"/>
      <c r="BI129" s="1081"/>
      <c r="BJ129" s="1081"/>
      <c r="BK129" s="1081"/>
      <c r="BL129" s="1082"/>
      <c r="BM129" s="1080">
        <v>20</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8" t="s">
        <v>472</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473</v>
      </c>
      <c r="X130" s="1085"/>
      <c r="Y130" s="1085"/>
      <c r="Z130" s="1086"/>
      <c r="AA130" s="972">
        <v>242752</v>
      </c>
      <c r="AB130" s="973"/>
      <c r="AC130" s="973"/>
      <c r="AD130" s="973"/>
      <c r="AE130" s="974"/>
      <c r="AF130" s="975">
        <v>246554</v>
      </c>
      <c r="AG130" s="973"/>
      <c r="AH130" s="973"/>
      <c r="AI130" s="973"/>
      <c r="AJ130" s="974"/>
      <c r="AK130" s="975">
        <v>237639</v>
      </c>
      <c r="AL130" s="973"/>
      <c r="AM130" s="973"/>
      <c r="AN130" s="973"/>
      <c r="AO130" s="974"/>
      <c r="AP130" s="1087"/>
      <c r="AQ130" s="1088"/>
      <c r="AR130" s="1088"/>
      <c r="AS130" s="1088"/>
      <c r="AT130" s="1089"/>
      <c r="AU130" s="227"/>
      <c r="AV130" s="227"/>
      <c r="AW130" s="227"/>
      <c r="AX130" s="1079" t="s">
        <v>474</v>
      </c>
      <c r="AY130" s="937"/>
      <c r="AZ130" s="937"/>
      <c r="BA130" s="937"/>
      <c r="BB130" s="937"/>
      <c r="BC130" s="937"/>
      <c r="BD130" s="937"/>
      <c r="BE130" s="938"/>
      <c r="BF130" s="1115">
        <v>6.4</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475</v>
      </c>
      <c r="X131" s="1122"/>
      <c r="Y131" s="1122"/>
      <c r="Z131" s="1123"/>
      <c r="AA131" s="1018">
        <v>2241580</v>
      </c>
      <c r="AB131" s="1000"/>
      <c r="AC131" s="1000"/>
      <c r="AD131" s="1000"/>
      <c r="AE131" s="1001"/>
      <c r="AF131" s="999">
        <v>2202422</v>
      </c>
      <c r="AG131" s="1000"/>
      <c r="AH131" s="1000"/>
      <c r="AI131" s="1000"/>
      <c r="AJ131" s="1001"/>
      <c r="AK131" s="999">
        <v>2221001</v>
      </c>
      <c r="AL131" s="1000"/>
      <c r="AM131" s="1000"/>
      <c r="AN131" s="1000"/>
      <c r="AO131" s="1001"/>
      <c r="AP131" s="1124"/>
      <c r="AQ131" s="1125"/>
      <c r="AR131" s="1125"/>
      <c r="AS131" s="1125"/>
      <c r="AT131" s="1126"/>
      <c r="AU131" s="227"/>
      <c r="AV131" s="227"/>
      <c r="AW131" s="227"/>
      <c r="AX131" s="1097" t="s">
        <v>476</v>
      </c>
      <c r="AY131" s="739"/>
      <c r="AZ131" s="739"/>
      <c r="BA131" s="739"/>
      <c r="BB131" s="739"/>
      <c r="BC131" s="739"/>
      <c r="BD131" s="739"/>
      <c r="BE131" s="1050"/>
      <c r="BF131" s="1098" t="s">
        <v>123</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4" t="s">
        <v>477</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478</v>
      </c>
      <c r="W132" s="1108"/>
      <c r="X132" s="1108"/>
      <c r="Y132" s="1108"/>
      <c r="Z132" s="1109"/>
      <c r="AA132" s="1110">
        <v>4.8659427730000004</v>
      </c>
      <c r="AB132" s="1111"/>
      <c r="AC132" s="1111"/>
      <c r="AD132" s="1111"/>
      <c r="AE132" s="1112"/>
      <c r="AF132" s="1113">
        <v>6.9638334520000003</v>
      </c>
      <c r="AG132" s="1111"/>
      <c r="AH132" s="1111"/>
      <c r="AI132" s="1111"/>
      <c r="AJ132" s="1112"/>
      <c r="AK132" s="1113">
        <v>7.399996668</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479</v>
      </c>
      <c r="W133" s="1091"/>
      <c r="X133" s="1091"/>
      <c r="Y133" s="1091"/>
      <c r="Z133" s="1092"/>
      <c r="AA133" s="1093">
        <v>5</v>
      </c>
      <c r="AB133" s="1094"/>
      <c r="AC133" s="1094"/>
      <c r="AD133" s="1094"/>
      <c r="AE133" s="1095"/>
      <c r="AF133" s="1093">
        <v>5.5</v>
      </c>
      <c r="AG133" s="1094"/>
      <c r="AH133" s="1094"/>
      <c r="AI133" s="1094"/>
      <c r="AJ133" s="1095"/>
      <c r="AK133" s="1093">
        <v>6.4</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HlQVCZutpfeqIWp8YUZC+BUO4nd7l7X+ykhPJ/d0aLdotQTQWvpW4kEdc/Q8NnTitfwlWjWsPuJYJ1df87xSg==" saltValue="S6DfO4mGUosuCloRe2UV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to+LH4jNVwea5wGbzwjwNWiHyG80lRu09MtATxMsaOMHG6AmxeKVase1KVlTt/GJaunZfkH6ac+wGhdF0pI+g==" saltValue="S3vGjYYrI5EbaX7gK+fZ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12c+ounXbs4dFfUut/3mjl5PKCENcZdUkK4Q5dWABT8iMNw8qqggNBcwveAuzThejdsfhliUPF6wvh12NilCA==" saltValue="XNFg1PCbDU/mUGhFBCk3U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28" t="s">
        <v>483</v>
      </c>
      <c r="AP7" s="265"/>
      <c r="AQ7" s="266" t="s">
        <v>484</v>
      </c>
      <c r="AR7" s="267"/>
    </row>
    <row r="8" spans="1:46" x14ac:dyDescent="0.15">
      <c r="A8" s="259"/>
      <c r="AK8" s="268"/>
      <c r="AL8" s="269"/>
      <c r="AM8" s="269"/>
      <c r="AN8" s="270"/>
      <c r="AO8" s="1129"/>
      <c r="AP8" s="271" t="s">
        <v>485</v>
      </c>
      <c r="AQ8" s="272" t="s">
        <v>486</v>
      </c>
      <c r="AR8" s="273" t="s">
        <v>487</v>
      </c>
    </row>
    <row r="9" spans="1:46" x14ac:dyDescent="0.15">
      <c r="A9" s="259"/>
      <c r="AK9" s="1130" t="s">
        <v>488</v>
      </c>
      <c r="AL9" s="1131"/>
      <c r="AM9" s="1131"/>
      <c r="AN9" s="1132"/>
      <c r="AO9" s="274">
        <v>757495</v>
      </c>
      <c r="AP9" s="274">
        <v>128476</v>
      </c>
      <c r="AQ9" s="275">
        <v>143042</v>
      </c>
      <c r="AR9" s="276">
        <v>-10.199999999999999</v>
      </c>
    </row>
    <row r="10" spans="1:46" ht="13.5" customHeight="1" x14ac:dyDescent="0.15">
      <c r="A10" s="259"/>
      <c r="AK10" s="1130" t="s">
        <v>489</v>
      </c>
      <c r="AL10" s="1131"/>
      <c r="AM10" s="1131"/>
      <c r="AN10" s="1132"/>
      <c r="AO10" s="277">
        <v>132130</v>
      </c>
      <c r="AP10" s="277">
        <v>22410</v>
      </c>
      <c r="AQ10" s="278">
        <v>17233</v>
      </c>
      <c r="AR10" s="279">
        <v>30</v>
      </c>
    </row>
    <row r="11" spans="1:46" ht="13.5" customHeight="1" x14ac:dyDescent="0.15">
      <c r="A11" s="259"/>
      <c r="AK11" s="1130" t="s">
        <v>490</v>
      </c>
      <c r="AL11" s="1131"/>
      <c r="AM11" s="1131"/>
      <c r="AN11" s="1132"/>
      <c r="AO11" s="277" t="s">
        <v>491</v>
      </c>
      <c r="AP11" s="277" t="s">
        <v>491</v>
      </c>
      <c r="AQ11" s="278">
        <v>1297</v>
      </c>
      <c r="AR11" s="279" t="s">
        <v>491</v>
      </c>
    </row>
    <row r="12" spans="1:46" ht="13.5" customHeight="1" x14ac:dyDescent="0.15">
      <c r="A12" s="259"/>
      <c r="AK12" s="1130" t="s">
        <v>492</v>
      </c>
      <c r="AL12" s="1131"/>
      <c r="AM12" s="1131"/>
      <c r="AN12" s="1132"/>
      <c r="AO12" s="277" t="s">
        <v>491</v>
      </c>
      <c r="AP12" s="277" t="s">
        <v>491</v>
      </c>
      <c r="AQ12" s="278" t="s">
        <v>491</v>
      </c>
      <c r="AR12" s="279" t="s">
        <v>491</v>
      </c>
    </row>
    <row r="13" spans="1:46" ht="13.5" customHeight="1" x14ac:dyDescent="0.15">
      <c r="A13" s="259"/>
      <c r="AK13" s="1130" t="s">
        <v>493</v>
      </c>
      <c r="AL13" s="1131"/>
      <c r="AM13" s="1131"/>
      <c r="AN13" s="1132"/>
      <c r="AO13" s="277">
        <v>28854</v>
      </c>
      <c r="AP13" s="277">
        <v>4894</v>
      </c>
      <c r="AQ13" s="278">
        <v>5542</v>
      </c>
      <c r="AR13" s="279">
        <v>-11.7</v>
      </c>
    </row>
    <row r="14" spans="1:46" ht="13.5" customHeight="1" x14ac:dyDescent="0.15">
      <c r="A14" s="259"/>
      <c r="AK14" s="1130" t="s">
        <v>494</v>
      </c>
      <c r="AL14" s="1131"/>
      <c r="AM14" s="1131"/>
      <c r="AN14" s="1132"/>
      <c r="AO14" s="277">
        <v>19365</v>
      </c>
      <c r="AP14" s="277">
        <v>3284</v>
      </c>
      <c r="AQ14" s="278">
        <v>2886</v>
      </c>
      <c r="AR14" s="279">
        <v>13.8</v>
      </c>
    </row>
    <row r="15" spans="1:46" ht="13.5" customHeight="1" x14ac:dyDescent="0.15">
      <c r="A15" s="259"/>
      <c r="AK15" s="1133" t="s">
        <v>495</v>
      </c>
      <c r="AL15" s="1134"/>
      <c r="AM15" s="1134"/>
      <c r="AN15" s="1135"/>
      <c r="AO15" s="277">
        <v>-53346</v>
      </c>
      <c r="AP15" s="277">
        <v>-9048</v>
      </c>
      <c r="AQ15" s="278">
        <v>-8856</v>
      </c>
      <c r="AR15" s="279">
        <v>2.2000000000000002</v>
      </c>
    </row>
    <row r="16" spans="1:46" x14ac:dyDescent="0.15">
      <c r="A16" s="259"/>
      <c r="AK16" s="1133" t="s">
        <v>179</v>
      </c>
      <c r="AL16" s="1134"/>
      <c r="AM16" s="1134"/>
      <c r="AN16" s="1135"/>
      <c r="AO16" s="277">
        <v>884498</v>
      </c>
      <c r="AP16" s="277">
        <v>150017</v>
      </c>
      <c r="AQ16" s="278">
        <v>161143</v>
      </c>
      <c r="AR16" s="279">
        <v>-6.9</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36" t="s">
        <v>500</v>
      </c>
      <c r="AL21" s="1137"/>
      <c r="AM21" s="1137"/>
      <c r="AN21" s="1138"/>
      <c r="AO21" s="289">
        <v>11.02</v>
      </c>
      <c r="AP21" s="290">
        <v>14.02</v>
      </c>
      <c r="AQ21" s="291">
        <v>-3</v>
      </c>
      <c r="AS21" s="292"/>
      <c r="AT21" s="288"/>
    </row>
    <row r="22" spans="1:46" s="260" customFormat="1" x14ac:dyDescent="0.15">
      <c r="A22" s="288"/>
      <c r="AK22" s="1136" t="s">
        <v>501</v>
      </c>
      <c r="AL22" s="1137"/>
      <c r="AM22" s="1137"/>
      <c r="AN22" s="1138"/>
      <c r="AO22" s="293">
        <v>99.6</v>
      </c>
      <c r="AP22" s="294">
        <v>96.2</v>
      </c>
      <c r="AQ22" s="295">
        <v>3.4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7" t="s">
        <v>502</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28" t="s">
        <v>483</v>
      </c>
      <c r="AP30" s="265"/>
      <c r="AQ30" s="266" t="s">
        <v>484</v>
      </c>
      <c r="AR30" s="267"/>
    </row>
    <row r="31" spans="1:46" x14ac:dyDescent="0.15">
      <c r="A31" s="259"/>
      <c r="AK31" s="268"/>
      <c r="AL31" s="269"/>
      <c r="AM31" s="269"/>
      <c r="AN31" s="270"/>
      <c r="AO31" s="1129"/>
      <c r="AP31" s="271" t="s">
        <v>485</v>
      </c>
      <c r="AQ31" s="272" t="s">
        <v>486</v>
      </c>
      <c r="AR31" s="273" t="s">
        <v>487</v>
      </c>
    </row>
    <row r="32" spans="1:46" ht="27" customHeight="1" x14ac:dyDescent="0.15">
      <c r="A32" s="259"/>
      <c r="AK32" s="1144" t="s">
        <v>505</v>
      </c>
      <c r="AL32" s="1145"/>
      <c r="AM32" s="1145"/>
      <c r="AN32" s="1146"/>
      <c r="AO32" s="303">
        <v>286790</v>
      </c>
      <c r="AP32" s="303">
        <v>48641</v>
      </c>
      <c r="AQ32" s="304">
        <v>81691</v>
      </c>
      <c r="AR32" s="305">
        <v>-40.5</v>
      </c>
    </row>
    <row r="33" spans="1:46" ht="13.5" customHeight="1" x14ac:dyDescent="0.15">
      <c r="A33" s="259"/>
      <c r="AK33" s="1144" t="s">
        <v>506</v>
      </c>
      <c r="AL33" s="1145"/>
      <c r="AM33" s="1145"/>
      <c r="AN33" s="1146"/>
      <c r="AO33" s="303" t="s">
        <v>491</v>
      </c>
      <c r="AP33" s="303" t="s">
        <v>491</v>
      </c>
      <c r="AQ33" s="304" t="s">
        <v>491</v>
      </c>
      <c r="AR33" s="305" t="s">
        <v>491</v>
      </c>
    </row>
    <row r="34" spans="1:46" ht="27" customHeight="1" x14ac:dyDescent="0.15">
      <c r="A34" s="259"/>
      <c r="AK34" s="1144" t="s">
        <v>507</v>
      </c>
      <c r="AL34" s="1145"/>
      <c r="AM34" s="1145"/>
      <c r="AN34" s="1146"/>
      <c r="AO34" s="303" t="s">
        <v>491</v>
      </c>
      <c r="AP34" s="303" t="s">
        <v>491</v>
      </c>
      <c r="AQ34" s="304" t="s">
        <v>491</v>
      </c>
      <c r="AR34" s="305" t="s">
        <v>491</v>
      </c>
    </row>
    <row r="35" spans="1:46" ht="27" customHeight="1" x14ac:dyDescent="0.15">
      <c r="A35" s="259"/>
      <c r="AK35" s="1144" t="s">
        <v>508</v>
      </c>
      <c r="AL35" s="1145"/>
      <c r="AM35" s="1145"/>
      <c r="AN35" s="1146"/>
      <c r="AO35" s="303">
        <v>100950</v>
      </c>
      <c r="AP35" s="303">
        <v>17122</v>
      </c>
      <c r="AQ35" s="304">
        <v>27672</v>
      </c>
      <c r="AR35" s="305">
        <v>-38.1</v>
      </c>
    </row>
    <row r="36" spans="1:46" ht="27" customHeight="1" x14ac:dyDescent="0.15">
      <c r="A36" s="259"/>
      <c r="AK36" s="1144" t="s">
        <v>509</v>
      </c>
      <c r="AL36" s="1145"/>
      <c r="AM36" s="1145"/>
      <c r="AN36" s="1146"/>
      <c r="AO36" s="303">
        <v>10676</v>
      </c>
      <c r="AP36" s="303">
        <v>1811</v>
      </c>
      <c r="AQ36" s="304">
        <v>4845</v>
      </c>
      <c r="AR36" s="305">
        <v>-62.6</v>
      </c>
    </row>
    <row r="37" spans="1:46" ht="13.5" customHeight="1" x14ac:dyDescent="0.15">
      <c r="A37" s="259"/>
      <c r="AK37" s="1144" t="s">
        <v>510</v>
      </c>
      <c r="AL37" s="1145"/>
      <c r="AM37" s="1145"/>
      <c r="AN37" s="1146"/>
      <c r="AO37" s="303">
        <v>3551</v>
      </c>
      <c r="AP37" s="303">
        <v>602</v>
      </c>
      <c r="AQ37" s="304">
        <v>448</v>
      </c>
      <c r="AR37" s="305">
        <v>34.4</v>
      </c>
    </row>
    <row r="38" spans="1:46" ht="27" customHeight="1" x14ac:dyDescent="0.15">
      <c r="A38" s="259"/>
      <c r="AK38" s="1147" t="s">
        <v>511</v>
      </c>
      <c r="AL38" s="1148"/>
      <c r="AM38" s="1148"/>
      <c r="AN38" s="1149"/>
      <c r="AO38" s="306">
        <v>26</v>
      </c>
      <c r="AP38" s="306">
        <v>4</v>
      </c>
      <c r="AQ38" s="307">
        <v>4</v>
      </c>
      <c r="AR38" s="295">
        <v>0</v>
      </c>
      <c r="AS38" s="302"/>
    </row>
    <row r="39" spans="1:46" x14ac:dyDescent="0.15">
      <c r="A39" s="259"/>
      <c r="AK39" s="1147" t="s">
        <v>512</v>
      </c>
      <c r="AL39" s="1148"/>
      <c r="AM39" s="1148"/>
      <c r="AN39" s="1149"/>
      <c r="AO39" s="303" t="s">
        <v>491</v>
      </c>
      <c r="AP39" s="303" t="s">
        <v>491</v>
      </c>
      <c r="AQ39" s="304">
        <v>-1961</v>
      </c>
      <c r="AR39" s="305" t="s">
        <v>491</v>
      </c>
      <c r="AS39" s="302"/>
    </row>
    <row r="40" spans="1:46" ht="27" customHeight="1" x14ac:dyDescent="0.15">
      <c r="A40" s="259"/>
      <c r="AK40" s="1144" t="s">
        <v>513</v>
      </c>
      <c r="AL40" s="1145"/>
      <c r="AM40" s="1145"/>
      <c r="AN40" s="1146"/>
      <c r="AO40" s="303">
        <v>-237639</v>
      </c>
      <c r="AP40" s="303">
        <v>-40305</v>
      </c>
      <c r="AQ40" s="304">
        <v>-75713</v>
      </c>
      <c r="AR40" s="305">
        <v>-46.8</v>
      </c>
      <c r="AS40" s="302"/>
    </row>
    <row r="41" spans="1:46" x14ac:dyDescent="0.15">
      <c r="A41" s="259"/>
      <c r="AK41" s="1150" t="s">
        <v>289</v>
      </c>
      <c r="AL41" s="1151"/>
      <c r="AM41" s="1151"/>
      <c r="AN41" s="1152"/>
      <c r="AO41" s="303">
        <v>164354</v>
      </c>
      <c r="AP41" s="303">
        <v>27876</v>
      </c>
      <c r="AQ41" s="304">
        <v>36985</v>
      </c>
      <c r="AR41" s="305">
        <v>-24.6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39" t="s">
        <v>483</v>
      </c>
      <c r="AN49" s="1141" t="s">
        <v>516</v>
      </c>
      <c r="AO49" s="1142"/>
      <c r="AP49" s="1142"/>
      <c r="AQ49" s="1142"/>
      <c r="AR49" s="1143"/>
    </row>
    <row r="50" spans="1:44" x14ac:dyDescent="0.15">
      <c r="A50" s="259"/>
      <c r="AK50" s="317"/>
      <c r="AL50" s="318"/>
      <c r="AM50" s="1140"/>
      <c r="AN50" s="319" t="s">
        <v>517</v>
      </c>
      <c r="AO50" s="320" t="s">
        <v>518</v>
      </c>
      <c r="AP50" s="321" t="s">
        <v>519</v>
      </c>
      <c r="AQ50" s="322" t="s">
        <v>520</v>
      </c>
      <c r="AR50" s="323" t="s">
        <v>521</v>
      </c>
    </row>
    <row r="51" spans="1:44" x14ac:dyDescent="0.15">
      <c r="A51" s="259"/>
      <c r="AK51" s="315" t="s">
        <v>522</v>
      </c>
      <c r="AL51" s="316"/>
      <c r="AM51" s="324">
        <v>400939</v>
      </c>
      <c r="AN51" s="325">
        <v>63230</v>
      </c>
      <c r="AO51" s="326">
        <v>-6.2</v>
      </c>
      <c r="AP51" s="327">
        <v>126262</v>
      </c>
      <c r="AQ51" s="328">
        <v>10</v>
      </c>
      <c r="AR51" s="329">
        <v>-16.2</v>
      </c>
    </row>
    <row r="52" spans="1:44" x14ac:dyDescent="0.15">
      <c r="A52" s="259"/>
      <c r="AK52" s="330"/>
      <c r="AL52" s="331" t="s">
        <v>523</v>
      </c>
      <c r="AM52" s="332">
        <v>230271</v>
      </c>
      <c r="AN52" s="333">
        <v>36315</v>
      </c>
      <c r="AO52" s="334">
        <v>-9.6</v>
      </c>
      <c r="AP52" s="335">
        <v>56769</v>
      </c>
      <c r="AQ52" s="336">
        <v>2.1</v>
      </c>
      <c r="AR52" s="337">
        <v>-11.7</v>
      </c>
    </row>
    <row r="53" spans="1:44" x14ac:dyDescent="0.15">
      <c r="A53" s="259"/>
      <c r="AK53" s="315" t="s">
        <v>524</v>
      </c>
      <c r="AL53" s="316"/>
      <c r="AM53" s="324">
        <v>459852</v>
      </c>
      <c r="AN53" s="325">
        <v>73600</v>
      </c>
      <c r="AO53" s="326">
        <v>16.399999999999999</v>
      </c>
      <c r="AP53" s="327">
        <v>126525</v>
      </c>
      <c r="AQ53" s="328">
        <v>0.2</v>
      </c>
      <c r="AR53" s="329">
        <v>16.2</v>
      </c>
    </row>
    <row r="54" spans="1:44" x14ac:dyDescent="0.15">
      <c r="A54" s="259"/>
      <c r="AK54" s="330"/>
      <c r="AL54" s="331" t="s">
        <v>523</v>
      </c>
      <c r="AM54" s="332">
        <v>242885</v>
      </c>
      <c r="AN54" s="333">
        <v>38874</v>
      </c>
      <c r="AO54" s="334">
        <v>7</v>
      </c>
      <c r="AP54" s="335">
        <v>67052</v>
      </c>
      <c r="AQ54" s="336">
        <v>18.100000000000001</v>
      </c>
      <c r="AR54" s="337">
        <v>-11.1</v>
      </c>
    </row>
    <row r="55" spans="1:44" x14ac:dyDescent="0.15">
      <c r="A55" s="259"/>
      <c r="AK55" s="315" t="s">
        <v>525</v>
      </c>
      <c r="AL55" s="316"/>
      <c r="AM55" s="324">
        <v>370882</v>
      </c>
      <c r="AN55" s="325">
        <v>60286</v>
      </c>
      <c r="AO55" s="326">
        <v>-18.100000000000001</v>
      </c>
      <c r="AP55" s="327">
        <v>122054</v>
      </c>
      <c r="AQ55" s="328">
        <v>-3.5</v>
      </c>
      <c r="AR55" s="329">
        <v>-14.6</v>
      </c>
    </row>
    <row r="56" spans="1:44" x14ac:dyDescent="0.15">
      <c r="A56" s="259"/>
      <c r="AK56" s="330"/>
      <c r="AL56" s="331" t="s">
        <v>523</v>
      </c>
      <c r="AM56" s="332">
        <v>178399</v>
      </c>
      <c r="AN56" s="333">
        <v>28999</v>
      </c>
      <c r="AO56" s="334">
        <v>-25.4</v>
      </c>
      <c r="AP56" s="335">
        <v>68298</v>
      </c>
      <c r="AQ56" s="336">
        <v>1.9</v>
      </c>
      <c r="AR56" s="337">
        <v>-27.3</v>
      </c>
    </row>
    <row r="57" spans="1:44" x14ac:dyDescent="0.15">
      <c r="A57" s="259"/>
      <c r="AK57" s="315" t="s">
        <v>526</v>
      </c>
      <c r="AL57" s="316"/>
      <c r="AM57" s="324">
        <v>677972</v>
      </c>
      <c r="AN57" s="325">
        <v>113297</v>
      </c>
      <c r="AO57" s="326">
        <v>87.9</v>
      </c>
      <c r="AP57" s="327">
        <v>111644</v>
      </c>
      <c r="AQ57" s="328">
        <v>-8.5</v>
      </c>
      <c r="AR57" s="329">
        <v>96.4</v>
      </c>
    </row>
    <row r="58" spans="1:44" x14ac:dyDescent="0.15">
      <c r="A58" s="259"/>
      <c r="AK58" s="330"/>
      <c r="AL58" s="331" t="s">
        <v>523</v>
      </c>
      <c r="AM58" s="332">
        <v>223028</v>
      </c>
      <c r="AN58" s="333">
        <v>37271</v>
      </c>
      <c r="AO58" s="334">
        <v>28.5</v>
      </c>
      <c r="AP58" s="335">
        <v>66606</v>
      </c>
      <c r="AQ58" s="336">
        <v>-2.5</v>
      </c>
      <c r="AR58" s="337">
        <v>31</v>
      </c>
    </row>
    <row r="59" spans="1:44" x14ac:dyDescent="0.15">
      <c r="A59" s="259"/>
      <c r="AK59" s="315" t="s">
        <v>527</v>
      </c>
      <c r="AL59" s="316"/>
      <c r="AM59" s="324">
        <v>1021181</v>
      </c>
      <c r="AN59" s="325">
        <v>173199</v>
      </c>
      <c r="AO59" s="326">
        <v>52.9</v>
      </c>
      <c r="AP59" s="327">
        <v>127917</v>
      </c>
      <c r="AQ59" s="328">
        <v>14.6</v>
      </c>
      <c r="AR59" s="329">
        <v>38.299999999999997</v>
      </c>
    </row>
    <row r="60" spans="1:44" x14ac:dyDescent="0.15">
      <c r="A60" s="259"/>
      <c r="AK60" s="330"/>
      <c r="AL60" s="331" t="s">
        <v>523</v>
      </c>
      <c r="AM60" s="332">
        <v>185331</v>
      </c>
      <c r="AN60" s="333">
        <v>31433</v>
      </c>
      <c r="AO60" s="334">
        <v>-15.7</v>
      </c>
      <c r="AP60" s="335">
        <v>69746</v>
      </c>
      <c r="AQ60" s="336">
        <v>4.7</v>
      </c>
      <c r="AR60" s="337">
        <v>-20.399999999999999</v>
      </c>
    </row>
    <row r="61" spans="1:44" x14ac:dyDescent="0.15">
      <c r="A61" s="259"/>
      <c r="AK61" s="315" t="s">
        <v>528</v>
      </c>
      <c r="AL61" s="338"/>
      <c r="AM61" s="324">
        <v>586165</v>
      </c>
      <c r="AN61" s="325">
        <v>96722</v>
      </c>
      <c r="AO61" s="326">
        <v>26.6</v>
      </c>
      <c r="AP61" s="327">
        <v>122880</v>
      </c>
      <c r="AQ61" s="339">
        <v>2.6</v>
      </c>
      <c r="AR61" s="329">
        <v>24</v>
      </c>
    </row>
    <row r="62" spans="1:44" x14ac:dyDescent="0.15">
      <c r="A62" s="259"/>
      <c r="AK62" s="330"/>
      <c r="AL62" s="331" t="s">
        <v>523</v>
      </c>
      <c r="AM62" s="332">
        <v>211983</v>
      </c>
      <c r="AN62" s="333">
        <v>34578</v>
      </c>
      <c r="AO62" s="334">
        <v>-3</v>
      </c>
      <c r="AP62" s="335">
        <v>65694</v>
      </c>
      <c r="AQ62" s="336">
        <v>4.9000000000000004</v>
      </c>
      <c r="AR62" s="337">
        <v>-7.9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QV0wzbYLM3PIGksOFtnU35PGI5Fkk3Elc4ByXjsJPfjGQSzyF4EY2bGYaWK43q0FTISYbLdyB/p1RDCPVlkimQ==" saltValue="qoj8PxL7QEPlI3GVGrqS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rLXTaOHn0u8CdYNGYISqo5lF/q6DN5/68d3fGy+x1yoKvitQiNN5SaajVk1j+tRkWdtkBfFEgB2v3wsZDuLHDA==" saltValue="nGi1COoZ7oUxDTuoDmh7s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i5qXZZaRuvCJ4qJQO77ssJJmMJ6aCnMv/m3ADaYj3jI5jlt8P/tvJxztgM0z9LN5ZSuXZGjX2eA2LxoAAWjRng==" saltValue="9pfgbtdQZejtKYSNjLmh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3" t="s">
        <v>3</v>
      </c>
      <c r="D47" s="1153"/>
      <c r="E47" s="1154"/>
      <c r="F47" s="11">
        <v>27.17</v>
      </c>
      <c r="G47" s="12">
        <v>33.909999999999997</v>
      </c>
      <c r="H47" s="12">
        <v>39.450000000000003</v>
      </c>
      <c r="I47" s="12">
        <v>43.69</v>
      </c>
      <c r="J47" s="13">
        <v>35.39</v>
      </c>
    </row>
    <row r="48" spans="2:10" ht="57.75" customHeight="1" x14ac:dyDescent="0.15">
      <c r="B48" s="14"/>
      <c r="C48" s="1155" t="s">
        <v>4</v>
      </c>
      <c r="D48" s="1155"/>
      <c r="E48" s="1156"/>
      <c r="F48" s="15">
        <v>6.24</v>
      </c>
      <c r="G48" s="16">
        <v>11.3</v>
      </c>
      <c r="H48" s="16">
        <v>6.87</v>
      </c>
      <c r="I48" s="16">
        <v>5.9</v>
      </c>
      <c r="J48" s="17">
        <v>6.8</v>
      </c>
    </row>
    <row r="49" spans="2:10" ht="57.75" customHeight="1" thickBot="1" x14ac:dyDescent="0.2">
      <c r="B49" s="18"/>
      <c r="C49" s="1157" t="s">
        <v>5</v>
      </c>
      <c r="D49" s="1157"/>
      <c r="E49" s="1158"/>
      <c r="F49" s="19" t="s">
        <v>535</v>
      </c>
      <c r="G49" s="20">
        <v>13.67</v>
      </c>
      <c r="H49" s="20">
        <v>4.47</v>
      </c>
      <c r="I49" s="20">
        <v>2.61</v>
      </c>
      <c r="J49" s="21" t="s">
        <v>536</v>
      </c>
    </row>
    <row r="50" spans="2:10" x14ac:dyDescent="0.15"/>
  </sheetData>
  <sheetProtection algorithmName="SHA-512" hashValue="1RlQWDv9+7OtnMuJXdCuomLWF/InIOCkjf+0O/zDYSt+rriRGAnMQgQojiMNmbdYd2IIASUhAdXIz8b/LPzdVA==" saltValue="UMhuE2yyiYk6Qs9/iHaE6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headerFooter alignWithMargins="0">
    <oddFooter>&amp;C&amp;P/&amp;N</oddFooter>
  </headerFooter>
  <drawing r:id="rId1"/>
</worksheet>
</file>