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ox\市町村財政課\G_財政指導\00G_002_010_公会計\R07年度\01_地方公会計の整備により得られるストック情報に関する調査について\07　総務省から分析欄記載依頼\03-5　結合作業\"/>
    </mc:Choice>
  </mc:AlternateContent>
  <bookViews>
    <workbookView xWindow="-120" yWindow="-120" windowWidth="29040" windowHeight="15840"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AM36" i="10"/>
  <c r="C36" i="10"/>
  <c r="CO35" i="10"/>
  <c r="AM35" i="10"/>
  <c r="BW34" i="10"/>
  <c r="C34" i="10"/>
  <c r="CO34" i="10" l="1"/>
  <c r="BW35" i="10"/>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AM34" i="10"/>
</calcChain>
</file>

<file path=xl/sharedStrings.xml><?xml version="1.0" encoding="utf-8"?>
<sst xmlns="http://schemas.openxmlformats.org/spreadsheetml/2006/main" count="1158" uniqueCount="570">
  <si>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</si>
  <si>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</si>
  <si>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</si>
  <si>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</si>
  <si>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</si>
  <si>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</si>
  <si>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</si>
  <si>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</si>
  <si>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</si>
  <si>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</si>
  <si>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</si>
  <si>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</si>
  <si>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</si>
  <si>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</si>
  <si>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</si>
  <si>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</si>
  <si>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</si>
  <si>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</si>
  <si>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</si>
  <si>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</si>
  <si>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</si>
  <si>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</si>
  <si>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</si>
  <si>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</si>
  <si>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</si>
  <si>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</si>
  <si>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</si>
  <si>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</si>
  <si>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</si>
  <si>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</si>
  <si>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</si>
  <si>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</si>
  <si>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</si>
  <si>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</si>
  <si>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</si>
  <si>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</si>
  <si>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</si>
  <si>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</si>
  <si>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</si>
  <si>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</si>
  <si>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</si>
  <si>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</si>
  <si>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</si>
  <si>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</si>
  <si>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</si>
  <si>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</si>
  <si>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</si>
  <si>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</si>
  <si>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</si>
  <si>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</si>
  <si>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</si>
  <si>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</si>
  <si>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</si>
  <si>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</si>
  <si>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</si>
  <si>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</si>
  <si>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</si>
  <si>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</si>
  <si>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</si>
  <si>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</si>
  <si>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</si>
  <si>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</si>
  <si>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</si>
  <si>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</si>
  <si>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</si>
  <si>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</si>
  <si>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</si>
  <si>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</si>
  <si>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</si>
  <si>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</si>
  <si>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</si>
  <si>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</si>
  <si>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</si>
  <si>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</si>
  <si>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</si>
  <si>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</si>
  <si>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</si>
  <si>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</si>
  <si>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</si>
  <si>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</si>
  <si>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</si>
  <si>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</si>
  <si>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</si>
  <si>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</si>
  <si>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</si>
  <si>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</si>
  <si>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</si>
  <si>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</si>
  <si>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</si>
  <si>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</si>
  <si>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</si>
  <si>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</si>
  <si>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</si>
  <si>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</si>
  <si>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</si>
  <si>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</si>
  <si>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</si>
  <si>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</si>
  <si>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</si>
  <si>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</si>
  <si>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</si>
  <si>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</si>
  <si>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</si>
  <si>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</si>
  <si>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</si>
  <si>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</si>
  <si>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</si>
  <si>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</si>
  <si>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</si>
  <si>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</si>
  <si>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</si>
  <si>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</si>
  <si>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</si>
  <si>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</si>
  <si>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</si>
  <si>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</si>
  <si>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</si>
  <si>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</si>
  <si>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</si>
  <si>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</si>
  <si>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</si>
  <si>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</si>
  <si>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</si>
  <si>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</si>
  <si>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</si>
  <si>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</si>
  <si>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</si>
  <si>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</si>
  <si>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</si>
  <si>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</si>
  <si>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</si>
  <si>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</si>
  <si>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</si>
  <si>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</si>
  <si>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</si>
  <si>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</si>
  <si>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</si>
  <si>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</si>
  <si>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</si>
  <si>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</si>
  <si>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</si>
  <si>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</si>
  <si>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</si>
  <si>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</si>
  <si>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</si>
  <si>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</si>
  <si>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</si>
  <si>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</si>
  <si>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</si>
  <si>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</si>
  <si>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</si>
  <si>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</si>
  <si>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</si>
  <si>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</si>
  <si>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</si>
  <si>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</si>
  <si>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</si>
  <si>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</si>
  <si>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</si>
  <si>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</si>
  <si>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</si>
  <si>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</si>
  <si>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</si>
  <si>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</si>
  <si>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</si>
  <si>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</si>
  <si>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</si>
  <si>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</si>
  <si>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</si>
  <si>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</si>
  <si>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</si>
  <si>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</si>
  <si>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</si>
  <si>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</si>
  <si>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</si>
  <si>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</si>
  <si>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</si>
  <si>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</si>
  <si>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</si>
  <si>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</si>
  <si>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</si>
  <si>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</si>
  <si>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</si>
  <si>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</si>
  <si>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</si>
  <si>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</si>
  <si>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</si>
  <si>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</si>
  <si>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</si>
  <si>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</si>
  <si>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</si>
  <si>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</si>
  <si>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</si>
  <si>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</si>
  <si>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</si>
  <si>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</si>
  <si>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</si>
  <si>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</si>
  <si>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</si>
  <si>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</si>
  <si>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</si>
  <si>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</si>
  <si>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</si>
  <si>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</si>
  <si>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福島県矢祭町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</si>
  <si>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</si>
  <si>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</si>
  <si>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</si>
  <si>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</si>
  <si>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</si>
  <si>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</si>
  <si>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</si>
  <si>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</si>
  <si>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</si>
  <si>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</si>
  <si>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</si>
  <si>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</si>
  <si>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</si>
  <si>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</si>
  <si>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</si>
  <si>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</si>
  <si>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</si>
  <si>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</si>
  <si>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</si>
  <si>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</si>
  <si>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</si>
  <si>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</si>
  <si>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</si>
  <si>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</si>
  <si>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</si>
  <si>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</si>
  <si>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</si>
  <si>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</si>
  <si>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</si>
  <si>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</si>
  <si>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</si>
  <si>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</si>
  <si>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</si>
  <si>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</si>
  <si>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</si>
  <si>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</si>
  <si>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</si>
  <si>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</si>
  <si>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</si>
  <si>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</si>
  <si>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</si>
  <si>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</si>
  <si>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</si>
  <si>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</si>
  <si>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</si>
  <si>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</si>
  <si>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</si>
  <si>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</si>
  <si>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</si>
  <si>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</si>
  <si>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</si>
  <si>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</si>
  <si>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</si>
  <si>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</si>
  <si>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</si>
  <si>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</si>
  <si>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</si>
  <si>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</si>
  <si>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</si>
  <si>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</si>
  <si>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</si>
  <si>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</si>
  <si>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</si>
  <si>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</si>
  <si>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</si>
  <si>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</si>
  <si>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</si>
  <si>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</si>
  <si>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</si>
  <si>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</si>
  <si>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</si>
  <si>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</si>
  <si>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</si>
  <si>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</si>
  <si>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</si>
  <si>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</si>
  <si>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</si>
  <si>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</si>
  <si>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</si>
  <si>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</si>
  <si>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</si>
  <si>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</si>
  <si>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</si>
  <si>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</si>
  <si>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</si>
  <si>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</si>
  <si>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</si>
  <si>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</si>
  <si>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</si>
  <si>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</si>
  <si>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</si>
  <si>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</si>
  <si>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</si>
  <si>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</si>
  <si>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</si>
  <si>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</si>
  <si>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</si>
  <si>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</si>
  <si>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</si>
  <si>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</si>
  <si>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</si>
  <si>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</si>
  <si>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</si>
  <si>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</si>
  <si>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</si>
  <si>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</si>
  <si>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</si>
  <si>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</si>
  <si>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</si>
  <si>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</si>
  <si>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</si>
  <si>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</si>
  <si>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</si>
  <si>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</si>
  <si>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</si>
  <si>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</si>
  <si>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</si>
  <si>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</si>
  <si>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</si>
  <si>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</si>
  <si>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</si>
  <si>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</si>
  <si>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</si>
  <si>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</si>
  <si>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</si>
  <si>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</si>
  <si>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</si>
  <si>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</si>
  <si>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</si>
  <si>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</si>
  <si>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</si>
  <si>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</si>
  <si>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</si>
  <si>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</si>
  <si>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</si>
  <si>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</si>
  <si>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</si>
  <si>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</si>
  <si>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</si>
  <si>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</si>
  <si>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</si>
  <si>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</si>
  <si>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</si>
  <si>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</si>
  <si>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</si>
  <si>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</si>
  <si>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</si>
  <si>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</si>
  <si>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</si>
  <si>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福島県矢祭町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</si>
  <si>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</si>
  <si>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</si>
  <si>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</si>
  <si>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</si>
  <si>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</si>
  <si>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</si>
  <si>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</si>
  <si>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</si>
  <si>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</si>
  <si>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</si>
  <si>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</si>
  <si>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</si>
  <si>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</si>
  <si>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</si>
  <si>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</si>
  <si>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</si>
  <si>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</si>
  <si>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</si>
  <si>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</si>
  <si>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</si>
  <si>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</si>
  <si>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</si>
  <si>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</si>
  <si>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</si>
  <si>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</si>
  <si>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</si>
  <si>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</si>
  <si>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</si>
  <si>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</si>
  <si>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</si>
  <si>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</si>
  <si>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</si>
  <si>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</si>
  <si>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</si>
  <si>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</si>
  <si>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</si>
  <si>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</si>
  <si>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</si>
  <si>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</si>
  <si>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農業集落排水処理事業特別会計</t>
    <phoneticPr fontId="5"/>
  </si>
  <si>
    <t>法非適用企業</t>
    <phoneticPr fontId="5"/>
  </si>
  <si>
    <t>工場団地造成事業特別会計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</si>
  <si>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</si>
  <si>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</si>
  <si>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</si>
  <si>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</si>
  <si>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</si>
  <si>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</si>
  <si>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</si>
  <si>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</si>
  <si>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</si>
  <si>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</si>
  <si>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</si>
  <si>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</si>
  <si>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</si>
  <si>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</si>
  <si>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</si>
  <si>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</si>
  <si>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</si>
  <si>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</si>
  <si>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</si>
  <si>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</si>
  <si>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</si>
  <si>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</si>
  <si>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</si>
  <si>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</si>
  <si>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</si>
  <si>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</si>
  <si>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</si>
  <si>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</si>
  <si>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</si>
  <si>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</si>
  <si>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</si>
  <si>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</si>
  <si>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</si>
  <si>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</si>
  <si>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</si>
  <si>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</si>
  <si>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</si>
  <si>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</si>
  <si>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</si>
  <si>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</si>
  <si>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</si>
  <si>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</si>
  <si>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</si>
  <si>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</si>
  <si>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</si>
  <si>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</si>
  <si>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</si>
  <si>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</si>
  <si>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</si>
  <si>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</si>
  <si>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</si>
  <si>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</si>
  <si>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</si>
  <si>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</si>
  <si>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</si>
  <si>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</si>
  <si>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</si>
  <si>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</si>
  <si>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</si>
  <si>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</si>
  <si>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</si>
  <si>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</si>
  <si>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</si>
  <si>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</si>
  <si>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</si>
  <si>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</si>
  <si>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</si>
  <si>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</si>
  <si>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</si>
  <si>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</si>
  <si>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</si>
  <si>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</si>
  <si>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</si>
  <si>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</si>
  <si>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</si>
  <si>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</si>
  <si>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</si>
  <si>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</si>
  <si>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</si>
  <si>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</si>
  <si>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</si>
  <si>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</si>
  <si>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</si>
  <si>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</si>
  <si>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</si>
  <si>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</si>
  <si>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</si>
  <si>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</si>
  <si>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</si>
  <si>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</si>
  <si>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</si>
  <si>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</si>
  <si>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</si>
  <si>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</si>
  <si>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</si>
  <si>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</si>
  <si>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</si>
  <si>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</si>
  <si>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</si>
  <si>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</si>
  <si>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</si>
  <si>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</si>
  <si>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</si>
  <si>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</si>
  <si>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</si>
  <si>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</si>
  <si>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</si>
  <si>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</si>
  <si>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</si>
  <si>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</si>
  <si>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</si>
  <si>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</si>
  <si>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</si>
  <si>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</si>
  <si>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</si>
  <si>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</si>
  <si>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</si>
  <si>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</si>
  <si>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</si>
  <si>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</si>
  <si>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</si>
  <si>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</si>
  <si>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</si>
  <si>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</si>
  <si>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</si>
  <si>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</si>
  <si>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</si>
  <si>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</si>
  <si>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</si>
  <si>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</si>
  <si>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</si>
  <si>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</si>
  <si>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</si>
  <si>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</si>
  <si>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</si>
  <si>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</si>
  <si>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19.55</t>
  </si>
  <si>
    <t>一般会計</t>
  </si>
  <si>
    <t>宅地造成事業特別会計</t>
  </si>
  <si>
    <t>水道事業会計</t>
  </si>
  <si>
    <t>介護保険特別会計</t>
  </si>
  <si>
    <t>国民健康保険特別会計</t>
  </si>
  <si>
    <t>農業集落排水処理事業特別会計</t>
  </si>
  <si>
    <t>工場団地造成事業特別会計</t>
  </si>
  <si>
    <t>後期高齢者医療保険特別会計</t>
  </si>
  <si>
    <t>その他会計（赤字）</t>
  </si>
  <si>
    <t>その他会計（黒字）</t>
  </si>
  <si>
    <t>R01</t>
    <phoneticPr fontId="5"/>
  </si>
  <si>
    <t>R02</t>
    <phoneticPr fontId="5"/>
  </si>
  <si>
    <t>R03</t>
    <phoneticPr fontId="5"/>
  </si>
  <si>
    <t>R04</t>
    <phoneticPr fontId="5"/>
  </si>
  <si>
    <t>R05</t>
    <phoneticPr fontId="5"/>
  </si>
  <si>
    <t>白河地方土地開発公社</t>
    <rPh sb="0" eb="4">
      <t>シラカワチホウ</t>
    </rPh>
    <rPh sb="4" eb="10">
      <t>トチカイハツコウシャ</t>
    </rPh>
    <phoneticPr fontId="2"/>
  </si>
  <si>
    <t>白河地方広域市町村圏整備組合　一般会計</t>
    <rPh sb="0" eb="4">
      <t>シラカワチホウ</t>
    </rPh>
    <rPh sb="4" eb="6">
      <t>コウイキ</t>
    </rPh>
    <rPh sb="6" eb="9">
      <t>シチョウソン</t>
    </rPh>
    <rPh sb="9" eb="10">
      <t>ケン</t>
    </rPh>
    <rPh sb="10" eb="14">
      <t>セイビクミアイ</t>
    </rPh>
    <rPh sb="15" eb="19">
      <t>イッパンカイケイ</t>
    </rPh>
    <phoneticPr fontId="2"/>
  </si>
  <si>
    <t>白河地方広域市町村圏整備組合　水道用水供給事業会計</t>
    <rPh sb="0" eb="4">
      <t>シラカワチホウ</t>
    </rPh>
    <rPh sb="4" eb="6">
      <t>コウイキ</t>
    </rPh>
    <rPh sb="6" eb="9">
      <t>シチョウソン</t>
    </rPh>
    <rPh sb="9" eb="10">
      <t>ケン</t>
    </rPh>
    <rPh sb="10" eb="14">
      <t>セイビクミアイ</t>
    </rPh>
    <rPh sb="15" eb="21">
      <t>スイドウヨウスイキョウキュウ</t>
    </rPh>
    <rPh sb="21" eb="25">
      <t>ジギョウカイケイ</t>
    </rPh>
    <phoneticPr fontId="2"/>
  </si>
  <si>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</si>
  <si>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6">
      <t>フクシマケンシチョウソン</t>
    </rPh>
    <rPh sb="6" eb="10">
      <t>ソウゴウジム</t>
    </rPh>
    <rPh sb="10" eb="12">
      <t>クミアイ</t>
    </rPh>
    <rPh sb="13" eb="15">
      <t>ショウボウ</t>
    </rPh>
    <rPh sb="15" eb="18">
      <t>ホショウトウ</t>
    </rPh>
    <rPh sb="18" eb="22">
      <t>トクベツカイケイ</t>
    </rPh>
    <phoneticPr fontId="2"/>
  </si>
  <si>
    <t>福島県市町村総合事務組合　消防賞じゅつ金特別会計</t>
    <rPh sb="0" eb="12">
      <t>フクシマケンシチョウソンソウゴウジムクミアイ</t>
    </rPh>
    <rPh sb="13" eb="16">
      <t>ショウボウショウ</t>
    </rPh>
    <rPh sb="19" eb="20">
      <t>キン</t>
    </rPh>
    <rPh sb="20" eb="24">
      <t>トクベツカイケイ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</si>
  <si>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</si>
  <si>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19">
      <t>カンリ</t>
    </rPh>
    <rPh sb="19" eb="23">
      <t>トクベツカイケイ</t>
    </rPh>
    <phoneticPr fontId="2"/>
  </si>
  <si>
    <t>東白衛生組合</t>
    <rPh sb="0" eb="1">
      <t>トウ</t>
    </rPh>
    <rPh sb="1" eb="2">
      <t>シロ</t>
    </rPh>
    <rPh sb="2" eb="4">
      <t>エイセイ</t>
    </rPh>
    <rPh sb="4" eb="6">
      <t>クミアイ</t>
    </rPh>
    <phoneticPr fontId="2"/>
  </si>
  <si>
    <t>福島県後期高齢者医療広域連合一般会計</t>
    <rPh sb="0" eb="3">
      <t>フクシマケン</t>
    </rPh>
    <rPh sb="3" eb="10">
      <t>コウキコウレイシャイリョウ</t>
    </rPh>
    <rPh sb="10" eb="14">
      <t>コウイキレンゴウ</t>
    </rPh>
    <rPh sb="14" eb="18">
      <t>イッパンカイケイ</t>
    </rPh>
    <phoneticPr fontId="2"/>
  </si>
  <si>
    <t>福島県後期高齢者医療広域連合後期高齢者医療特別会計</t>
    <rPh sb="0" eb="3">
      <t>フクシマケン</t>
    </rPh>
    <rPh sb="3" eb="10">
      <t>コウキコウレイシャイリョウ</t>
    </rPh>
    <rPh sb="10" eb="14">
      <t>コウイキレンゴウ</t>
    </rPh>
    <rPh sb="14" eb="21">
      <t>コウキコウレイシャイリョウ</t>
    </rPh>
    <rPh sb="21" eb="25">
      <t>トクベツカイケイ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</si>
  <si>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</si>
  <si>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</si>
  <si>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対象年度の該当数値なし</t>
    <rPh sb="0" eb="2">
      <t>タイショウ</t>
    </rPh>
    <rPh sb="2" eb="4">
      <t>ネンド</t>
    </rPh>
    <rPh sb="5" eb="7">
      <t>ガイトウ</t>
    </rPh>
    <rPh sb="7" eb="9">
      <t>スウチ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</si>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</sst>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8602-4063-9EAD-4D9FA41A32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97445</c:v>
                </c:pt>
                <c:pt idx="1">
                  <c:v>126206</c:v>
                </c:pt>
                <c:pt idx="2">
                  <c:v>100801</c:v>
                </c:pt>
                <c:pt idx="3">
                  <c:v>121628</c:v>
                </c:pt>
                <c:pt idx="4">
                  <c:v>104660</c:v>
                </c:pt>
              </c:numCache>
            </c:numRef>
          </c:val>
          <c:smooth val="0"/>
          <c:extLst>
            <c:ext xmlns:c16="http://schemas.microsoft.com/office/drawing/2014/chart" uri="{C3380CC4-5D6E-409C-BE32-E72D297353CC}">
              <c16:uniqueId val="{00000001-8602-4063-9EAD-4D9FA41A32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10.72</c:v>
                </c:pt>
                <c:pt idx="1">
                  <c:v>12.72</c:v>
                </c:pt>
                <c:pt idx="2">
                  <c:v>21.31</c:v>
                </c:pt>
                <c:pt idx="3">
                  <c:v>12.91</c:v>
                </c:pt>
                <c:pt idx="4">
                  <c:v>9.6199999999999992</c:v>
                </c:pt>
              </c:numCache>
            </c:numRef>
          </c:val>
          <c:extLst>
            <c:ext xmlns:c16="http://schemas.microsoft.com/office/drawing/2014/chart" uri="{C3380CC4-5D6E-409C-BE32-E72D297353CC}">
              <c16:uniqueId val="{00000000-F9AE-41D9-BB0A-68130DC8B6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60.27</c:v>
                </c:pt>
                <c:pt idx="1">
                  <c:v>55.86</c:v>
                </c:pt>
                <c:pt idx="2">
                  <c:v>54.62</c:v>
                </c:pt>
                <c:pt idx="3">
                  <c:v>61.39</c:v>
                </c:pt>
                <c:pt idx="4">
                  <c:v>58.83</c:v>
                </c:pt>
              </c:numCache>
            </c:numRef>
          </c:val>
          <c:extLst>
            <c:ext xmlns:c16="http://schemas.microsoft.com/office/drawing/2014/chart" uri="{C3380CC4-5D6E-409C-BE32-E72D297353CC}">
              <c16:uniqueId val="{00000001-F9AE-41D9-BB0A-68130DC8B6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-19.55</c:v>
                </c:pt>
                <c:pt idx="1">
                  <c:v>2.83</c:v>
                </c:pt>
                <c:pt idx="2">
                  <c:v>21.63</c:v>
                </c:pt>
                <c:pt idx="3">
                  <c:v>7.9</c:v>
                </c:pt>
                <c:pt idx="4">
                  <c:v>7.02</c:v>
                </c:pt>
              </c:numCache>
            </c:numRef>
          </c:val>
          <c:smooth val="0"/>
          <c:extLst>
            <c:ext xmlns:c16="http://schemas.microsoft.com/office/drawing/2014/chart" uri="{C3380CC4-5D6E-409C-BE32-E72D297353CC}">
              <c16:uniqueId val="{00000002-F9AE-41D9-BB0A-68130DC8B6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0.02</c:v>
                </c:pt>
                <c:pt idx="4">
                  <c:v>#N/A</c:v>
                </c:pt>
                <c:pt idx="5">
                  <c:v>0.02</c:v>
                </c:pt>
                <c:pt idx="6">
                  <c:v>#N/A</c:v>
                </c:pt>
                <c:pt idx="7">
                  <c:v>0.01</c:v>
                </c:pt>
                <c:pt idx="8">
                  <c:v>#N/A</c:v>
                </c:pt>
                <c:pt idx="9">
                  <c:v>0</c:v>
                </c:pt>
              </c:numCache>
            </c:numRef>
          </c:val>
          <c:extLst>
            <c:ext xmlns:c16="http://schemas.microsoft.com/office/drawing/2014/chart" uri="{C3380CC4-5D6E-409C-BE32-E72D297353CC}">
              <c16:uniqueId val="{00000000-F960-4F6A-9D80-BC2562359F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60-4F6A-9D80-BC2562359F86}"/>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0.23</c:v>
                </c:pt>
                <c:pt idx="2">
                  <c:v>#N/A</c:v>
                </c:pt>
                <c:pt idx="3">
                  <c:v>0.04</c:v>
                </c:pt>
                <c:pt idx="4">
                  <c:v>#N/A</c:v>
                </c:pt>
                <c:pt idx="5">
                  <c:v>0.03</c:v>
                </c:pt>
                <c:pt idx="6">
                  <c:v>#N/A</c:v>
                </c:pt>
                <c:pt idx="7">
                  <c:v>0.01</c:v>
                </c:pt>
                <c:pt idx="8">
                  <c:v>#N/A</c:v>
                </c:pt>
                <c:pt idx="9">
                  <c:v>0</c:v>
                </c:pt>
              </c:numCache>
            </c:numRef>
          </c:val>
          <c:extLst>
            <c:ext xmlns:c16="http://schemas.microsoft.com/office/drawing/2014/chart" uri="{C3380CC4-5D6E-409C-BE32-E72D297353CC}">
              <c16:uniqueId val="{00000002-F960-4F6A-9D80-BC2562359F86}"/>
            </c:ext>
          </c:extLst>
        </c:ser>
        <c:ser>
          <c:idx val="3"/>
          <c:order val="3"/>
          <c:tx>
            <c:strRef>
              <c:f>データシート!$A$30</c:f>
              <c:strCache>
                <c:ptCount val="1"/>
                <c:pt idx="0">
                  <c:v>工場団地造成事業特別会計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F960-4F6A-9D80-BC2562359F86}"/>
            </c:ext>
          </c:extLst>
        </c:ser>
        <c:ser>
          <c:idx val="4"/>
          <c:order val="4"/>
          <c:tx>
            <c:strRef>
              <c:f>データシート!$A$31</c:f>
              <c:strCache>
                <c:ptCount val="1"/>
                <c:pt idx="0">
                  <c:v>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0.02</c:v>
                </c:pt>
                <c:pt idx="8">
                  <c:v>#N/A</c:v>
                </c:pt>
                <c:pt idx="9">
                  <c:v>0.19</c:v>
                </c:pt>
              </c:numCache>
            </c:numRef>
          </c:val>
          <c:extLst>
            <c:ext xmlns:c16="http://schemas.microsoft.com/office/drawing/2014/chart" uri="{C3380CC4-5D6E-409C-BE32-E72D297353CC}">
              <c16:uniqueId val="{00000004-F960-4F6A-9D80-BC2562359F8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1.87</c:v>
                </c:pt>
                <c:pt idx="2">
                  <c:v>#N/A</c:v>
                </c:pt>
                <c:pt idx="3">
                  <c:v>1.86</c:v>
                </c:pt>
                <c:pt idx="4">
                  <c:v>#N/A</c:v>
                </c:pt>
                <c:pt idx="5">
                  <c:v>0.93</c:v>
                </c:pt>
                <c:pt idx="6">
                  <c:v>#N/A</c:v>
                </c:pt>
                <c:pt idx="7">
                  <c:v>0.61</c:v>
                </c:pt>
                <c:pt idx="8">
                  <c:v>#N/A</c:v>
                </c:pt>
                <c:pt idx="9">
                  <c:v>0.52</c:v>
                </c:pt>
              </c:numCache>
            </c:numRef>
          </c:val>
          <c:extLst>
            <c:ext xmlns:c16="http://schemas.microsoft.com/office/drawing/2014/chart" uri="{C3380CC4-5D6E-409C-BE32-E72D297353CC}">
              <c16:uniqueId val="{00000005-F960-4F6A-9D80-BC2562359F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3.21</c:v>
                </c:pt>
                <c:pt idx="2">
                  <c:v>#N/A</c:v>
                </c:pt>
                <c:pt idx="3">
                  <c:v>3.4</c:v>
                </c:pt>
                <c:pt idx="4">
                  <c:v>#N/A</c:v>
                </c:pt>
                <c:pt idx="5">
                  <c:v>3.98</c:v>
                </c:pt>
                <c:pt idx="6">
                  <c:v>#N/A</c:v>
                </c:pt>
                <c:pt idx="7">
                  <c:v>3.86</c:v>
                </c:pt>
                <c:pt idx="8">
                  <c:v>#N/A</c:v>
                </c:pt>
                <c:pt idx="9">
                  <c:v>3.26</c:v>
                </c:pt>
              </c:numCache>
            </c:numRef>
          </c:val>
          <c:extLst>
            <c:ext xmlns:c16="http://schemas.microsoft.com/office/drawing/2014/chart" uri="{C3380CC4-5D6E-409C-BE32-E72D297353CC}">
              <c16:uniqueId val="{00000006-F960-4F6A-9D80-BC2562359F8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5.63</c:v>
                </c:pt>
                <c:pt idx="2">
                  <c:v>#N/A</c:v>
                </c:pt>
                <c:pt idx="3">
                  <c:v>8.1</c:v>
                </c:pt>
                <c:pt idx="4">
                  <c:v>#N/A</c:v>
                </c:pt>
                <c:pt idx="5">
                  <c:v>6.29</c:v>
                </c:pt>
                <c:pt idx="6">
                  <c:v>#N/A</c:v>
                </c:pt>
                <c:pt idx="7">
                  <c:v>5.99</c:v>
                </c:pt>
                <c:pt idx="8">
                  <c:v>#N/A</c:v>
                </c:pt>
                <c:pt idx="9">
                  <c:v>6.39</c:v>
                </c:pt>
              </c:numCache>
            </c:numRef>
          </c:val>
          <c:extLst>
            <c:ext xmlns:c16="http://schemas.microsoft.com/office/drawing/2014/chart" uri="{C3380CC4-5D6E-409C-BE32-E72D297353CC}">
              <c16:uniqueId val="{00000007-F960-4F6A-9D80-BC2562359F86}"/>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10.18</c:v>
                </c:pt>
                <c:pt idx="2">
                  <c:v>#N/A</c:v>
                </c:pt>
                <c:pt idx="3">
                  <c:v>9.41</c:v>
                </c:pt>
                <c:pt idx="4">
                  <c:v>#N/A</c:v>
                </c:pt>
                <c:pt idx="5">
                  <c:v>9.27</c:v>
                </c:pt>
                <c:pt idx="6">
                  <c:v>#N/A</c:v>
                </c:pt>
                <c:pt idx="7">
                  <c:v>9.0399999999999991</c:v>
                </c:pt>
                <c:pt idx="8">
                  <c:v>#N/A</c:v>
                </c:pt>
                <c:pt idx="9">
                  <c:v>8.8000000000000007</c:v>
                </c:pt>
              </c:numCache>
            </c:numRef>
          </c:val>
          <c:extLst>
            <c:ext xmlns:c16="http://schemas.microsoft.com/office/drawing/2014/chart" uri="{C3380CC4-5D6E-409C-BE32-E72D297353CC}">
              <c16:uniqueId val="{00000008-F960-4F6A-9D80-BC2562359F8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10.68</c:v>
                </c:pt>
                <c:pt idx="2">
                  <c:v>#N/A</c:v>
                </c:pt>
                <c:pt idx="3">
                  <c:v>12.69</c:v>
                </c:pt>
                <c:pt idx="4">
                  <c:v>#N/A</c:v>
                </c:pt>
                <c:pt idx="5">
                  <c:v>21.28</c:v>
                </c:pt>
                <c:pt idx="6">
                  <c:v>#N/A</c:v>
                </c:pt>
                <c:pt idx="7">
                  <c:v>12.9</c:v>
                </c:pt>
                <c:pt idx="8">
                  <c:v>#N/A</c:v>
                </c:pt>
                <c:pt idx="9">
                  <c:v>9.6199999999999992</c:v>
                </c:pt>
              </c:numCache>
            </c:numRef>
          </c:val>
          <c:extLst>
            <c:ext xmlns:c16="http://schemas.microsoft.com/office/drawing/2014/chart" uri="{C3380CC4-5D6E-409C-BE32-E72D297353CC}">
              <c16:uniqueId val="{00000009-F960-4F6A-9D80-BC2562359F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402</c:v>
                </c:pt>
                <c:pt idx="5">
                  <c:v>450</c:v>
                </c:pt>
                <c:pt idx="8">
                  <c:v>494</c:v>
                </c:pt>
                <c:pt idx="11">
                  <c:v>513</c:v>
                </c:pt>
                <c:pt idx="14">
                  <c:v>497</c:v>
                </c:pt>
              </c:numCache>
            </c:numRef>
          </c:val>
          <c:extLst>
            <c:ext xmlns:c16="http://schemas.microsoft.com/office/drawing/2014/chart" uri="{C3380CC4-5D6E-409C-BE32-E72D297353CC}">
              <c16:uniqueId val="{00000000-5185-4D8B-8ED2-107C18973A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85-4D8B-8ED2-107C18973A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85-4D8B-8ED2-107C18973A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5</c:v>
                </c:pt>
                <c:pt idx="6">
                  <c:v>7</c:v>
                </c:pt>
                <c:pt idx="9">
                  <c:v>8</c:v>
                </c:pt>
                <c:pt idx="12">
                  <c:v>7</c:v>
                </c:pt>
              </c:numCache>
            </c:numRef>
          </c:val>
          <c:extLst>
            <c:ext xmlns:c16="http://schemas.microsoft.com/office/drawing/2014/chart" uri="{C3380CC4-5D6E-409C-BE32-E72D297353CC}">
              <c16:uniqueId val="{00000003-5185-4D8B-8ED2-107C18973A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77</c:v>
                </c:pt>
                <c:pt idx="3">
                  <c:v>71</c:v>
                </c:pt>
                <c:pt idx="6">
                  <c:v>73</c:v>
                </c:pt>
                <c:pt idx="9">
                  <c:v>74</c:v>
                </c:pt>
                <c:pt idx="12">
                  <c:v>73</c:v>
                </c:pt>
              </c:numCache>
            </c:numRef>
          </c:val>
          <c:extLst>
            <c:ext xmlns:c16="http://schemas.microsoft.com/office/drawing/2014/chart" uri="{C3380CC4-5D6E-409C-BE32-E72D297353CC}">
              <c16:uniqueId val="{00000004-5185-4D8B-8ED2-107C18973A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85-4D8B-8ED2-107C18973A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85-4D8B-8ED2-107C18973A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370</c:v>
                </c:pt>
                <c:pt idx="3">
                  <c:v>467</c:v>
                </c:pt>
                <c:pt idx="6">
                  <c:v>499</c:v>
                </c:pt>
                <c:pt idx="9">
                  <c:v>535</c:v>
                </c:pt>
                <c:pt idx="12">
                  <c:v>491</c:v>
                </c:pt>
              </c:numCache>
            </c:numRef>
          </c:val>
          <c:extLst>
            <c:ext xmlns:c16="http://schemas.microsoft.com/office/drawing/2014/chart" uri="{C3380CC4-5D6E-409C-BE32-E72D297353CC}">
              <c16:uniqueId val="{00000007-5185-4D8B-8ED2-107C18973A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c:v>
                </c:pt>
                <c:pt idx="2">
                  <c:v>#N/A</c:v>
                </c:pt>
                <c:pt idx="3">
                  <c:v>#N/A</c:v>
                </c:pt>
                <c:pt idx="4">
                  <c:v>93</c:v>
                </c:pt>
                <c:pt idx="5">
                  <c:v>#N/A</c:v>
                </c:pt>
                <c:pt idx="6">
                  <c:v>#N/A</c:v>
                </c:pt>
                <c:pt idx="7">
                  <c:v>85</c:v>
                </c:pt>
                <c:pt idx="8">
                  <c:v>#N/A</c:v>
                </c:pt>
                <c:pt idx="9">
                  <c:v>#N/A</c:v>
                </c:pt>
                <c:pt idx="10">
                  <c:v>104</c:v>
                </c:pt>
                <c:pt idx="11">
                  <c:v>#N/A</c:v>
                </c:pt>
                <c:pt idx="12">
                  <c:v>#N/A</c:v>
                </c:pt>
                <c:pt idx="13">
                  <c:v>74</c:v>
                </c:pt>
                <c:pt idx="14">
                  <c:v>#N/A</c:v>
                </c:pt>
              </c:numCache>
            </c:numRef>
          </c:val>
          <c:smooth val="0"/>
          <c:extLst>
            <c:ext xmlns:c16="http://schemas.microsoft.com/office/drawing/2014/chart" uri="{C3380CC4-5D6E-409C-BE32-E72D297353CC}">
              <c16:uniqueId val="{00000008-5185-4D8B-8ED2-107C18973A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4577</c:v>
                </c:pt>
                <c:pt idx="5">
                  <c:v>4498</c:v>
                </c:pt>
                <c:pt idx="8">
                  <c:v>4415</c:v>
                </c:pt>
                <c:pt idx="11">
                  <c:v>4144</c:v>
                </c:pt>
                <c:pt idx="14">
                  <c:v>3806</c:v>
                </c:pt>
              </c:numCache>
            </c:numRef>
          </c:val>
          <c:extLst>
            <c:ext xmlns:c16="http://schemas.microsoft.com/office/drawing/2014/chart" uri="{C3380CC4-5D6E-409C-BE32-E72D297353CC}">
              <c16:uniqueId val="{00000000-E9FD-4804-A0D6-6DE270263B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9FD-4804-A0D6-6DE270263B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3543</c:v>
                </c:pt>
                <c:pt idx="5">
                  <c:v>3738</c:v>
                </c:pt>
                <c:pt idx="8">
                  <c:v>3884</c:v>
                </c:pt>
                <c:pt idx="11">
                  <c:v>4580</c:v>
                </c:pt>
                <c:pt idx="14">
                  <c:v>4556</c:v>
                </c:pt>
              </c:numCache>
            </c:numRef>
          </c:val>
          <c:extLst>
            <c:ext xmlns:c16="http://schemas.microsoft.com/office/drawing/2014/chart" uri="{C3380CC4-5D6E-409C-BE32-E72D297353CC}">
              <c16:uniqueId val="{00000002-E9FD-4804-A0D6-6DE270263B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FD-4804-A0D6-6DE270263B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FD-4804-A0D6-6DE270263B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FD-4804-A0D6-6DE270263B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472</c:v>
                </c:pt>
                <c:pt idx="3">
                  <c:v>427</c:v>
                </c:pt>
                <c:pt idx="6">
                  <c:v>424</c:v>
                </c:pt>
                <c:pt idx="9">
                  <c:v>399</c:v>
                </c:pt>
                <c:pt idx="12">
                  <c:v>411</c:v>
                </c:pt>
              </c:numCache>
            </c:numRef>
          </c:val>
          <c:extLst>
            <c:ext xmlns:c16="http://schemas.microsoft.com/office/drawing/2014/chart" uri="{C3380CC4-5D6E-409C-BE32-E72D297353CC}">
              <c16:uniqueId val="{00000006-E9FD-4804-A0D6-6DE270263B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c:v>
                </c:pt>
                <c:pt idx="3">
                  <c:v>38</c:v>
                </c:pt>
                <c:pt idx="6">
                  <c:v>38</c:v>
                </c:pt>
                <c:pt idx="9">
                  <c:v>34</c:v>
                </c:pt>
                <c:pt idx="12">
                  <c:v>33</c:v>
                </c:pt>
              </c:numCache>
            </c:numRef>
          </c:val>
          <c:extLst>
            <c:ext xmlns:c16="http://schemas.microsoft.com/office/drawing/2014/chart" uri="{C3380CC4-5D6E-409C-BE32-E72D297353CC}">
              <c16:uniqueId val="{00000007-E9FD-4804-A0D6-6DE270263B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954</c:v>
                </c:pt>
                <c:pt idx="3">
                  <c:v>904</c:v>
                </c:pt>
                <c:pt idx="6">
                  <c:v>873</c:v>
                </c:pt>
                <c:pt idx="9">
                  <c:v>859</c:v>
                </c:pt>
                <c:pt idx="12">
                  <c:v>830</c:v>
                </c:pt>
              </c:numCache>
            </c:numRef>
          </c:val>
          <c:extLst>
            <c:ext xmlns:c16="http://schemas.microsoft.com/office/drawing/2014/chart" uri="{C3380CC4-5D6E-409C-BE32-E72D297353CC}">
              <c16:uniqueId val="{00000008-E9FD-4804-A0D6-6DE270263B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FD-4804-A0D6-6DE270263B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5095</c:v>
                </c:pt>
                <c:pt idx="3">
                  <c:v>5077</c:v>
                </c:pt>
                <c:pt idx="6">
                  <c:v>4820</c:v>
                </c:pt>
                <c:pt idx="9">
                  <c:v>4596</c:v>
                </c:pt>
                <c:pt idx="12">
                  <c:v>4000</c:v>
                </c:pt>
              </c:numCache>
            </c:numRef>
          </c:val>
          <c:extLst>
            <c:ext xmlns:c16="http://schemas.microsoft.com/office/drawing/2014/chart" uri="{C3380CC4-5D6E-409C-BE32-E72D297353CC}">
              <c16:uniqueId val="{0000000A-E9FD-4804-A0D6-6DE270263B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FD-4804-A0D6-6DE270263B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1594</c:v>
                </c:pt>
                <c:pt idx="1">
                  <c:v>1754</c:v>
                </c:pt>
                <c:pt idx="2">
                  <c:v>1728</c:v>
                </c:pt>
              </c:numCache>
            </c:numRef>
          </c:val>
          <c:extLst>
            <c:ext xmlns:c16="http://schemas.microsoft.com/office/drawing/2014/chart" uri="{C3380CC4-5D6E-409C-BE32-E72D297353CC}">
              <c16:uniqueId val="{00000000-00B6-4F45-9202-EFF824C087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401</c:v>
                </c:pt>
                <c:pt idx="1">
                  <c:v>602</c:v>
                </c:pt>
                <c:pt idx="2">
                  <c:v>419</c:v>
                </c:pt>
              </c:numCache>
            </c:numRef>
          </c:val>
          <c:extLst>
            <c:ext xmlns:c16="http://schemas.microsoft.com/office/drawing/2014/chart" uri="{C3380CC4-5D6E-409C-BE32-E72D297353CC}">
              <c16:uniqueId val="{00000001-00B6-4F45-9202-EFF824C087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1736</c:v>
                </c:pt>
                <c:pt idx="1">
                  <c:v>2046</c:v>
                </c:pt>
                <c:pt idx="2">
                  <c:v>2195</c:v>
                </c:pt>
              </c:numCache>
            </c:numRef>
          </c:val>
          <c:extLst>
            <c:ext xmlns:c16="http://schemas.microsoft.com/office/drawing/2014/chart" uri="{C3380CC4-5D6E-409C-BE32-E72D297353CC}">
              <c16:uniqueId val="{00000002-00B6-4F45-9202-EFF824C087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{90DBD101-4B44-45D7-B99D-8EFC7EC54604}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5F4-413B-A232-1F930E474B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{92187D71-489F-44DB-B240-372331DC9000}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F4-413B-A232-1F930E474B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{C2E20DBD-164A-4ADE-AA15-67A85DD11EB6}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F4-413B-A232-1F930E474B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{F3CB5F30-38C5-4403-9E42-FE1D6C1248CF}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F4-413B-A232-1F930E474B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{A8CBFB45-F6F3-49A5-9F26-C0722ADE63F5}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F4-413B-A232-1F930E474B3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{EA6CF495-5708-4C58-A573-E322738ECBDF}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5F4-413B-A232-1F930E474B3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{1D69483E-0E15-44EC-AEE0-D32105103D65}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5F4-413B-A232-1F930E474B3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{A87A6B60-0DB9-4E46-BC6C-EE394329323D}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5F4-413B-A232-1F930E474B3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{BDFBDB4A-682B-43B8-8BB9-05DE2E7AA736}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5F4-413B-A232-1F930E474B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49.7</c:v>
                </c:pt>
                <c:pt idx="16">
                  <c:v>51.5</c:v>
                </c:pt>
                <c:pt idx="24">
                  <c:v>52.9</c:v>
                </c:pt>
                <c:pt idx="32">
                  <c:v>54.2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5F4-413B-A232-1F930E474B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{F49FD4EA-65EF-457A-A4F7-81EFFC0448FF}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5F4-413B-A232-1F930E474B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{44CF867E-5AF3-4507-9C81-2598FEC50F3E}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F4-413B-A232-1F930E474B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{7CBC93E2-F1D9-4B11-AB98-4DC08732F47E}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F4-413B-A232-1F930E474B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{C217102F-B490-4874-A011-C19CFD5A2A40}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F4-413B-A232-1F930E474B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{A09EFAAC-2FD4-41B3-BB0E-A5314741AA05}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F4-413B-A232-1F930E474B3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{00261032-0CDB-4389-94ED-18ADD04B25B8}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5F4-413B-A232-1F930E474B3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{ABE531F9-AE0D-428F-872E-6EE69CC291F9}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5F4-413B-A232-1F930E474B3B}"/>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{0BD770E0-5DDD-487A-A5F0-7111992F66F6}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5F4-413B-A232-1F930E474B3B}"/>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{98F73FB3-62F0-45B8-AEE1-C4EB2A474A44}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5F4-413B-A232-1F930E474B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F4-413B-A232-1F930E474B3B}"/>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{BA8C67AD-D0F3-4EF3-B246-E85518803844}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CFD-4758-9272-D2E643B129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{7D65200F-3BDC-4590-BDCB-B89CF0848304}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FD-4758-9272-D2E643B129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{57415CB3-0C46-4C30-BDAC-3319D4AE91E1}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FD-4758-9272-D2E643B129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{4488EEF8-D575-48D3-9B96-D56007777354}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FD-4758-9272-D2E643B129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{DF04A9C1-09A1-4E96-8A32-76AEA4FFDC0A}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FD-4758-9272-D2E643B1290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{91EDEE99-82BE-4969-8583-2A811820EA7C}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CFD-4758-9272-D2E643B1290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{015210E2-4F86-4497-8A3C-152BD4205742}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CFD-4758-9272-D2E643B1290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{3CA4E53F-C052-4097-8189-F65078A08489}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CFD-4758-9272-D2E643B1290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{0B3FCDE4-9C91-4046-A7E0-A8943641F33C}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CFD-4758-9272-D2E643B129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2.6</c:v>
                </c:pt>
                <c:pt idx="16">
                  <c:v>3.2</c:v>
                </c:pt>
                <c:pt idx="24">
                  <c:v>3.9</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CFD-4758-9272-D2E643B129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{C0CEF01F-103C-4188-86E4-D1D8CCABA707}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CFD-4758-9272-D2E643B129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{E0BB570A-A2EE-4F9A-A2A9-BF76BADC4E3A}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FD-4758-9272-D2E643B129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{D5E89D73-39CC-400B-BC34-12E48BA6518A}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FD-4758-9272-D2E643B129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{68AA28A7-9A26-4A45-98C1-0E44CC4FD85E}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FD-4758-9272-D2E643B129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{0641C280-C521-40C4-BD35-1B18508D8575}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FD-4758-9272-D2E643B1290A}"/>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{93A74E6E-D56D-4311-A64B-3E003067F9D5}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CFD-4758-9272-D2E643B1290A}"/>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{011944EF-013A-4DE3-8152-BB46B4FC485F}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CFD-4758-9272-D2E643B1290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{7163BD96-7637-4770-87E9-E712EEAC30BF}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CFD-4758-9272-D2E643B1290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{97163CE9-79DE-415D-BC72-AB710CCA6636}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CFD-4758-9272-D2E643B129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CFD-4758-9272-D2E643B1290A}"/>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年度にかけて償還が終了するものも多く、定期的に繰上償還を行っているため、実質公債費率は低く抑えられています。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今後も大規模な地方債発行や各種事業による借入を予定しているため、公債費の平準化を図りつつ、事業の取捨選択を行っていく必要があると考えています。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本町の将来負担比率は、財政調整基金等充当可能基金への積立と基準財政需要額に算入される交付金措置率の高い過疎債を積極的に活用することで平成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年度より数値はゼロとなった。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千円取り崩し、繰上償還を行った。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不測の事態に対応できる備えが整ってる一方で、大規模事業の計画や定期的な繰上償還を行っていくことを見据え、残高の推移に注意し各基金の目的に合わせて適切な運用を図っていく。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・公共施設等整備基金・・・公共施設や備品の整備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・福祉基金・・・高齢者等の保健福祉の推進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・矢祭町地域産業振興基金・・・農林業、商工観光振興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・高田基金・・・未来を担う子どもたちの人材育成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・ふるさと人づくり基金・・・町民の人材育成事業等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・矢祭町地域産業振興基金・・・利子のみ積立。増減なし。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・高田基金・・・元金積立分と同額を取り崩したため大きな増減なし。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・ふるさと人づくり基金・・・元金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各事業の財源とするため、引き続き計画的に積立を行う。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剰余金については、地方財政法に基づき財政調整基金に積み立てる。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千円繰上償還のため取り崩しを行った。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定期的な繰上償還を行うために計画的な積み立てを行う。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5,208
118.27
4,980,346
4,588,104
282,653
2,936,871
4,000,266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を下回っているが、耐用年数を超えて使用している施設も多いことから、今後も指標の上昇が見込まれる。今後も公共施設等総合計画に基づいた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206240" y="521690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258945"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119245" y="62821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258945" y="499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521690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258945" y="578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157345" y="580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3537585" y="5802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2867025" y="5787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525905" y="57138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68453</xdr:rowOff>
    </xdr:from>
    <xdr:to>
      <xdr:col>23</xdr:col>
      <xdr:colOff>136525</xdr:colOff>
      <xdr:row>28</xdr:row>
      <xdr:rowOff>170053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157345" y="55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91330</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258945" y="538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40386</xdr:rowOff>
    </xdr:from>
    <xdr:to>
      <xdr:col>19</xdr:col>
      <xdr:colOff>187325</xdr:colOff>
      <xdr:row>28</xdr:row>
      <xdr:rowOff>141986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537585" y="55039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91186</xdr:rowOff>
    </xdr:from>
    <xdr:to>
      <xdr:col>23</xdr:col>
      <xdr:colOff>85725</xdr:colOff>
      <xdr:row>28</xdr:row>
      <xdr:rowOff>119253</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588385" y="5554726"/>
          <a:ext cx="6197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10160</xdr:rowOff>
    </xdr:from>
    <xdr:to>
      <xdr:col>15</xdr:col>
      <xdr:colOff>187325</xdr:colOff>
      <xdr:row>28</xdr:row>
      <xdr:rowOff>111760</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867025" y="547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60960</xdr:rowOff>
    </xdr:from>
    <xdr:to>
      <xdr:col>19</xdr:col>
      <xdr:colOff>136525</xdr:colOff>
      <xdr:row>28</xdr:row>
      <xdr:rowOff>91186</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917825" y="5524500"/>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142748</xdr:rowOff>
    </xdr:from>
    <xdr:to>
      <xdr:col>11</xdr:col>
      <xdr:colOff>187325</xdr:colOff>
      <xdr:row>28</xdr:row>
      <xdr:rowOff>72898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196465" y="54386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22098</xdr:rowOff>
    </xdr:from>
    <xdr:to>
      <xdr:col>15</xdr:col>
      <xdr:colOff>136525</xdr:colOff>
      <xdr:row>28</xdr:row>
      <xdr:rowOff>60960</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247265" y="5485638"/>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27432</xdr:rowOff>
    </xdr:from>
    <xdr:to>
      <xdr:col>7</xdr:col>
      <xdr:colOff>187325</xdr:colOff>
      <xdr:row>28</xdr:row>
      <xdr:rowOff>129032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525905" y="54909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22098</xdr:rowOff>
    </xdr:from>
    <xdr:to>
      <xdr:col>11</xdr:col>
      <xdr:colOff>136525</xdr:colOff>
      <xdr:row>28</xdr:row>
      <xdr:rowOff>78232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1576705" y="5485638"/>
          <a:ext cx="67056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395989" y="589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2738129" y="587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067569" y="582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397009" y="5802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158513</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395989" y="5286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128287</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2738129" y="52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89425</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067569" y="521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145559</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397009" y="5273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債務償還比率は類似団体平均を下回っており、主な要因としては、令和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年度に繰上償還を行い地方債残高を減少させたことが考えられる。今後も引続き地方債の必要最小限の地方債発行や充当可能財源の確保に努めることとする。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486041" y="61747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486041" y="58224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3027660" y="521186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3080365" y="64167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2963525" y="6412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3080365" y="536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001625" y="53842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359005" y="5397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688445" y="5390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1017885" y="546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0347325" y="549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89302</xdr:rowOff>
    </xdr:from>
    <xdr:to>
      <xdr:col>76</xdr:col>
      <xdr:colOff>73025</xdr:colOff>
      <xdr:row>27</xdr:row>
      <xdr:rowOff>19452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001625" y="52175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4229</xdr:rowOff>
    </xdr:from>
    <xdr:ext cx="405111"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3080365" y="5132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109885</xdr:rowOff>
    </xdr:from>
    <xdr:to>
      <xdr:col>72</xdr:col>
      <xdr:colOff>123825</xdr:colOff>
      <xdr:row>27</xdr:row>
      <xdr:rowOff>40035</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359005" y="523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140102</xdr:rowOff>
    </xdr:from>
    <xdr:to>
      <xdr:col>76</xdr:col>
      <xdr:colOff>22225</xdr:colOff>
      <xdr:row>26</xdr:row>
      <xdr:rowOff>160685</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409805" y="5268362"/>
          <a:ext cx="619760" cy="2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152849</xdr:rowOff>
    </xdr:from>
    <xdr:to>
      <xdr:col>68</xdr:col>
      <xdr:colOff>123825</xdr:colOff>
      <xdr:row>27</xdr:row>
      <xdr:rowOff>82999</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688445" y="5281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160685</xdr:rowOff>
    </xdr:from>
    <xdr:to>
      <xdr:col>72</xdr:col>
      <xdr:colOff>73025</xdr:colOff>
      <xdr:row>27</xdr:row>
      <xdr:rowOff>32199</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1739245" y="5288945"/>
          <a:ext cx="670560" cy="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43506</xdr:rowOff>
    </xdr:from>
    <xdr:to>
      <xdr:col>64</xdr:col>
      <xdr:colOff>123825</xdr:colOff>
      <xdr:row>27</xdr:row>
      <xdr:rowOff>145106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017885" y="5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32199</xdr:rowOff>
    </xdr:from>
    <xdr:to>
      <xdr:col>68</xdr:col>
      <xdr:colOff>73025</xdr:colOff>
      <xdr:row>27</xdr:row>
      <xdr:rowOff>94306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068685" y="5328099"/>
          <a:ext cx="670560" cy="6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135479</xdr:rowOff>
    </xdr:from>
    <xdr:to>
      <xdr:col>60</xdr:col>
      <xdr:colOff>123825</xdr:colOff>
      <xdr:row>28</xdr:row>
      <xdr:rowOff>65629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0347325" y="5431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94306</xdr:rowOff>
    </xdr:from>
    <xdr:to>
      <xdr:col>64</xdr:col>
      <xdr:colOff>73025</xdr:colOff>
      <xdr:row>28</xdr:row>
      <xdr:rowOff>14829</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0398125" y="5390206"/>
          <a:ext cx="670560" cy="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2185092" y="548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1527232" y="54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0856672" y="556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0186112" y="558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56562</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2185092" y="501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99526</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1527232" y="506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161633</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0856672" y="51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82156</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0186112" y="521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5,208
118.27
4,980,346
4,588,104
282,653
2,936,871
4,000,266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74947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102870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629031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19685</xdr:rowOff>
    </xdr:from>
    <xdr:to>
      <xdr:col>15</xdr:col>
      <xdr:colOff>101600</xdr:colOff>
      <xdr:row>37</xdr:row>
      <xdr:rowOff>121285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70485</xdr:rowOff>
    </xdr:from>
    <xdr:to>
      <xdr:col>19</xdr:col>
      <xdr:colOff>177800</xdr:colOff>
      <xdr:row>37</xdr:row>
      <xdr:rowOff>87630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27316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158750</xdr:rowOff>
    </xdr:from>
    <xdr:to>
      <xdr:col>10</xdr:col>
      <xdr:colOff>165100</xdr:colOff>
      <xdr:row>37</xdr:row>
      <xdr:rowOff>88900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19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38100</xdr:rowOff>
    </xdr:from>
    <xdr:to>
      <xdr:col>15</xdr:col>
      <xdr:colOff>50800</xdr:colOff>
      <xdr:row>37</xdr:row>
      <xdr:rowOff>70485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24078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154940</xdr:rowOff>
    </xdr:from>
    <xdr:to>
      <xdr:col>6</xdr:col>
      <xdr:colOff>38100</xdr:colOff>
      <xdr:row>37</xdr:row>
      <xdr:rowOff>85090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189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34290</xdr:rowOff>
    </xdr:from>
    <xdr:to>
      <xdr:col>10</xdr:col>
      <xdr:colOff>114300</xdr:colOff>
      <xdr:row>37</xdr:row>
      <xdr:rowOff>38100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08380" y="62369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9258300" y="636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873240" y="65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0985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42757</xdr:rowOff>
    </xdr:from>
    <xdr:to>
      <xdr:col>55</xdr:col>
      <xdr:colOff>50800</xdr:colOff>
      <xdr:row>39</xdr:row>
      <xdr:rowOff>144357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192260" y="65807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21184</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9258300" y="655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53404</xdr:rowOff>
    </xdr:from>
    <xdr:to>
      <xdr:col>50</xdr:col>
      <xdr:colOff>165100</xdr:colOff>
      <xdr:row>39</xdr:row>
      <xdr:rowOff>155004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445500" y="65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93557</xdr:rowOff>
    </xdr:from>
    <xdr:to>
      <xdr:col>55</xdr:col>
      <xdr:colOff>0</xdr:colOff>
      <xdr:row>39</xdr:row>
      <xdr:rowOff>104204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496300" y="6631517"/>
          <a:ext cx="7239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72427</xdr:rowOff>
    </xdr:from>
    <xdr:to>
      <xdr:col>46</xdr:col>
      <xdr:colOff>38100</xdr:colOff>
      <xdr:row>40</xdr:row>
      <xdr:rowOff>2577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670800" y="6610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104204</xdr:rowOff>
    </xdr:from>
    <xdr:to>
      <xdr:col>50</xdr:col>
      <xdr:colOff>114300</xdr:colOff>
      <xdr:row>39</xdr:row>
      <xdr:rowOff>123227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713980" y="6642164"/>
          <a:ext cx="78232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83465</xdr:rowOff>
    </xdr:from>
    <xdr:to>
      <xdr:col>41</xdr:col>
      <xdr:colOff>101600</xdr:colOff>
      <xdr:row>40</xdr:row>
      <xdr:rowOff>13615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873240" y="662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123227</xdr:rowOff>
    </xdr:from>
    <xdr:to>
      <xdr:col>45</xdr:col>
      <xdr:colOff>177800</xdr:colOff>
      <xdr:row>39</xdr:row>
      <xdr:rowOff>134265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24040" y="6661187"/>
          <a:ext cx="78994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93392</xdr:rowOff>
    </xdr:from>
    <xdr:to>
      <xdr:col>36</xdr:col>
      <xdr:colOff>165100</xdr:colOff>
      <xdr:row>40</xdr:row>
      <xdr:rowOff>23542</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098540" y="6631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134265</xdr:rowOff>
    </xdr:from>
    <xdr:to>
      <xdr:col>41</xdr:col>
      <xdr:colOff>50800</xdr:colOff>
      <xdr:row>39</xdr:row>
      <xdr:rowOff>144192</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149340" y="6672225"/>
          <a:ext cx="77470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8239271" y="6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7477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67025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5905011" y="63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146131</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8239271" y="66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165154</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7477271" y="670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4742</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6702571" y="67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14669</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5905011" y="67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100-0000AD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公営住宅】&#10;有形固定資産減価償却率グラフ枠">
          <a:extLst>
            <a:ext uri="{FF2B5EF4-FFF2-40B4-BE49-F238E27FC236}">
              <a16:creationId xmlns:a16="http://schemas.microsoft.com/office/drawing/2014/main" id="{00000000-0008-0000-0100-0000BD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1" name="【公営住宅】&#10;有形固定資産減価償却率最小値テキスト">
          <a:extLst>
            <a:ext uri="{FF2B5EF4-FFF2-40B4-BE49-F238E27FC236}">
              <a16:creationId xmlns:a16="http://schemas.microsoft.com/office/drawing/2014/main" id="{00000000-0008-0000-0100-0000BF00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3" name="【公営住宅】&#10;有形固定資産減価償却率最大値テキスト">
          <a:extLst>
            <a:ext uri="{FF2B5EF4-FFF2-40B4-BE49-F238E27FC236}">
              <a16:creationId xmlns:a16="http://schemas.microsoft.com/office/drawing/2014/main" id="{00000000-0008-0000-0100-0000C1000000}"/>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195" name="【公営住宅】&#10;有形固定資産減価償却率平均値テキスト">
          <a:extLst>
            <a:ext uri="{FF2B5EF4-FFF2-40B4-BE49-F238E27FC236}">
              <a16:creationId xmlns:a16="http://schemas.microsoft.com/office/drawing/2014/main" id="{00000000-0008-0000-0100-0000C3000000}"/>
            </a:ext>
          </a:extLst>
        </xdr:cNvPr>
        <xdr:cNvSpPr txBox="1"/>
      </xdr:nvSpPr>
      <xdr:spPr>
        <a:xfrm>
          <a:off x="4124960" y="13709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198" name="フローチャート: 判断 197">
          <a:extLst>
            <a:ext uri="{FF2B5EF4-FFF2-40B4-BE49-F238E27FC236}">
              <a16:creationId xmlns:a16="http://schemas.microsoft.com/office/drawing/2014/main" id="{00000000-0008-0000-0100-0000C6000000}"/>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199" name="フローチャート: 判断 198">
          <a:extLst>
            <a:ext uri="{FF2B5EF4-FFF2-40B4-BE49-F238E27FC236}">
              <a16:creationId xmlns:a16="http://schemas.microsoft.com/office/drawing/2014/main" id="{00000000-0008-0000-0100-0000C7000000}"/>
            </a:ext>
          </a:extLst>
        </xdr:cNvPr>
        <xdr:cNvSpPr/>
      </xdr:nvSpPr>
      <xdr:spPr>
        <a:xfrm>
          <a:off x="17399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00" name="フローチャート: 判断 199">
          <a:extLst>
            <a:ext uri="{FF2B5EF4-FFF2-40B4-BE49-F238E27FC236}">
              <a16:creationId xmlns:a16="http://schemas.microsoft.com/office/drawing/2014/main" id="{00000000-0008-0000-0100-0000C8000000}"/>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84455</xdr:rowOff>
    </xdr:from>
    <xdr:to>
      <xdr:col>24</xdr:col>
      <xdr:colOff>114300</xdr:colOff>
      <xdr:row>86</xdr:row>
      <xdr:rowOff>14605</xdr:rowOff>
    </xdr:to>
    <xdr:sp macro="" textlink="">
      <xdr:nvSpPr>
        <xdr:cNvPr id="206" name="楕円 205">
          <a:extLst>
            <a:ext uri="{FF2B5EF4-FFF2-40B4-BE49-F238E27FC236}">
              <a16:creationId xmlns:a16="http://schemas.microsoft.com/office/drawing/2014/main" id="{00000000-0008-0000-0100-0000CE000000}"/>
            </a:ext>
          </a:extLst>
        </xdr:cNvPr>
        <xdr:cNvSpPr/>
      </xdr:nvSpPr>
      <xdr:spPr>
        <a:xfrm>
          <a:off x="4036060" y="1433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62882</xdr:rowOff>
    </xdr:from>
    <xdr:ext cx="405111" cy="259045"/>
    <xdr:sp macro="" textlink="">
      <xdr:nvSpPr>
        <xdr:cNvPr id="207" name="【公営住宅】&#10;有形固定資産減価償却率該当値テキスト">
          <a:extLst>
            <a:ext uri="{FF2B5EF4-FFF2-40B4-BE49-F238E27FC236}">
              <a16:creationId xmlns:a16="http://schemas.microsoft.com/office/drawing/2014/main" id="{00000000-0008-0000-0100-0000CF000000}"/>
            </a:ext>
          </a:extLst>
        </xdr:cNvPr>
        <xdr:cNvSpPr txBox="1"/>
      </xdr:nvSpPr>
      <xdr:spPr>
        <a:xfrm>
          <a:off x="412496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65405</xdr:rowOff>
    </xdr:from>
    <xdr:to>
      <xdr:col>20</xdr:col>
      <xdr:colOff>38100</xdr:colOff>
      <xdr:row>85</xdr:row>
      <xdr:rowOff>167005</xdr:rowOff>
    </xdr:to>
    <xdr:sp macro="" textlink="">
      <xdr:nvSpPr>
        <xdr:cNvPr id="208" name="楕円 207">
          <a:extLst>
            <a:ext uri="{FF2B5EF4-FFF2-40B4-BE49-F238E27FC236}">
              <a16:creationId xmlns:a16="http://schemas.microsoft.com/office/drawing/2014/main" id="{00000000-0008-0000-0100-0000D0000000}"/>
            </a:ext>
          </a:extLst>
        </xdr:cNvPr>
        <xdr:cNvSpPr/>
      </xdr:nvSpPr>
      <xdr:spPr>
        <a:xfrm>
          <a:off x="3312160" y="14314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116205</xdr:rowOff>
    </xdr:from>
    <xdr:to>
      <xdr:col>24</xdr:col>
      <xdr:colOff>63500</xdr:colOff>
      <xdr:row>85</xdr:row>
      <xdr:rowOff>135255</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3355340" y="1436560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34925</xdr:rowOff>
    </xdr:from>
    <xdr:to>
      <xdr:col>15</xdr:col>
      <xdr:colOff>101600</xdr:colOff>
      <xdr:row>85</xdr:row>
      <xdr:rowOff>136525</xdr:rowOff>
    </xdr:to>
    <xdr:sp macro="" textlink="">
      <xdr:nvSpPr>
        <xdr:cNvPr id="210" name="楕円 209">
          <a:extLst>
            <a:ext uri="{FF2B5EF4-FFF2-40B4-BE49-F238E27FC236}">
              <a16:creationId xmlns:a16="http://schemas.microsoft.com/office/drawing/2014/main" id="{00000000-0008-0000-0100-0000D2000000}"/>
            </a:ext>
          </a:extLst>
        </xdr:cNvPr>
        <xdr:cNvSpPr/>
      </xdr:nvSpPr>
      <xdr:spPr>
        <a:xfrm>
          <a:off x="25146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85725</xdr:rowOff>
    </xdr:from>
    <xdr:to>
      <xdr:col>19</xdr:col>
      <xdr:colOff>177800</xdr:colOff>
      <xdr:row>85</xdr:row>
      <xdr:rowOff>116205</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2565400" y="1433512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6350</xdr:rowOff>
    </xdr:from>
    <xdr:to>
      <xdr:col>10</xdr:col>
      <xdr:colOff>165100</xdr:colOff>
      <xdr:row>85</xdr:row>
      <xdr:rowOff>107950</xdr:rowOff>
    </xdr:to>
    <xdr:sp macro="" textlink="">
      <xdr:nvSpPr>
        <xdr:cNvPr id="212" name="楕円 211">
          <a:extLst>
            <a:ext uri="{FF2B5EF4-FFF2-40B4-BE49-F238E27FC236}">
              <a16:creationId xmlns:a16="http://schemas.microsoft.com/office/drawing/2014/main" id="{00000000-0008-0000-0100-0000D4000000}"/>
            </a:ext>
          </a:extLst>
        </xdr:cNvPr>
        <xdr:cNvSpPr/>
      </xdr:nvSpPr>
      <xdr:spPr>
        <a:xfrm>
          <a:off x="17399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57150</xdr:rowOff>
    </xdr:from>
    <xdr:to>
      <xdr:col>15</xdr:col>
      <xdr:colOff>50800</xdr:colOff>
      <xdr:row>85</xdr:row>
      <xdr:rowOff>85725</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1790700" y="1430655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147320</xdr:rowOff>
    </xdr:from>
    <xdr:to>
      <xdr:col>6</xdr:col>
      <xdr:colOff>38100</xdr:colOff>
      <xdr:row>85</xdr:row>
      <xdr:rowOff>77470</xdr:rowOff>
    </xdr:to>
    <xdr:sp macro="" textlink="">
      <xdr:nvSpPr>
        <xdr:cNvPr id="214" name="楕円 213">
          <a:extLst>
            <a:ext uri="{FF2B5EF4-FFF2-40B4-BE49-F238E27FC236}">
              <a16:creationId xmlns:a16="http://schemas.microsoft.com/office/drawing/2014/main" id="{00000000-0008-0000-0100-0000D6000000}"/>
            </a:ext>
          </a:extLst>
        </xdr:cNvPr>
        <xdr:cNvSpPr/>
      </xdr:nvSpPr>
      <xdr:spPr>
        <a:xfrm>
          <a:off x="965200" y="1422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57150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1008380" y="1427607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16" name="n_1aveValue【公営住宅】&#10;有形固定資産減価償却率">
          <a:extLst>
            <a:ext uri="{FF2B5EF4-FFF2-40B4-BE49-F238E27FC236}">
              <a16:creationId xmlns:a16="http://schemas.microsoft.com/office/drawing/2014/main" id="{00000000-0008-0000-0100-0000D8000000}"/>
            </a:ext>
          </a:extLst>
        </xdr:cNvPr>
        <xdr:cNvSpPr txBox="1"/>
      </xdr:nvSpPr>
      <xdr:spPr>
        <a:xfrm>
          <a:off x="317056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217" name="n_2aveValue【公営住宅】&#10;有形固定資産減価償却率">
          <a:extLst>
            <a:ext uri="{FF2B5EF4-FFF2-40B4-BE49-F238E27FC236}">
              <a16:creationId xmlns:a16="http://schemas.microsoft.com/office/drawing/2014/main" id="{00000000-0008-0000-0100-0000D9000000}"/>
            </a:ext>
          </a:extLst>
        </xdr:cNvPr>
        <xdr:cNvSpPr txBox="1"/>
      </xdr:nvSpPr>
      <xdr:spPr>
        <a:xfrm>
          <a:off x="23857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218" name="n_3aveValue【公営住宅】&#10;有形固定資産減価償却率">
          <a:extLst>
            <a:ext uri="{FF2B5EF4-FFF2-40B4-BE49-F238E27FC236}">
              <a16:creationId xmlns:a16="http://schemas.microsoft.com/office/drawing/2014/main" id="{00000000-0008-0000-0100-0000DA000000}"/>
            </a:ext>
          </a:extLst>
        </xdr:cNvPr>
        <xdr:cNvSpPr txBox="1"/>
      </xdr:nvSpPr>
      <xdr:spPr>
        <a:xfrm>
          <a:off x="161100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19" name="n_4aveValue【公営住宅】&#10;有形固定資産減価償却率">
          <a:extLst>
            <a:ext uri="{FF2B5EF4-FFF2-40B4-BE49-F238E27FC236}">
              <a16:creationId xmlns:a16="http://schemas.microsoft.com/office/drawing/2014/main" id="{00000000-0008-0000-0100-0000DB000000}"/>
            </a:ext>
          </a:extLst>
        </xdr:cNvPr>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158132</xdr:rowOff>
    </xdr:from>
    <xdr:ext cx="405111" cy="259045"/>
    <xdr:sp macro="" textlink="">
      <xdr:nvSpPr>
        <xdr:cNvPr id="220" name="n_1mainValue【公営住宅】&#10;有形固定資産減価償却率">
          <a:extLst>
            <a:ext uri="{FF2B5EF4-FFF2-40B4-BE49-F238E27FC236}">
              <a16:creationId xmlns:a16="http://schemas.microsoft.com/office/drawing/2014/main" id="{00000000-0008-0000-0100-0000DC000000}"/>
            </a:ext>
          </a:extLst>
        </xdr:cNvPr>
        <xdr:cNvSpPr txBox="1"/>
      </xdr:nvSpPr>
      <xdr:spPr>
        <a:xfrm>
          <a:off x="317056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127652</xdr:rowOff>
    </xdr:from>
    <xdr:ext cx="405111" cy="259045"/>
    <xdr:sp macro="" textlink="">
      <xdr:nvSpPr>
        <xdr:cNvPr id="221" name="n_2mainValue【公営住宅】&#10;有形固定資産減価償却率">
          <a:extLst>
            <a:ext uri="{FF2B5EF4-FFF2-40B4-BE49-F238E27FC236}">
              <a16:creationId xmlns:a16="http://schemas.microsoft.com/office/drawing/2014/main" id="{00000000-0008-0000-0100-0000DD000000}"/>
            </a:ext>
          </a:extLst>
        </xdr:cNvPr>
        <xdr:cNvSpPr txBox="1"/>
      </xdr:nvSpPr>
      <xdr:spPr>
        <a:xfrm>
          <a:off x="238570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99077</xdr:rowOff>
    </xdr:from>
    <xdr:ext cx="405111" cy="259045"/>
    <xdr:sp macro="" textlink="">
      <xdr:nvSpPr>
        <xdr:cNvPr id="222" name="n_3mainValue【公営住宅】&#10;有形固定資産減価償却率">
          <a:extLst>
            <a:ext uri="{FF2B5EF4-FFF2-40B4-BE49-F238E27FC236}">
              <a16:creationId xmlns:a16="http://schemas.microsoft.com/office/drawing/2014/main" id="{00000000-0008-0000-0100-0000DE000000}"/>
            </a:ext>
          </a:extLst>
        </xdr:cNvPr>
        <xdr:cNvSpPr txBox="1"/>
      </xdr:nvSpPr>
      <xdr:spPr>
        <a:xfrm>
          <a:off x="161100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68597</xdr:rowOff>
    </xdr:from>
    <xdr:ext cx="405111" cy="259045"/>
    <xdr:sp macro="" textlink="">
      <xdr:nvSpPr>
        <xdr:cNvPr id="223" name="n_4mainValue【公営住宅】&#10;有形固定資産減価償却率">
          <a:extLst>
            <a:ext uri="{FF2B5EF4-FFF2-40B4-BE49-F238E27FC236}">
              <a16:creationId xmlns:a16="http://schemas.microsoft.com/office/drawing/2014/main" id="{00000000-0008-0000-0100-0000DF000000}"/>
            </a:ext>
          </a:extLst>
        </xdr:cNvPr>
        <xdr:cNvSpPr txBox="1"/>
      </xdr:nvSpPr>
      <xdr:spPr>
        <a:xfrm>
          <a:off x="83630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8" name="【公営住宅】&#10;一人当たり面積グラフ枠">
          <a:extLst>
            <a:ext uri="{FF2B5EF4-FFF2-40B4-BE49-F238E27FC236}">
              <a16:creationId xmlns:a16="http://schemas.microsoft.com/office/drawing/2014/main" id="{00000000-0008-0000-0100-0000F8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250" name="【公営住宅】&#10;一人当たり面積最小値テキスト">
          <a:extLst>
            <a:ext uri="{FF2B5EF4-FFF2-40B4-BE49-F238E27FC236}">
              <a16:creationId xmlns:a16="http://schemas.microsoft.com/office/drawing/2014/main" id="{00000000-0008-0000-0100-0000FA000000}"/>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252" name="【公営住宅】&#10;一人当たり面積最大値テキスト">
          <a:extLst>
            <a:ext uri="{FF2B5EF4-FFF2-40B4-BE49-F238E27FC236}">
              <a16:creationId xmlns:a16="http://schemas.microsoft.com/office/drawing/2014/main" id="{00000000-0008-0000-0100-0000FC000000}"/>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254" name="【公営住宅】&#10;一人当たり面積平均値テキスト">
          <a:extLst>
            <a:ext uri="{FF2B5EF4-FFF2-40B4-BE49-F238E27FC236}">
              <a16:creationId xmlns:a16="http://schemas.microsoft.com/office/drawing/2014/main" id="{00000000-0008-0000-0100-0000FE000000}"/>
            </a:ext>
          </a:extLst>
        </xdr:cNvPr>
        <xdr:cNvSpPr txBox="1"/>
      </xdr:nvSpPr>
      <xdr:spPr>
        <a:xfrm>
          <a:off x="9258300" y="14226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255" name="フローチャート: 判断 254">
          <a:extLst>
            <a:ext uri="{FF2B5EF4-FFF2-40B4-BE49-F238E27FC236}">
              <a16:creationId xmlns:a16="http://schemas.microsoft.com/office/drawing/2014/main" id="{00000000-0008-0000-0100-0000FF000000}"/>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256" name="フローチャート: 判断 255">
          <a:extLst>
            <a:ext uri="{FF2B5EF4-FFF2-40B4-BE49-F238E27FC236}">
              <a16:creationId xmlns:a16="http://schemas.microsoft.com/office/drawing/2014/main" id="{00000000-0008-0000-0100-000000010000}"/>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257" name="フローチャート: 判断 256">
          <a:extLst>
            <a:ext uri="{FF2B5EF4-FFF2-40B4-BE49-F238E27FC236}">
              <a16:creationId xmlns:a16="http://schemas.microsoft.com/office/drawing/2014/main" id="{00000000-0008-0000-0100-000001010000}"/>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258" name="フローチャート: 判断 257">
          <a:extLst>
            <a:ext uri="{FF2B5EF4-FFF2-40B4-BE49-F238E27FC236}">
              <a16:creationId xmlns:a16="http://schemas.microsoft.com/office/drawing/2014/main" id="{00000000-0008-0000-0100-000002010000}"/>
            </a:ext>
          </a:extLst>
        </xdr:cNvPr>
        <xdr:cNvSpPr/>
      </xdr:nvSpPr>
      <xdr:spPr>
        <a:xfrm>
          <a:off x="6873240" y="1438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259" name="フローチャート: 判断 258">
          <a:extLst>
            <a:ext uri="{FF2B5EF4-FFF2-40B4-BE49-F238E27FC236}">
              <a16:creationId xmlns:a16="http://schemas.microsoft.com/office/drawing/2014/main" id="{00000000-0008-0000-0100-000003010000}"/>
            </a:ext>
          </a:extLst>
        </xdr:cNvPr>
        <xdr:cNvSpPr/>
      </xdr:nvSpPr>
      <xdr:spPr>
        <a:xfrm>
          <a:off x="6098540" y="14392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148952</xdr:rowOff>
    </xdr:from>
    <xdr:to>
      <xdr:col>55</xdr:col>
      <xdr:colOff>50800</xdr:colOff>
      <xdr:row>86</xdr:row>
      <xdr:rowOff>79102</xdr:rowOff>
    </xdr:to>
    <xdr:sp macro="" textlink="">
      <xdr:nvSpPr>
        <xdr:cNvPr id="265" name="楕円 264">
          <a:extLst>
            <a:ext uri="{FF2B5EF4-FFF2-40B4-BE49-F238E27FC236}">
              <a16:creationId xmlns:a16="http://schemas.microsoft.com/office/drawing/2014/main" id="{00000000-0008-0000-0100-000009010000}"/>
            </a:ext>
          </a:extLst>
        </xdr:cNvPr>
        <xdr:cNvSpPr/>
      </xdr:nvSpPr>
      <xdr:spPr>
        <a:xfrm>
          <a:off x="9192260" y="14398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127379</xdr:rowOff>
    </xdr:from>
    <xdr:ext cx="469744" cy="259045"/>
    <xdr:sp macro="" textlink="">
      <xdr:nvSpPr>
        <xdr:cNvPr id="266" name="【公営住宅】&#10;一人当たり面積該当値テキスト">
          <a:extLst>
            <a:ext uri="{FF2B5EF4-FFF2-40B4-BE49-F238E27FC236}">
              <a16:creationId xmlns:a16="http://schemas.microsoft.com/office/drawing/2014/main" id="{00000000-0008-0000-0100-00000A010000}"/>
            </a:ext>
          </a:extLst>
        </xdr:cNvPr>
        <xdr:cNvSpPr txBox="1"/>
      </xdr:nvSpPr>
      <xdr:spPr>
        <a:xfrm>
          <a:off x="9258300" y="1437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151892</xdr:rowOff>
    </xdr:from>
    <xdr:to>
      <xdr:col>50</xdr:col>
      <xdr:colOff>165100</xdr:colOff>
      <xdr:row>86</xdr:row>
      <xdr:rowOff>82042</xdr:rowOff>
    </xdr:to>
    <xdr:sp macro="" textlink="">
      <xdr:nvSpPr>
        <xdr:cNvPr id="267" name="楕円 266">
          <a:extLst>
            <a:ext uri="{FF2B5EF4-FFF2-40B4-BE49-F238E27FC236}">
              <a16:creationId xmlns:a16="http://schemas.microsoft.com/office/drawing/2014/main" id="{00000000-0008-0000-0100-00000B010000}"/>
            </a:ext>
          </a:extLst>
        </xdr:cNvPr>
        <xdr:cNvSpPr/>
      </xdr:nvSpPr>
      <xdr:spPr>
        <a:xfrm>
          <a:off x="8445500" y="1440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28302</xdr:rowOff>
    </xdr:from>
    <xdr:to>
      <xdr:col>55</xdr:col>
      <xdr:colOff>0</xdr:colOff>
      <xdr:row>86</xdr:row>
      <xdr:rowOff>31242</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flipV="1">
          <a:off x="8496300" y="14445342"/>
          <a:ext cx="7239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155049</xdr:rowOff>
    </xdr:from>
    <xdr:to>
      <xdr:col>46</xdr:col>
      <xdr:colOff>38100</xdr:colOff>
      <xdr:row>86</xdr:row>
      <xdr:rowOff>85199</xdr:rowOff>
    </xdr:to>
    <xdr:sp macro="" textlink="">
      <xdr:nvSpPr>
        <xdr:cNvPr id="269" name="楕円 268">
          <a:extLst>
            <a:ext uri="{FF2B5EF4-FFF2-40B4-BE49-F238E27FC236}">
              <a16:creationId xmlns:a16="http://schemas.microsoft.com/office/drawing/2014/main" id="{00000000-0008-0000-0100-00000D010000}"/>
            </a:ext>
          </a:extLst>
        </xdr:cNvPr>
        <xdr:cNvSpPr/>
      </xdr:nvSpPr>
      <xdr:spPr>
        <a:xfrm>
          <a:off x="7670800" y="14404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31242</xdr:rowOff>
    </xdr:from>
    <xdr:to>
      <xdr:col>50</xdr:col>
      <xdr:colOff>114300</xdr:colOff>
      <xdr:row>86</xdr:row>
      <xdr:rowOff>34399</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flipV="1">
          <a:off x="7713980" y="14448282"/>
          <a:ext cx="78232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157879</xdr:rowOff>
    </xdr:from>
    <xdr:to>
      <xdr:col>41</xdr:col>
      <xdr:colOff>101600</xdr:colOff>
      <xdr:row>86</xdr:row>
      <xdr:rowOff>88029</xdr:rowOff>
    </xdr:to>
    <xdr:sp macro="" textlink="">
      <xdr:nvSpPr>
        <xdr:cNvPr id="271" name="楕円 270">
          <a:extLst>
            <a:ext uri="{FF2B5EF4-FFF2-40B4-BE49-F238E27FC236}">
              <a16:creationId xmlns:a16="http://schemas.microsoft.com/office/drawing/2014/main" id="{00000000-0008-0000-0100-00000F010000}"/>
            </a:ext>
          </a:extLst>
        </xdr:cNvPr>
        <xdr:cNvSpPr/>
      </xdr:nvSpPr>
      <xdr:spPr>
        <a:xfrm>
          <a:off x="6873240" y="14407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34399</xdr:rowOff>
    </xdr:from>
    <xdr:to>
      <xdr:col>45</xdr:col>
      <xdr:colOff>177800</xdr:colOff>
      <xdr:row>86</xdr:row>
      <xdr:rowOff>37229</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flipV="1">
          <a:off x="6924040" y="14451439"/>
          <a:ext cx="78994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160710</xdr:rowOff>
    </xdr:from>
    <xdr:to>
      <xdr:col>36</xdr:col>
      <xdr:colOff>165100</xdr:colOff>
      <xdr:row>86</xdr:row>
      <xdr:rowOff>90860</xdr:rowOff>
    </xdr:to>
    <xdr:sp macro="" textlink="">
      <xdr:nvSpPr>
        <xdr:cNvPr id="273" name="楕円 272">
          <a:extLst>
            <a:ext uri="{FF2B5EF4-FFF2-40B4-BE49-F238E27FC236}">
              <a16:creationId xmlns:a16="http://schemas.microsoft.com/office/drawing/2014/main" id="{00000000-0008-0000-0100-000011010000}"/>
            </a:ext>
          </a:extLst>
        </xdr:cNvPr>
        <xdr:cNvSpPr/>
      </xdr:nvSpPr>
      <xdr:spPr>
        <a:xfrm>
          <a:off x="6098540" y="14410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37229</xdr:rowOff>
    </xdr:from>
    <xdr:to>
      <xdr:col>41</xdr:col>
      <xdr:colOff>50800</xdr:colOff>
      <xdr:row>86</xdr:row>
      <xdr:rowOff>40060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flipV="1">
          <a:off x="6149340" y="14454269"/>
          <a:ext cx="7747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275" name="n_1aveValue【公営住宅】&#10;一人当たり面積">
          <a:extLst>
            <a:ext uri="{FF2B5EF4-FFF2-40B4-BE49-F238E27FC236}">
              <a16:creationId xmlns:a16="http://schemas.microsoft.com/office/drawing/2014/main" id="{00000000-0008-0000-0100-000013010000}"/>
            </a:ext>
          </a:extLst>
        </xdr:cNvPr>
        <xdr:cNvSpPr txBox="1"/>
      </xdr:nvSpPr>
      <xdr:spPr>
        <a:xfrm>
          <a:off x="8271587" y="141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276" name="n_2aveValue【公営住宅】&#10;一人当たり面積">
          <a:extLst>
            <a:ext uri="{FF2B5EF4-FFF2-40B4-BE49-F238E27FC236}">
              <a16:creationId xmlns:a16="http://schemas.microsoft.com/office/drawing/2014/main" id="{00000000-0008-0000-0100-000014010000}"/>
            </a:ext>
          </a:extLst>
        </xdr:cNvPr>
        <xdr:cNvSpPr txBox="1"/>
      </xdr:nvSpPr>
      <xdr:spPr>
        <a:xfrm>
          <a:off x="7509587" y="1416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277" name="n_3aveValue【公営住宅】&#10;一人当たり面積">
          <a:extLst>
            <a:ext uri="{FF2B5EF4-FFF2-40B4-BE49-F238E27FC236}">
              <a16:creationId xmlns:a16="http://schemas.microsoft.com/office/drawing/2014/main" id="{00000000-0008-0000-0100-000015010000}"/>
            </a:ext>
          </a:extLst>
        </xdr:cNvPr>
        <xdr:cNvSpPr txBox="1"/>
      </xdr:nvSpPr>
      <xdr:spPr>
        <a:xfrm>
          <a:off x="6712027" y="1415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278" name="n_4aveValue【公営住宅】&#10;一人当たり面積">
          <a:extLst>
            <a:ext uri="{FF2B5EF4-FFF2-40B4-BE49-F238E27FC236}">
              <a16:creationId xmlns:a16="http://schemas.microsoft.com/office/drawing/2014/main" id="{00000000-0008-0000-0100-000016010000}"/>
            </a:ext>
          </a:extLst>
        </xdr:cNvPr>
        <xdr:cNvSpPr txBox="1"/>
      </xdr:nvSpPr>
      <xdr:spPr>
        <a:xfrm>
          <a:off x="5937327" y="14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73169</xdr:rowOff>
    </xdr:from>
    <xdr:ext cx="469744" cy="259045"/>
    <xdr:sp macro="" textlink="">
      <xdr:nvSpPr>
        <xdr:cNvPr id="279" name="n_1mainValue【公営住宅】&#10;一人当たり面積">
          <a:extLst>
            <a:ext uri="{FF2B5EF4-FFF2-40B4-BE49-F238E27FC236}">
              <a16:creationId xmlns:a16="http://schemas.microsoft.com/office/drawing/2014/main" id="{00000000-0008-0000-0100-000017010000}"/>
            </a:ext>
          </a:extLst>
        </xdr:cNvPr>
        <xdr:cNvSpPr txBox="1"/>
      </xdr:nvSpPr>
      <xdr:spPr>
        <a:xfrm>
          <a:off x="8271587" y="144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76326</xdr:rowOff>
    </xdr:from>
    <xdr:ext cx="469744" cy="259045"/>
    <xdr:sp macro="" textlink="">
      <xdr:nvSpPr>
        <xdr:cNvPr id="280" name="n_2mainValue【公営住宅】&#10;一人当たり面積">
          <a:extLst>
            <a:ext uri="{FF2B5EF4-FFF2-40B4-BE49-F238E27FC236}">
              <a16:creationId xmlns:a16="http://schemas.microsoft.com/office/drawing/2014/main" id="{00000000-0008-0000-0100-000018010000}"/>
            </a:ext>
          </a:extLst>
        </xdr:cNvPr>
        <xdr:cNvSpPr txBox="1"/>
      </xdr:nvSpPr>
      <xdr:spPr>
        <a:xfrm>
          <a:off x="7509587" y="144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79156</xdr:rowOff>
    </xdr:from>
    <xdr:ext cx="469744" cy="259045"/>
    <xdr:sp macro="" textlink="">
      <xdr:nvSpPr>
        <xdr:cNvPr id="281" name="n_3mainValue【公営住宅】&#10;一人当たり面積">
          <a:extLst>
            <a:ext uri="{FF2B5EF4-FFF2-40B4-BE49-F238E27FC236}">
              <a16:creationId xmlns:a16="http://schemas.microsoft.com/office/drawing/2014/main" id="{00000000-0008-0000-0100-000019010000}"/>
            </a:ext>
          </a:extLst>
        </xdr:cNvPr>
        <xdr:cNvSpPr txBox="1"/>
      </xdr:nvSpPr>
      <xdr:spPr>
        <a:xfrm>
          <a:off x="6712027" y="1449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81987</xdr:rowOff>
    </xdr:from>
    <xdr:ext cx="469744" cy="259045"/>
    <xdr:sp macro="" textlink="">
      <xdr:nvSpPr>
        <xdr:cNvPr id="282" name="n_4mainValue【公営住宅】&#10;一人当たり面積">
          <a:extLst>
            <a:ext uri="{FF2B5EF4-FFF2-40B4-BE49-F238E27FC236}">
              <a16:creationId xmlns:a16="http://schemas.microsoft.com/office/drawing/2014/main" id="{00000000-0008-0000-0100-00001A010000}"/>
            </a:ext>
          </a:extLst>
        </xdr:cNvPr>
        <xdr:cNvSpPr txBox="1"/>
      </xdr:nvSpPr>
      <xdr:spPr>
        <a:xfrm>
          <a:off x="5937327" y="1449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a:extLst>
            <a:ext uri="{FF2B5EF4-FFF2-40B4-BE49-F238E27FC236}">
              <a16:creationId xmlns:a16="http://schemas.microsoft.com/office/drawing/2014/main" id="{00000000-0008-0000-0100-000041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23" name="【認定こども園・幼稚園・保育所】&#10;有形固定資産減価償却率最小値テキスト">
          <a:extLst>
            <a:ext uri="{FF2B5EF4-FFF2-40B4-BE49-F238E27FC236}">
              <a16:creationId xmlns:a16="http://schemas.microsoft.com/office/drawing/2014/main" id="{00000000-0008-0000-0100-000043010000}"/>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25" name="【認定こども園・幼稚園・保育所】&#10;有形固定資産減価償却率最大値テキスト">
          <a:extLst>
            <a:ext uri="{FF2B5EF4-FFF2-40B4-BE49-F238E27FC236}">
              <a16:creationId xmlns:a16="http://schemas.microsoft.com/office/drawing/2014/main" id="{00000000-0008-0000-0100-00004501000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327" name="【認定こども園・幼稚園・保育所】&#10;有形固定資産減価償却率平均値テキスト">
          <a:extLst>
            <a:ext uri="{FF2B5EF4-FFF2-40B4-BE49-F238E27FC236}">
              <a16:creationId xmlns:a16="http://schemas.microsoft.com/office/drawing/2014/main" id="{00000000-0008-0000-0100-000047010000}"/>
            </a:ext>
          </a:extLst>
        </xdr:cNvPr>
        <xdr:cNvSpPr txBox="1"/>
      </xdr:nvSpPr>
      <xdr:spPr>
        <a:xfrm>
          <a:off x="14414500" y="615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12029440" y="621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332" name="フローチャート: 判断 331">
          <a:extLst>
            <a:ext uri="{FF2B5EF4-FFF2-40B4-BE49-F238E27FC236}">
              <a16:creationId xmlns:a16="http://schemas.microsoft.com/office/drawing/2014/main" id="{00000000-0008-0000-0100-00004C010000}"/>
            </a:ext>
          </a:extLst>
        </xdr:cNvPr>
        <xdr:cNvSpPr/>
      </xdr:nvSpPr>
      <xdr:spPr>
        <a:xfrm>
          <a:off x="11231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17780</xdr:rowOff>
    </xdr:from>
    <xdr:to>
      <xdr:col>85</xdr:col>
      <xdr:colOff>177800</xdr:colOff>
      <xdr:row>36</xdr:row>
      <xdr:rowOff>119380</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14325600" y="60528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40657</xdr:rowOff>
    </xdr:from>
    <xdr:ext cx="405111" cy="259045"/>
    <xdr:sp macro="" textlink="">
      <xdr:nvSpPr>
        <xdr:cNvPr id="339" name="【認定こども園・幼稚園・保育所】&#10;有形固定資産減価償却率該当値テキスト">
          <a:extLst>
            <a:ext uri="{FF2B5EF4-FFF2-40B4-BE49-F238E27FC236}">
              <a16:creationId xmlns:a16="http://schemas.microsoft.com/office/drawing/2014/main" id="{00000000-0008-0000-0100-000053010000}"/>
            </a:ext>
          </a:extLst>
        </xdr:cNvPr>
        <xdr:cNvSpPr txBox="1"/>
      </xdr:nvSpPr>
      <xdr:spPr>
        <a:xfrm>
          <a:off x="14414500"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130810</xdr:rowOff>
    </xdr:from>
    <xdr:to>
      <xdr:col>81</xdr:col>
      <xdr:colOff>101600</xdr:colOff>
      <xdr:row>36</xdr:row>
      <xdr:rowOff>60960</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13578840" y="5998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10160</xdr:rowOff>
    </xdr:from>
    <xdr:to>
      <xdr:col>85</xdr:col>
      <xdr:colOff>127000</xdr:colOff>
      <xdr:row>36</xdr:row>
      <xdr:rowOff>68580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3629640" y="6045200"/>
          <a:ext cx="74676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72390</xdr:rowOff>
    </xdr:from>
    <xdr:to>
      <xdr:col>76</xdr:col>
      <xdr:colOff>165100</xdr:colOff>
      <xdr:row>36</xdr:row>
      <xdr:rowOff>2540</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12804140" y="5939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123190</xdr:rowOff>
    </xdr:from>
    <xdr:to>
      <xdr:col>81</xdr:col>
      <xdr:colOff>50800</xdr:colOff>
      <xdr:row>36</xdr:row>
      <xdr:rowOff>10160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2854940" y="5990590"/>
          <a:ext cx="7747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xdr:rowOff>
    </xdr:from>
    <xdr:to>
      <xdr:col>72</xdr:col>
      <xdr:colOff>38100</xdr:colOff>
      <xdr:row>35</xdr:row>
      <xdr:rowOff>115570</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12029440" y="5881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64770</xdr:rowOff>
    </xdr:from>
    <xdr:to>
      <xdr:col>76</xdr:col>
      <xdr:colOff>114300</xdr:colOff>
      <xdr:row>35</xdr:row>
      <xdr:rowOff>123190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2072620" y="5932170"/>
          <a:ext cx="78232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127000</xdr:rowOff>
    </xdr:from>
    <xdr:to>
      <xdr:col>67</xdr:col>
      <xdr:colOff>101600</xdr:colOff>
      <xdr:row>35</xdr:row>
      <xdr:rowOff>57150</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11231880" y="5826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6350</xdr:rowOff>
    </xdr:from>
    <xdr:to>
      <xdr:col>71</xdr:col>
      <xdr:colOff>177800</xdr:colOff>
      <xdr:row>35</xdr:row>
      <xdr:rowOff>64770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1282680" y="5873750"/>
          <a:ext cx="78994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348" name="n_1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3437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349" name="n_2ave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2675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350" name="n_3ave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19005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351" name="n_4ave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110298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77487</xdr:rowOff>
    </xdr:from>
    <xdr:ext cx="405111" cy="259045"/>
    <xdr:sp macro="" textlink="">
      <xdr:nvSpPr>
        <xdr:cNvPr id="352" name="n_1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3437244" y="577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19067</xdr:rowOff>
    </xdr:from>
    <xdr:ext cx="405111" cy="259045"/>
    <xdr:sp macro="" textlink="">
      <xdr:nvSpPr>
        <xdr:cNvPr id="353" name="n_2mainValue【認定こども園・幼稚園・保育所】&#10;有形固定資産減価償却率">
          <a:extLst>
            <a:ext uri="{FF2B5EF4-FFF2-40B4-BE49-F238E27FC236}">
              <a16:creationId xmlns:a16="http://schemas.microsoft.com/office/drawing/2014/main" id="{00000000-0008-0000-0100-000061010000}"/>
            </a:ext>
          </a:extLst>
        </xdr:cNvPr>
        <xdr:cNvSpPr txBox="1"/>
      </xdr:nvSpPr>
      <xdr:spPr>
        <a:xfrm>
          <a:off x="12675244"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132097</xdr:rowOff>
    </xdr:from>
    <xdr:ext cx="405111" cy="259045"/>
    <xdr:sp macro="" textlink="">
      <xdr:nvSpPr>
        <xdr:cNvPr id="354" name="n_3mainValue【認定こども園・幼稚園・保育所】&#10;有形固定資産減価償却率">
          <a:extLst>
            <a:ext uri="{FF2B5EF4-FFF2-40B4-BE49-F238E27FC236}">
              <a16:creationId xmlns:a16="http://schemas.microsoft.com/office/drawing/2014/main" id="{00000000-0008-0000-0100-000062010000}"/>
            </a:ext>
          </a:extLst>
        </xdr:cNvPr>
        <xdr:cNvSpPr txBox="1"/>
      </xdr:nvSpPr>
      <xdr:spPr>
        <a:xfrm>
          <a:off x="119005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73677</xdr:rowOff>
    </xdr:from>
    <xdr:ext cx="405111" cy="259045"/>
    <xdr:sp macro="" textlink="">
      <xdr:nvSpPr>
        <xdr:cNvPr id="355" name="n_4mainValue【認定こども園・幼稚園・保育所】&#10;有形固定資産減価償却率">
          <a:extLst>
            <a:ext uri="{FF2B5EF4-FFF2-40B4-BE49-F238E27FC236}">
              <a16:creationId xmlns:a16="http://schemas.microsoft.com/office/drawing/2014/main" id="{00000000-0008-0000-0100-000063010000}"/>
            </a:ext>
          </a:extLst>
        </xdr:cNvPr>
        <xdr:cNvSpPr txBox="1"/>
      </xdr:nvSpPr>
      <xdr:spPr>
        <a:xfrm>
          <a:off x="1110298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a:extLst>
            <a:ext uri="{FF2B5EF4-FFF2-40B4-BE49-F238E27FC236}">
              <a16:creationId xmlns:a16="http://schemas.microsoft.com/office/drawing/2014/main" id="{00000000-0008-0000-0100-00007C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2" name="【認定こども園・幼稚園・保育所】&#10;一人当たり面積最小値テキスト">
          <a:extLst>
            <a:ext uri="{FF2B5EF4-FFF2-40B4-BE49-F238E27FC236}">
              <a16:creationId xmlns:a16="http://schemas.microsoft.com/office/drawing/2014/main" id="{00000000-0008-0000-0100-00007E010000}"/>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384" name="【認定こども園・幼稚園・保育所】&#10;一人当たり面積最大値テキスト">
          <a:extLst>
            <a:ext uri="{FF2B5EF4-FFF2-40B4-BE49-F238E27FC236}">
              <a16:creationId xmlns:a16="http://schemas.microsoft.com/office/drawing/2014/main" id="{00000000-0008-0000-0100-000080010000}"/>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386" name="【認定こども園・幼稚園・保育所】&#10;一人当たり面積平均値テキスト">
          <a:extLst>
            <a:ext uri="{FF2B5EF4-FFF2-40B4-BE49-F238E27FC236}">
              <a16:creationId xmlns:a16="http://schemas.microsoft.com/office/drawing/2014/main" id="{00000000-0008-0000-0100-000082010000}"/>
            </a:ext>
          </a:extLst>
        </xdr:cNvPr>
        <xdr:cNvSpPr txBox="1"/>
      </xdr:nvSpPr>
      <xdr:spPr>
        <a:xfrm>
          <a:off x="19547840" y="635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89" name="フローチャート: 判断 388">
          <a:extLst>
            <a:ext uri="{FF2B5EF4-FFF2-40B4-BE49-F238E27FC236}">
              <a16:creationId xmlns:a16="http://schemas.microsoft.com/office/drawing/2014/main" id="{00000000-0008-0000-0100-000085010000}"/>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390" name="フローチャート: 判断 389">
          <a:extLst>
            <a:ext uri="{FF2B5EF4-FFF2-40B4-BE49-F238E27FC236}">
              <a16:creationId xmlns:a16="http://schemas.microsoft.com/office/drawing/2014/main" id="{00000000-0008-0000-0100-000086010000}"/>
            </a:ext>
          </a:extLst>
        </xdr:cNvPr>
        <xdr:cNvSpPr/>
      </xdr:nvSpPr>
      <xdr:spPr>
        <a:xfrm>
          <a:off x="171627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391" name="フローチャート: 判断 390">
          <a:extLst>
            <a:ext uri="{FF2B5EF4-FFF2-40B4-BE49-F238E27FC236}">
              <a16:creationId xmlns:a16="http://schemas.microsoft.com/office/drawing/2014/main" id="{00000000-0008-0000-0100-000087010000}"/>
            </a:ext>
          </a:extLst>
        </xdr:cNvPr>
        <xdr:cNvSpPr/>
      </xdr:nvSpPr>
      <xdr:spPr>
        <a:xfrm>
          <a:off x="16388080" y="6543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1945894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38117</xdr:rowOff>
    </xdr:from>
    <xdr:ext cx="469744" cy="259045"/>
    <xdr:sp macro="" textlink="">
      <xdr:nvSpPr>
        <xdr:cNvPr id="398" name="【認定こども園・幼稚園・保育所】&#10;一人当たり面積該当値テキスト">
          <a:extLst>
            <a:ext uri="{FF2B5EF4-FFF2-40B4-BE49-F238E27FC236}">
              <a16:creationId xmlns:a16="http://schemas.microsoft.com/office/drawing/2014/main" id="{00000000-0008-0000-0100-00008E010000}"/>
            </a:ext>
          </a:extLst>
        </xdr:cNvPr>
        <xdr:cNvSpPr txBox="1"/>
      </xdr:nvSpPr>
      <xdr:spPr>
        <a:xfrm>
          <a:off x="1954784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69487</xdr:rowOff>
    </xdr:from>
    <xdr:to>
      <xdr:col>112</xdr:col>
      <xdr:colOff>38100</xdr:colOff>
      <xdr:row>39</xdr:row>
      <xdr:rowOff>171087</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18735040" y="6607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110490</xdr:rowOff>
    </xdr:from>
    <xdr:to>
      <xdr:col>116</xdr:col>
      <xdr:colOff>63500</xdr:colOff>
      <xdr:row>39</xdr:row>
      <xdr:rowOff>120287</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flipV="1">
          <a:off x="18778220" y="6648450"/>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80917</xdr:rowOff>
    </xdr:from>
    <xdr:to>
      <xdr:col>107</xdr:col>
      <xdr:colOff>101600</xdr:colOff>
      <xdr:row>40</xdr:row>
      <xdr:rowOff>11067</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17937480" y="6618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120287</xdr:rowOff>
    </xdr:from>
    <xdr:to>
      <xdr:col>111</xdr:col>
      <xdr:colOff>177800</xdr:colOff>
      <xdr:row>39</xdr:row>
      <xdr:rowOff>131717</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17988280" y="6658247"/>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90715</xdr:rowOff>
    </xdr:from>
    <xdr:to>
      <xdr:col>102</xdr:col>
      <xdr:colOff>165100</xdr:colOff>
      <xdr:row>40</xdr:row>
      <xdr:rowOff>20865</xdr:rowOff>
    </xdr:to>
    <xdr:sp macro="" textlink="">
      <xdr:nvSpPr>
        <xdr:cNvPr id="403" name="楕円 402">
          <a:extLst>
            <a:ext uri="{FF2B5EF4-FFF2-40B4-BE49-F238E27FC236}">
              <a16:creationId xmlns:a16="http://schemas.microsoft.com/office/drawing/2014/main" id="{00000000-0008-0000-0100-000093010000}"/>
            </a:ext>
          </a:extLst>
        </xdr:cNvPr>
        <xdr:cNvSpPr/>
      </xdr:nvSpPr>
      <xdr:spPr>
        <a:xfrm>
          <a:off x="17162780" y="662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131717</xdr:rowOff>
    </xdr:from>
    <xdr:to>
      <xdr:col>107</xdr:col>
      <xdr:colOff>50800</xdr:colOff>
      <xdr:row>39</xdr:row>
      <xdr:rowOff>141515</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flipV="1">
          <a:off x="17213580" y="6669677"/>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100512</xdr:rowOff>
    </xdr:from>
    <xdr:to>
      <xdr:col>98</xdr:col>
      <xdr:colOff>38100</xdr:colOff>
      <xdr:row>40</xdr:row>
      <xdr:rowOff>30662</xdr:rowOff>
    </xdr:to>
    <xdr:sp macro="" textlink="">
      <xdr:nvSpPr>
        <xdr:cNvPr id="405" name="楕円 404">
          <a:extLst>
            <a:ext uri="{FF2B5EF4-FFF2-40B4-BE49-F238E27FC236}">
              <a16:creationId xmlns:a16="http://schemas.microsoft.com/office/drawing/2014/main" id="{00000000-0008-0000-0100-000095010000}"/>
            </a:ext>
          </a:extLst>
        </xdr:cNvPr>
        <xdr:cNvSpPr/>
      </xdr:nvSpPr>
      <xdr:spPr>
        <a:xfrm>
          <a:off x="16388080" y="6638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141515</xdr:rowOff>
    </xdr:from>
    <xdr:to>
      <xdr:col>102</xdr:col>
      <xdr:colOff>114300</xdr:colOff>
      <xdr:row>39</xdr:row>
      <xdr:rowOff>151312</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16431260" y="6679475"/>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407" name="n_1ave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185611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08" name="n_2ave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177762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409" name="n_3ave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170015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410" name="n_4aveValue【認定こども園・幼稚園・保育所】&#10;一人当たり面積">
          <a:extLst>
            <a:ext uri="{FF2B5EF4-FFF2-40B4-BE49-F238E27FC236}">
              <a16:creationId xmlns:a16="http://schemas.microsoft.com/office/drawing/2014/main" id="{00000000-0008-0000-0100-00009A010000}"/>
            </a:ext>
          </a:extLst>
        </xdr:cNvPr>
        <xdr:cNvSpPr txBox="1"/>
      </xdr:nvSpPr>
      <xdr:spPr>
        <a:xfrm>
          <a:off x="16226867" y="63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162214</xdr:rowOff>
    </xdr:from>
    <xdr:ext cx="469744" cy="259045"/>
    <xdr:sp macro="" textlink="">
      <xdr:nvSpPr>
        <xdr:cNvPr id="411" name="n_1mainValue【認定こども園・幼稚園・保育所】&#10;一人当たり面積">
          <a:extLst>
            <a:ext uri="{FF2B5EF4-FFF2-40B4-BE49-F238E27FC236}">
              <a16:creationId xmlns:a16="http://schemas.microsoft.com/office/drawing/2014/main" id="{00000000-0008-0000-0100-00009B010000}"/>
            </a:ext>
          </a:extLst>
        </xdr:cNvPr>
        <xdr:cNvSpPr txBox="1"/>
      </xdr:nvSpPr>
      <xdr:spPr>
        <a:xfrm>
          <a:off x="18561127" y="67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2194</xdr:rowOff>
    </xdr:from>
    <xdr:ext cx="469744" cy="259045"/>
    <xdr:sp macro="" textlink="">
      <xdr:nvSpPr>
        <xdr:cNvPr id="412" name="n_2mainValue【認定こども園・幼稚園・保育所】&#10;一人当たり面積">
          <a:extLst>
            <a:ext uri="{FF2B5EF4-FFF2-40B4-BE49-F238E27FC236}">
              <a16:creationId xmlns:a16="http://schemas.microsoft.com/office/drawing/2014/main" id="{00000000-0008-0000-0100-00009C010000}"/>
            </a:ext>
          </a:extLst>
        </xdr:cNvPr>
        <xdr:cNvSpPr txBox="1"/>
      </xdr:nvSpPr>
      <xdr:spPr>
        <a:xfrm>
          <a:off x="17776267" y="67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11992</xdr:rowOff>
    </xdr:from>
    <xdr:ext cx="469744" cy="259045"/>
    <xdr:sp macro="" textlink="">
      <xdr:nvSpPr>
        <xdr:cNvPr id="413" name="n_3mainValue【認定こども園・幼稚園・保育所】&#10;一人当たり面積">
          <a:extLst>
            <a:ext uri="{FF2B5EF4-FFF2-40B4-BE49-F238E27FC236}">
              <a16:creationId xmlns:a16="http://schemas.microsoft.com/office/drawing/2014/main" id="{00000000-0008-0000-0100-00009D010000}"/>
            </a:ext>
          </a:extLst>
        </xdr:cNvPr>
        <xdr:cNvSpPr txBox="1"/>
      </xdr:nvSpPr>
      <xdr:spPr>
        <a:xfrm>
          <a:off x="17001567" y="67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21789</xdr:rowOff>
    </xdr:from>
    <xdr:ext cx="469744" cy="259045"/>
    <xdr:sp macro="" textlink="">
      <xdr:nvSpPr>
        <xdr:cNvPr id="414" name="n_4mainValue【認定こども園・幼稚園・保育所】&#10;一人当たり面積">
          <a:extLst>
            <a:ext uri="{FF2B5EF4-FFF2-40B4-BE49-F238E27FC236}">
              <a16:creationId xmlns:a16="http://schemas.microsoft.com/office/drawing/2014/main" id="{00000000-0008-0000-0100-00009E010000}"/>
            </a:ext>
          </a:extLst>
        </xdr:cNvPr>
        <xdr:cNvSpPr txBox="1"/>
      </xdr:nvSpPr>
      <xdr:spPr>
        <a:xfrm>
          <a:off x="16226867" y="672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00000000-0008-0000-0100-0000B6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00000000-0008-0000-0100-0000B8010000}"/>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00000000-0008-0000-0100-0000BA010000}"/>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00000000-0008-0000-0100-0000BC010000}"/>
            </a:ext>
          </a:extLst>
        </xdr:cNvPr>
        <xdr:cNvSpPr txBox="1"/>
      </xdr:nvSpPr>
      <xdr:spPr>
        <a:xfrm>
          <a:off x="144145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149225</xdr:rowOff>
    </xdr:from>
    <xdr:to>
      <xdr:col>85</xdr:col>
      <xdr:colOff>177800</xdr:colOff>
      <xdr:row>57</xdr:row>
      <xdr:rowOff>79375</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325600" y="95370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652</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00000000-0008-0000-0100-0000C8010000}"/>
            </a:ext>
          </a:extLst>
        </xdr:cNvPr>
        <xdr:cNvSpPr txBox="1"/>
      </xdr:nvSpPr>
      <xdr:spPr>
        <a:xfrm>
          <a:off x="14414500"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107315</xdr:rowOff>
    </xdr:from>
    <xdr:to>
      <xdr:col>81</xdr:col>
      <xdr:colOff>101600</xdr:colOff>
      <xdr:row>57</xdr:row>
      <xdr:rowOff>37465</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578840" y="9495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158115</xdr:rowOff>
    </xdr:from>
    <xdr:to>
      <xdr:col>85</xdr:col>
      <xdr:colOff>127000</xdr:colOff>
      <xdr:row>57</xdr:row>
      <xdr:rowOff>28575</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629640" y="954595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73025</xdr:rowOff>
    </xdr:from>
    <xdr:to>
      <xdr:col>76</xdr:col>
      <xdr:colOff>165100</xdr:colOff>
      <xdr:row>57</xdr:row>
      <xdr:rowOff>3175</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804140" y="9460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123825</xdr:rowOff>
    </xdr:from>
    <xdr:to>
      <xdr:col>81</xdr:col>
      <xdr:colOff>50800</xdr:colOff>
      <xdr:row>56</xdr:row>
      <xdr:rowOff>158115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54940" y="951166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29210</xdr:rowOff>
    </xdr:from>
    <xdr:to>
      <xdr:col>72</xdr:col>
      <xdr:colOff>38100</xdr:colOff>
      <xdr:row>56</xdr:row>
      <xdr:rowOff>130810</xdr:rowOff>
    </xdr:to>
    <xdr:sp macro="" textlink="">
      <xdr:nvSpPr>
        <xdr:cNvPr id="461" name="楕円 460">
          <a:extLst>
            <a:ext uri="{FF2B5EF4-FFF2-40B4-BE49-F238E27FC236}">
              <a16:creationId xmlns:a16="http://schemas.microsoft.com/office/drawing/2014/main" id="{00000000-0008-0000-0100-0000CD010000}"/>
            </a:ext>
          </a:extLst>
        </xdr:cNvPr>
        <xdr:cNvSpPr/>
      </xdr:nvSpPr>
      <xdr:spPr>
        <a:xfrm>
          <a:off x="12029440" y="9417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80010</xdr:rowOff>
    </xdr:from>
    <xdr:to>
      <xdr:col>76</xdr:col>
      <xdr:colOff>114300</xdr:colOff>
      <xdr:row>56</xdr:row>
      <xdr:rowOff>123825</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2072620" y="946785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158750</xdr:rowOff>
    </xdr:from>
    <xdr:to>
      <xdr:col>67</xdr:col>
      <xdr:colOff>101600</xdr:colOff>
      <xdr:row>56</xdr:row>
      <xdr:rowOff>88900</xdr:rowOff>
    </xdr:to>
    <xdr:sp macro="" textlink="">
      <xdr:nvSpPr>
        <xdr:cNvPr id="463" name="楕円 462">
          <a:extLst>
            <a:ext uri="{FF2B5EF4-FFF2-40B4-BE49-F238E27FC236}">
              <a16:creationId xmlns:a16="http://schemas.microsoft.com/office/drawing/2014/main" id="{00000000-0008-0000-0100-0000CF010000}"/>
            </a:ext>
          </a:extLst>
        </xdr:cNvPr>
        <xdr:cNvSpPr/>
      </xdr:nvSpPr>
      <xdr:spPr>
        <a:xfrm>
          <a:off x="11231880" y="937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38100</xdr:rowOff>
    </xdr:from>
    <xdr:to>
      <xdr:col>71</xdr:col>
      <xdr:colOff>177800</xdr:colOff>
      <xdr:row>56</xdr:row>
      <xdr:rowOff>80010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1282680" y="942594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465" name="n_1aveValue【学校施設】&#10;有形固定資産減価償却率">
          <a:extLst>
            <a:ext uri="{FF2B5EF4-FFF2-40B4-BE49-F238E27FC236}">
              <a16:creationId xmlns:a16="http://schemas.microsoft.com/office/drawing/2014/main" id="{00000000-0008-0000-0100-0000D1010000}"/>
            </a:ext>
          </a:extLst>
        </xdr:cNvPr>
        <xdr:cNvSpPr txBox="1"/>
      </xdr:nvSpPr>
      <xdr:spPr>
        <a:xfrm>
          <a:off x="134372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66" name="n_2aveValue【学校施設】&#10;有形固定資産減価償却率">
          <a:extLst>
            <a:ext uri="{FF2B5EF4-FFF2-40B4-BE49-F238E27FC236}">
              <a16:creationId xmlns:a16="http://schemas.microsoft.com/office/drawing/2014/main" id="{00000000-0008-0000-0100-0000D2010000}"/>
            </a:ext>
          </a:extLst>
        </xdr:cNvPr>
        <xdr:cNvSpPr txBox="1"/>
      </xdr:nvSpPr>
      <xdr:spPr>
        <a:xfrm>
          <a:off x="126752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467" name="n_3aveValue【学校施設】&#10;有形固定資産減価償却率">
          <a:extLst>
            <a:ext uri="{FF2B5EF4-FFF2-40B4-BE49-F238E27FC236}">
              <a16:creationId xmlns:a16="http://schemas.microsoft.com/office/drawing/2014/main" id="{00000000-0008-0000-0100-0000D3010000}"/>
            </a:ext>
          </a:extLst>
        </xdr:cNvPr>
        <xdr:cNvSpPr txBox="1"/>
      </xdr:nvSpPr>
      <xdr:spPr>
        <a:xfrm>
          <a:off x="119005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468" name="n_4aveValue【学校施設】&#10;有形固定資産減価償却率">
          <a:extLst>
            <a:ext uri="{FF2B5EF4-FFF2-40B4-BE49-F238E27FC236}">
              <a16:creationId xmlns:a16="http://schemas.microsoft.com/office/drawing/2014/main" id="{00000000-0008-0000-0100-0000D4010000}"/>
            </a:ext>
          </a:extLst>
        </xdr:cNvPr>
        <xdr:cNvSpPr txBox="1"/>
      </xdr:nvSpPr>
      <xdr:spPr>
        <a:xfrm>
          <a:off x="1110298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53992</xdr:rowOff>
    </xdr:from>
    <xdr:ext cx="405111" cy="259045"/>
    <xdr:sp macro="" textlink="">
      <xdr:nvSpPr>
        <xdr:cNvPr id="469" name="n_1mainValue【学校施設】&#10;有形固定資産減価償却率">
          <a:extLst>
            <a:ext uri="{FF2B5EF4-FFF2-40B4-BE49-F238E27FC236}">
              <a16:creationId xmlns:a16="http://schemas.microsoft.com/office/drawing/2014/main" id="{00000000-0008-0000-0100-0000D5010000}"/>
            </a:ext>
          </a:extLst>
        </xdr:cNvPr>
        <xdr:cNvSpPr txBox="1"/>
      </xdr:nvSpPr>
      <xdr:spPr>
        <a:xfrm>
          <a:off x="13437244" y="927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19702</xdr:rowOff>
    </xdr:from>
    <xdr:ext cx="405111" cy="259045"/>
    <xdr:sp macro="" textlink="">
      <xdr:nvSpPr>
        <xdr:cNvPr id="470" name="n_2mainValue【学校施設】&#10;有形固定資産減価償却率">
          <a:extLst>
            <a:ext uri="{FF2B5EF4-FFF2-40B4-BE49-F238E27FC236}">
              <a16:creationId xmlns:a16="http://schemas.microsoft.com/office/drawing/2014/main" id="{00000000-0008-0000-0100-0000D6010000}"/>
            </a:ext>
          </a:extLst>
        </xdr:cNvPr>
        <xdr:cNvSpPr txBox="1"/>
      </xdr:nvSpPr>
      <xdr:spPr>
        <a:xfrm>
          <a:off x="126752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147337</xdr:rowOff>
    </xdr:from>
    <xdr:ext cx="405111" cy="259045"/>
    <xdr:sp macro="" textlink="">
      <xdr:nvSpPr>
        <xdr:cNvPr id="471" name="n_3mainValue【学校施設】&#10;有形固定資産減価償却率">
          <a:extLst>
            <a:ext uri="{FF2B5EF4-FFF2-40B4-BE49-F238E27FC236}">
              <a16:creationId xmlns:a16="http://schemas.microsoft.com/office/drawing/2014/main" id="{00000000-0008-0000-0100-0000D7010000}"/>
            </a:ext>
          </a:extLst>
        </xdr:cNvPr>
        <xdr:cNvSpPr txBox="1"/>
      </xdr:nvSpPr>
      <xdr:spPr>
        <a:xfrm>
          <a:off x="11900544" y="919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105427</xdr:rowOff>
    </xdr:from>
    <xdr:ext cx="405111" cy="259045"/>
    <xdr:sp macro="" textlink="">
      <xdr:nvSpPr>
        <xdr:cNvPr id="472" name="n_4mainValue【学校施設】&#10;有形固定資産減価償却率">
          <a:extLst>
            <a:ext uri="{FF2B5EF4-FFF2-40B4-BE49-F238E27FC236}">
              <a16:creationId xmlns:a16="http://schemas.microsoft.com/office/drawing/2014/main" id="{00000000-0008-0000-0100-0000D8010000}"/>
            </a:ext>
          </a:extLst>
        </xdr:cNvPr>
        <xdr:cNvSpPr txBox="1"/>
      </xdr:nvSpPr>
      <xdr:spPr>
        <a:xfrm>
          <a:off x="11102984" y="915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00000000-0008-0000-0100-0000EF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497" name="【学校施設】&#10;一人当たり面積最小値テキスト">
          <a:extLst>
            <a:ext uri="{FF2B5EF4-FFF2-40B4-BE49-F238E27FC236}">
              <a16:creationId xmlns:a16="http://schemas.microsoft.com/office/drawing/2014/main" id="{00000000-0008-0000-0100-0000F1010000}"/>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499" name="【学校施設】&#10;一人当たり面積最大値テキスト">
          <a:extLst>
            <a:ext uri="{FF2B5EF4-FFF2-40B4-BE49-F238E27FC236}">
              <a16:creationId xmlns:a16="http://schemas.microsoft.com/office/drawing/2014/main" id="{00000000-0008-0000-0100-0000F3010000}"/>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01" name="【学校施設】&#10;一人当たり面積平均値テキスト">
          <a:extLst>
            <a:ext uri="{FF2B5EF4-FFF2-40B4-BE49-F238E27FC236}">
              <a16:creationId xmlns:a16="http://schemas.microsoft.com/office/drawing/2014/main" id="{00000000-0008-0000-0100-0000F5010000}"/>
            </a:ext>
          </a:extLst>
        </xdr:cNvPr>
        <xdr:cNvSpPr txBox="1"/>
      </xdr:nvSpPr>
      <xdr:spPr>
        <a:xfrm>
          <a:off x="19547840" y="1009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71627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06" name="フローチャート: 判断 505">
          <a:extLst>
            <a:ext uri="{FF2B5EF4-FFF2-40B4-BE49-F238E27FC236}">
              <a16:creationId xmlns:a16="http://schemas.microsoft.com/office/drawing/2014/main" id="{00000000-0008-0000-0100-0000FA010000}"/>
            </a:ext>
          </a:extLst>
        </xdr:cNvPr>
        <xdr:cNvSpPr/>
      </xdr:nvSpPr>
      <xdr:spPr>
        <a:xfrm>
          <a:off x="16388080" y="102883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112268</xdr:rowOff>
    </xdr:from>
    <xdr:to>
      <xdr:col>116</xdr:col>
      <xdr:colOff>114300</xdr:colOff>
      <xdr:row>62</xdr:row>
      <xdr:rowOff>42418</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9458940" y="10338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90695</xdr:rowOff>
    </xdr:from>
    <xdr:ext cx="469744" cy="259045"/>
    <xdr:sp macro="" textlink="">
      <xdr:nvSpPr>
        <xdr:cNvPr id="513" name="【学校施設】&#10;一人当たり面積該当値テキスト">
          <a:extLst>
            <a:ext uri="{FF2B5EF4-FFF2-40B4-BE49-F238E27FC236}">
              <a16:creationId xmlns:a16="http://schemas.microsoft.com/office/drawing/2014/main" id="{00000000-0008-0000-0100-000001020000}"/>
            </a:ext>
          </a:extLst>
        </xdr:cNvPr>
        <xdr:cNvSpPr txBox="1"/>
      </xdr:nvSpPr>
      <xdr:spPr>
        <a:xfrm>
          <a:off x="19547840" y="1031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121031</xdr:rowOff>
    </xdr:from>
    <xdr:to>
      <xdr:col>112</xdr:col>
      <xdr:colOff>38100</xdr:colOff>
      <xdr:row>62</xdr:row>
      <xdr:rowOff>51181</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8735040" y="103470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163068</xdr:rowOff>
    </xdr:from>
    <xdr:to>
      <xdr:col>116</xdr:col>
      <xdr:colOff>63500</xdr:colOff>
      <xdr:row>62</xdr:row>
      <xdr:rowOff>381</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18778220" y="10389108"/>
          <a:ext cx="7315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130937</xdr:rowOff>
    </xdr:from>
    <xdr:to>
      <xdr:col>107</xdr:col>
      <xdr:colOff>101600</xdr:colOff>
      <xdr:row>62</xdr:row>
      <xdr:rowOff>61087</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17937480" y="10356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xdr:rowOff>
    </xdr:from>
    <xdr:to>
      <xdr:col>111</xdr:col>
      <xdr:colOff>177800</xdr:colOff>
      <xdr:row>62</xdr:row>
      <xdr:rowOff>10287</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7988280" y="10394061"/>
          <a:ext cx="78994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139509</xdr:rowOff>
    </xdr:from>
    <xdr:to>
      <xdr:col>102</xdr:col>
      <xdr:colOff>165100</xdr:colOff>
      <xdr:row>62</xdr:row>
      <xdr:rowOff>69659</xdr:rowOff>
    </xdr:to>
    <xdr:sp macro="" textlink="">
      <xdr:nvSpPr>
        <xdr:cNvPr id="518" name="楕円 517">
          <a:extLst>
            <a:ext uri="{FF2B5EF4-FFF2-40B4-BE49-F238E27FC236}">
              <a16:creationId xmlns:a16="http://schemas.microsoft.com/office/drawing/2014/main" id="{00000000-0008-0000-0100-000006020000}"/>
            </a:ext>
          </a:extLst>
        </xdr:cNvPr>
        <xdr:cNvSpPr/>
      </xdr:nvSpPr>
      <xdr:spPr>
        <a:xfrm>
          <a:off x="17162780" y="10365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xdr:rowOff>
    </xdr:from>
    <xdr:to>
      <xdr:col>107</xdr:col>
      <xdr:colOff>50800</xdr:colOff>
      <xdr:row>62</xdr:row>
      <xdr:rowOff>18859</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7213580" y="10403967"/>
          <a:ext cx="7747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147892</xdr:rowOff>
    </xdr:from>
    <xdr:to>
      <xdr:col>98</xdr:col>
      <xdr:colOff>38100</xdr:colOff>
      <xdr:row>62</xdr:row>
      <xdr:rowOff>78042</xdr:rowOff>
    </xdr:to>
    <xdr:sp macro="" textlink="">
      <xdr:nvSpPr>
        <xdr:cNvPr id="520" name="楕円 519">
          <a:extLst>
            <a:ext uri="{FF2B5EF4-FFF2-40B4-BE49-F238E27FC236}">
              <a16:creationId xmlns:a16="http://schemas.microsoft.com/office/drawing/2014/main" id="{00000000-0008-0000-0100-000008020000}"/>
            </a:ext>
          </a:extLst>
        </xdr:cNvPr>
        <xdr:cNvSpPr/>
      </xdr:nvSpPr>
      <xdr:spPr>
        <a:xfrm>
          <a:off x="16388080" y="10373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18859</xdr:rowOff>
    </xdr:from>
    <xdr:to>
      <xdr:col>102</xdr:col>
      <xdr:colOff>114300</xdr:colOff>
      <xdr:row>62</xdr:row>
      <xdr:rowOff>27242</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16431260" y="10412539"/>
          <a:ext cx="78232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522" name="n_1aveValue【学校施設】&#10;一人当たり面積">
          <a:extLst>
            <a:ext uri="{FF2B5EF4-FFF2-40B4-BE49-F238E27FC236}">
              <a16:creationId xmlns:a16="http://schemas.microsoft.com/office/drawing/2014/main" id="{00000000-0008-0000-0100-00000A020000}"/>
            </a:ext>
          </a:extLst>
        </xdr:cNvPr>
        <xdr:cNvSpPr txBox="1"/>
      </xdr:nvSpPr>
      <xdr:spPr>
        <a:xfrm>
          <a:off x="18561127" y="100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523" name="n_2aveValue【学校施設】&#10;一人当たり面積">
          <a:extLst>
            <a:ext uri="{FF2B5EF4-FFF2-40B4-BE49-F238E27FC236}">
              <a16:creationId xmlns:a16="http://schemas.microsoft.com/office/drawing/2014/main" id="{00000000-0008-0000-0100-00000B020000}"/>
            </a:ext>
          </a:extLst>
        </xdr:cNvPr>
        <xdr:cNvSpPr txBox="1"/>
      </xdr:nvSpPr>
      <xdr:spPr>
        <a:xfrm>
          <a:off x="1777626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24" name="n_3aveValue【学校施設】&#10;一人当たり面積">
          <a:extLst>
            <a:ext uri="{FF2B5EF4-FFF2-40B4-BE49-F238E27FC236}">
              <a16:creationId xmlns:a16="http://schemas.microsoft.com/office/drawing/2014/main" id="{00000000-0008-0000-0100-00000C020000}"/>
            </a:ext>
          </a:extLst>
        </xdr:cNvPr>
        <xdr:cNvSpPr txBox="1"/>
      </xdr:nvSpPr>
      <xdr:spPr>
        <a:xfrm>
          <a:off x="1700156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25" name="n_4aveValue【学校施設】&#10;一人当たり面積">
          <a:extLst>
            <a:ext uri="{FF2B5EF4-FFF2-40B4-BE49-F238E27FC236}">
              <a16:creationId xmlns:a16="http://schemas.microsoft.com/office/drawing/2014/main" id="{00000000-0008-0000-0100-00000D020000}"/>
            </a:ext>
          </a:extLst>
        </xdr:cNvPr>
        <xdr:cNvSpPr txBox="1"/>
      </xdr:nvSpPr>
      <xdr:spPr>
        <a:xfrm>
          <a:off x="16226867" y="100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42308</xdr:rowOff>
    </xdr:from>
    <xdr:ext cx="469744" cy="259045"/>
    <xdr:sp macro="" textlink="">
      <xdr:nvSpPr>
        <xdr:cNvPr id="526" name="n_1mainValue【学校施設】&#10;一人当たり面積">
          <a:extLst>
            <a:ext uri="{FF2B5EF4-FFF2-40B4-BE49-F238E27FC236}">
              <a16:creationId xmlns:a16="http://schemas.microsoft.com/office/drawing/2014/main" id="{00000000-0008-0000-0100-00000E020000}"/>
            </a:ext>
          </a:extLst>
        </xdr:cNvPr>
        <xdr:cNvSpPr txBox="1"/>
      </xdr:nvSpPr>
      <xdr:spPr>
        <a:xfrm>
          <a:off x="18561127" y="1043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52214</xdr:rowOff>
    </xdr:from>
    <xdr:ext cx="469744" cy="259045"/>
    <xdr:sp macro="" textlink="">
      <xdr:nvSpPr>
        <xdr:cNvPr id="527" name="n_2mainValue【学校施設】&#10;一人当たり面積">
          <a:extLst>
            <a:ext uri="{FF2B5EF4-FFF2-40B4-BE49-F238E27FC236}">
              <a16:creationId xmlns:a16="http://schemas.microsoft.com/office/drawing/2014/main" id="{00000000-0008-0000-0100-00000F020000}"/>
            </a:ext>
          </a:extLst>
        </xdr:cNvPr>
        <xdr:cNvSpPr txBox="1"/>
      </xdr:nvSpPr>
      <xdr:spPr>
        <a:xfrm>
          <a:off x="17776267" y="1044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60786</xdr:rowOff>
    </xdr:from>
    <xdr:ext cx="469744" cy="259045"/>
    <xdr:sp macro="" textlink="">
      <xdr:nvSpPr>
        <xdr:cNvPr id="528" name="n_3mainValue【学校施設】&#10;一人当たり面積">
          <a:extLst>
            <a:ext uri="{FF2B5EF4-FFF2-40B4-BE49-F238E27FC236}">
              <a16:creationId xmlns:a16="http://schemas.microsoft.com/office/drawing/2014/main" id="{00000000-0008-0000-0100-000010020000}"/>
            </a:ext>
          </a:extLst>
        </xdr:cNvPr>
        <xdr:cNvSpPr txBox="1"/>
      </xdr:nvSpPr>
      <xdr:spPr>
        <a:xfrm>
          <a:off x="17001567" y="104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69169</xdr:rowOff>
    </xdr:from>
    <xdr:ext cx="469744" cy="259045"/>
    <xdr:sp macro="" textlink="">
      <xdr:nvSpPr>
        <xdr:cNvPr id="529" name="n_4mainValue【学校施設】&#10;一人当たり面積">
          <a:extLst>
            <a:ext uri="{FF2B5EF4-FFF2-40B4-BE49-F238E27FC236}">
              <a16:creationId xmlns:a16="http://schemas.microsoft.com/office/drawing/2014/main" id="{00000000-0008-0000-0100-000011020000}"/>
            </a:ext>
          </a:extLst>
        </xdr:cNvPr>
        <xdr:cNvSpPr txBox="1"/>
      </xdr:nvSpPr>
      <xdr:spPr>
        <a:xfrm>
          <a:off x="16226867" y="1046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00000000-0008-0000-0100-000039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00000000-0008-0000-0100-00003B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73" name="【公民館】&#10;有形固定資産減価償却率最大値テキスト">
          <a:extLst>
            <a:ext uri="{FF2B5EF4-FFF2-40B4-BE49-F238E27FC236}">
              <a16:creationId xmlns:a16="http://schemas.microsoft.com/office/drawing/2014/main" id="{00000000-0008-0000-0100-00003D020000}"/>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575" name="【公民館】&#10;有形固定資産減価償却率平均値テキスト">
          <a:extLst>
            <a:ext uri="{FF2B5EF4-FFF2-40B4-BE49-F238E27FC236}">
              <a16:creationId xmlns:a16="http://schemas.microsoft.com/office/drawing/2014/main" id="{00000000-0008-0000-0100-00003F020000}"/>
            </a:ext>
          </a:extLst>
        </xdr:cNvPr>
        <xdr:cNvSpPr txBox="1"/>
      </xdr:nvSpPr>
      <xdr:spPr>
        <a:xfrm>
          <a:off x="14414500" y="17543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2029440" y="17589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92075</xdr:rowOff>
    </xdr:from>
    <xdr:to>
      <xdr:col>85</xdr:col>
      <xdr:colOff>177800</xdr:colOff>
      <xdr:row>108</xdr:row>
      <xdr:rowOff>22225</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4325600" y="180295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70502</xdr:rowOff>
    </xdr:from>
    <xdr:ext cx="405111" cy="259045"/>
    <xdr:sp macro="" textlink="">
      <xdr:nvSpPr>
        <xdr:cNvPr id="587" name="【公民館】&#10;有形固定資産減価償却率該当値テキスト">
          <a:extLst>
            <a:ext uri="{FF2B5EF4-FFF2-40B4-BE49-F238E27FC236}">
              <a16:creationId xmlns:a16="http://schemas.microsoft.com/office/drawing/2014/main" id="{00000000-0008-0000-0100-00004B020000}"/>
            </a:ext>
          </a:extLst>
        </xdr:cNvPr>
        <xdr:cNvSpPr txBox="1"/>
      </xdr:nvSpPr>
      <xdr:spPr>
        <a:xfrm>
          <a:off x="14414500"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57786</xdr:rowOff>
    </xdr:from>
    <xdr:to>
      <xdr:col>81</xdr:col>
      <xdr:colOff>101600</xdr:colOff>
      <xdr:row>107</xdr:row>
      <xdr:rowOff>159386</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3578840" y="179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108586</xdr:rowOff>
    </xdr:from>
    <xdr:to>
      <xdr:col>85</xdr:col>
      <xdr:colOff>127000</xdr:colOff>
      <xdr:row>107</xdr:row>
      <xdr:rowOff>142875</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3629640" y="18046066"/>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19686</xdr:rowOff>
    </xdr:from>
    <xdr:to>
      <xdr:col>76</xdr:col>
      <xdr:colOff>165100</xdr:colOff>
      <xdr:row>107</xdr:row>
      <xdr:rowOff>121286</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2804140" y="179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70486</xdr:rowOff>
    </xdr:from>
    <xdr:to>
      <xdr:col>81</xdr:col>
      <xdr:colOff>50800</xdr:colOff>
      <xdr:row>107</xdr:row>
      <xdr:rowOff>108586</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2854940" y="18007966"/>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154939</xdr:rowOff>
    </xdr:from>
    <xdr:to>
      <xdr:col>72</xdr:col>
      <xdr:colOff>38100</xdr:colOff>
      <xdr:row>107</xdr:row>
      <xdr:rowOff>85089</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2029440" y="17924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34289</xdr:rowOff>
    </xdr:from>
    <xdr:to>
      <xdr:col>76</xdr:col>
      <xdr:colOff>114300</xdr:colOff>
      <xdr:row>107</xdr:row>
      <xdr:rowOff>70486</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2072620" y="17971769"/>
          <a:ext cx="78232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116839</xdr:rowOff>
    </xdr:from>
    <xdr:to>
      <xdr:col>67</xdr:col>
      <xdr:colOff>101600</xdr:colOff>
      <xdr:row>107</xdr:row>
      <xdr:rowOff>46989</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123188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167639</xdr:rowOff>
    </xdr:from>
    <xdr:to>
      <xdr:col>71</xdr:col>
      <xdr:colOff>177800</xdr:colOff>
      <xdr:row>107</xdr:row>
      <xdr:rowOff>34289</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1282680" y="17937479"/>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596" name="n_1aveValue【公民館】&#10;有形固定資産減価償却率">
          <a:extLst>
            <a:ext uri="{FF2B5EF4-FFF2-40B4-BE49-F238E27FC236}">
              <a16:creationId xmlns:a16="http://schemas.microsoft.com/office/drawing/2014/main" id="{00000000-0008-0000-0100-000054020000}"/>
            </a:ext>
          </a:extLst>
        </xdr:cNvPr>
        <xdr:cNvSpPr txBox="1"/>
      </xdr:nvSpPr>
      <xdr:spPr>
        <a:xfrm>
          <a:off x="13437244"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597" name="n_2aveValue【公民館】&#10;有形固定資産減価償却率">
          <a:extLst>
            <a:ext uri="{FF2B5EF4-FFF2-40B4-BE49-F238E27FC236}">
              <a16:creationId xmlns:a16="http://schemas.microsoft.com/office/drawing/2014/main" id="{00000000-0008-0000-0100-000055020000}"/>
            </a:ext>
          </a:extLst>
        </xdr:cNvPr>
        <xdr:cNvSpPr txBox="1"/>
      </xdr:nvSpPr>
      <xdr:spPr>
        <a:xfrm>
          <a:off x="126752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598" name="n_3aveValue【公民館】&#10;有形固定資産減価償却率">
          <a:extLst>
            <a:ext uri="{FF2B5EF4-FFF2-40B4-BE49-F238E27FC236}">
              <a16:creationId xmlns:a16="http://schemas.microsoft.com/office/drawing/2014/main" id="{00000000-0008-0000-0100-000056020000}"/>
            </a:ext>
          </a:extLst>
        </xdr:cNvPr>
        <xdr:cNvSpPr txBox="1"/>
      </xdr:nvSpPr>
      <xdr:spPr>
        <a:xfrm>
          <a:off x="11900544" y="17368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99" name="n_4aveValue【公民館】&#10;有形固定資産減価償却率">
          <a:extLst>
            <a:ext uri="{FF2B5EF4-FFF2-40B4-BE49-F238E27FC236}">
              <a16:creationId xmlns:a16="http://schemas.microsoft.com/office/drawing/2014/main" id="{00000000-0008-0000-0100-000057020000}"/>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150513</xdr:rowOff>
    </xdr:from>
    <xdr:ext cx="405111" cy="259045"/>
    <xdr:sp macro="" textlink="">
      <xdr:nvSpPr>
        <xdr:cNvPr id="600" name="n_1mainValue【公民館】&#10;有形固定資産減価償却率">
          <a:extLst>
            <a:ext uri="{FF2B5EF4-FFF2-40B4-BE49-F238E27FC236}">
              <a16:creationId xmlns:a16="http://schemas.microsoft.com/office/drawing/2014/main" id="{00000000-0008-0000-0100-000058020000}"/>
            </a:ext>
          </a:extLst>
        </xdr:cNvPr>
        <xdr:cNvSpPr txBox="1"/>
      </xdr:nvSpPr>
      <xdr:spPr>
        <a:xfrm>
          <a:off x="13437244" y="1808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112413</xdr:rowOff>
    </xdr:from>
    <xdr:ext cx="405111" cy="259045"/>
    <xdr:sp macro="" textlink="">
      <xdr:nvSpPr>
        <xdr:cNvPr id="601" name="n_2mainValue【公民館】&#10;有形固定資産減価償却率">
          <a:extLst>
            <a:ext uri="{FF2B5EF4-FFF2-40B4-BE49-F238E27FC236}">
              <a16:creationId xmlns:a16="http://schemas.microsoft.com/office/drawing/2014/main" id="{00000000-0008-0000-0100-000059020000}"/>
            </a:ext>
          </a:extLst>
        </xdr:cNvPr>
        <xdr:cNvSpPr txBox="1"/>
      </xdr:nvSpPr>
      <xdr:spPr>
        <a:xfrm>
          <a:off x="12675244" y="1804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76216</xdr:rowOff>
    </xdr:from>
    <xdr:ext cx="405111" cy="259045"/>
    <xdr:sp macro="" textlink="">
      <xdr:nvSpPr>
        <xdr:cNvPr id="602" name="n_3mainValue【公民館】&#10;有形固定資産減価償却率">
          <a:extLst>
            <a:ext uri="{FF2B5EF4-FFF2-40B4-BE49-F238E27FC236}">
              <a16:creationId xmlns:a16="http://schemas.microsoft.com/office/drawing/2014/main" id="{00000000-0008-0000-0100-00005A020000}"/>
            </a:ext>
          </a:extLst>
        </xdr:cNvPr>
        <xdr:cNvSpPr txBox="1"/>
      </xdr:nvSpPr>
      <xdr:spPr>
        <a:xfrm>
          <a:off x="11900544" y="1801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38116</xdr:rowOff>
    </xdr:from>
    <xdr:ext cx="405111" cy="259045"/>
    <xdr:sp macro="" textlink="">
      <xdr:nvSpPr>
        <xdr:cNvPr id="603" name="n_4mainValue【公民館】&#10;有形固定資産減価償却率">
          <a:extLst>
            <a:ext uri="{FF2B5EF4-FFF2-40B4-BE49-F238E27FC236}">
              <a16:creationId xmlns:a16="http://schemas.microsoft.com/office/drawing/2014/main" id="{00000000-0008-0000-0100-00005B020000}"/>
            </a:ext>
          </a:extLst>
        </xdr:cNvPr>
        <xdr:cNvSpPr txBox="1"/>
      </xdr:nvSpPr>
      <xdr:spPr>
        <a:xfrm>
          <a:off x="11102984" y="1797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00000000-0008-0000-0100-000074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30" name="【公民館】&#10;一人当たり面積最小値テキスト">
          <a:extLst>
            <a:ext uri="{FF2B5EF4-FFF2-40B4-BE49-F238E27FC236}">
              <a16:creationId xmlns:a16="http://schemas.microsoft.com/office/drawing/2014/main" id="{00000000-0008-0000-0100-000076020000}"/>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632" name="【公民館】&#10;一人当たり面積最大値テキスト">
          <a:extLst>
            <a:ext uri="{FF2B5EF4-FFF2-40B4-BE49-F238E27FC236}">
              <a16:creationId xmlns:a16="http://schemas.microsoft.com/office/drawing/2014/main" id="{00000000-0008-0000-0100-000078020000}"/>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634" name="【公民館】&#10;一人当たり面積平均値テキスト">
          <a:extLst>
            <a:ext uri="{FF2B5EF4-FFF2-40B4-BE49-F238E27FC236}">
              <a16:creationId xmlns:a16="http://schemas.microsoft.com/office/drawing/2014/main" id="{00000000-0008-0000-0100-00007A020000}"/>
            </a:ext>
          </a:extLst>
        </xdr:cNvPr>
        <xdr:cNvSpPr txBox="1"/>
      </xdr:nvSpPr>
      <xdr:spPr>
        <a:xfrm>
          <a:off x="19547840" y="1804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71627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6388080" y="18105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46301</xdr:rowOff>
    </xdr:from>
    <xdr:to>
      <xdr:col>116</xdr:col>
      <xdr:colOff>114300</xdr:colOff>
      <xdr:row>107</xdr:row>
      <xdr:rowOff>147901</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9458940" y="179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69178</xdr:rowOff>
    </xdr:from>
    <xdr:ext cx="469744" cy="259045"/>
    <xdr:sp macro="" textlink="">
      <xdr:nvSpPr>
        <xdr:cNvPr id="646" name="【公民館】&#10;一人当たり面積該当値テキスト">
          <a:extLst>
            <a:ext uri="{FF2B5EF4-FFF2-40B4-BE49-F238E27FC236}">
              <a16:creationId xmlns:a16="http://schemas.microsoft.com/office/drawing/2014/main" id="{00000000-0008-0000-0100-000086020000}"/>
            </a:ext>
          </a:extLst>
        </xdr:cNvPr>
        <xdr:cNvSpPr txBox="1"/>
      </xdr:nvSpPr>
      <xdr:spPr>
        <a:xfrm>
          <a:off x="19547840" y="1783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52178</xdr:rowOff>
    </xdr:from>
    <xdr:to>
      <xdr:col>112</xdr:col>
      <xdr:colOff>38100</xdr:colOff>
      <xdr:row>107</xdr:row>
      <xdr:rowOff>153778</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8735040" y="179896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97101</xdr:rowOff>
    </xdr:from>
    <xdr:to>
      <xdr:col>116</xdr:col>
      <xdr:colOff>63500</xdr:colOff>
      <xdr:row>107</xdr:row>
      <xdr:rowOff>102978</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18778220" y="18034581"/>
          <a:ext cx="73152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58710</xdr:rowOff>
    </xdr:from>
    <xdr:to>
      <xdr:col>107</xdr:col>
      <xdr:colOff>101600</xdr:colOff>
      <xdr:row>107</xdr:row>
      <xdr:rowOff>160310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7937480" y="179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102978</xdr:rowOff>
    </xdr:from>
    <xdr:to>
      <xdr:col>111</xdr:col>
      <xdr:colOff>177800</xdr:colOff>
      <xdr:row>107</xdr:row>
      <xdr:rowOff>109510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flipV="1">
          <a:off x="17988280" y="18040458"/>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64263</xdr:rowOff>
    </xdr:from>
    <xdr:to>
      <xdr:col>102</xdr:col>
      <xdr:colOff>165100</xdr:colOff>
      <xdr:row>107</xdr:row>
      <xdr:rowOff>165863</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7162780" y="180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109510</xdr:rowOff>
    </xdr:from>
    <xdr:to>
      <xdr:col>107</xdr:col>
      <xdr:colOff>50800</xdr:colOff>
      <xdr:row>107</xdr:row>
      <xdr:rowOff>115063</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7213580" y="18046990"/>
          <a:ext cx="7747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69814</xdr:rowOff>
    </xdr:from>
    <xdr:to>
      <xdr:col>98</xdr:col>
      <xdr:colOff>38100</xdr:colOff>
      <xdr:row>107</xdr:row>
      <xdr:rowOff>171414</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6388080" y="18007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115063</xdr:rowOff>
    </xdr:from>
    <xdr:to>
      <xdr:col>102</xdr:col>
      <xdr:colOff>114300</xdr:colOff>
      <xdr:row>107</xdr:row>
      <xdr:rowOff>120614</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6431260" y="18052543"/>
          <a:ext cx="78232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655" name="n_1aveValue【公民館】&#10;一人当たり面積">
          <a:extLst>
            <a:ext uri="{FF2B5EF4-FFF2-40B4-BE49-F238E27FC236}">
              <a16:creationId xmlns:a16="http://schemas.microsoft.com/office/drawing/2014/main" id="{00000000-0008-0000-0100-00008F020000}"/>
            </a:ext>
          </a:extLst>
        </xdr:cNvPr>
        <xdr:cNvSpPr txBox="1"/>
      </xdr:nvSpPr>
      <xdr:spPr>
        <a:xfrm>
          <a:off x="18561127" y="181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656" name="n_2aveValue【公民館】&#10;一人当たり面積">
          <a:extLst>
            <a:ext uri="{FF2B5EF4-FFF2-40B4-BE49-F238E27FC236}">
              <a16:creationId xmlns:a16="http://schemas.microsoft.com/office/drawing/2014/main" id="{00000000-0008-0000-0100-000090020000}"/>
            </a:ext>
          </a:extLst>
        </xdr:cNvPr>
        <xdr:cNvSpPr txBox="1"/>
      </xdr:nvSpPr>
      <xdr:spPr>
        <a:xfrm>
          <a:off x="17776267" y="1818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95593</xdr:rowOff>
    </xdr:from>
    <xdr:ext cx="469744" cy="259045"/>
    <xdr:sp macro="" textlink="">
      <xdr:nvSpPr>
        <xdr:cNvPr id="657" name="n_3aveValue【公民館】&#10;一人当たり面積">
          <a:extLst>
            <a:ext uri="{FF2B5EF4-FFF2-40B4-BE49-F238E27FC236}">
              <a16:creationId xmlns:a16="http://schemas.microsoft.com/office/drawing/2014/main" id="{00000000-0008-0000-0100-000091020000}"/>
            </a:ext>
          </a:extLst>
        </xdr:cNvPr>
        <xdr:cNvSpPr txBox="1"/>
      </xdr:nvSpPr>
      <xdr:spPr>
        <a:xfrm>
          <a:off x="17001567" y="1820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92981</xdr:rowOff>
    </xdr:from>
    <xdr:ext cx="469744" cy="259045"/>
    <xdr:sp macro="" textlink="">
      <xdr:nvSpPr>
        <xdr:cNvPr id="658" name="n_4aveValue【公民館】&#10;一人当たり面積">
          <a:extLst>
            <a:ext uri="{FF2B5EF4-FFF2-40B4-BE49-F238E27FC236}">
              <a16:creationId xmlns:a16="http://schemas.microsoft.com/office/drawing/2014/main" id="{00000000-0008-0000-0100-000092020000}"/>
            </a:ext>
          </a:extLst>
        </xdr:cNvPr>
        <xdr:cNvSpPr txBox="1"/>
      </xdr:nvSpPr>
      <xdr:spPr>
        <a:xfrm>
          <a:off x="1622686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170305</xdr:rowOff>
    </xdr:from>
    <xdr:ext cx="469744" cy="259045"/>
    <xdr:sp macro="" textlink="">
      <xdr:nvSpPr>
        <xdr:cNvPr id="659" name="n_1mainValue【公民館】&#10;一人当たり面積">
          <a:extLst>
            <a:ext uri="{FF2B5EF4-FFF2-40B4-BE49-F238E27FC236}">
              <a16:creationId xmlns:a16="http://schemas.microsoft.com/office/drawing/2014/main" id="{00000000-0008-0000-0100-000093020000}"/>
            </a:ext>
          </a:extLst>
        </xdr:cNvPr>
        <xdr:cNvSpPr txBox="1"/>
      </xdr:nvSpPr>
      <xdr:spPr>
        <a:xfrm>
          <a:off x="18561127" y="1777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5387</xdr:rowOff>
    </xdr:from>
    <xdr:ext cx="469744" cy="259045"/>
    <xdr:sp macro="" textlink="">
      <xdr:nvSpPr>
        <xdr:cNvPr id="660" name="n_2mainValue【公民館】&#10;一人当たり面積">
          <a:extLst>
            <a:ext uri="{FF2B5EF4-FFF2-40B4-BE49-F238E27FC236}">
              <a16:creationId xmlns:a16="http://schemas.microsoft.com/office/drawing/2014/main" id="{00000000-0008-0000-0100-000094020000}"/>
            </a:ext>
          </a:extLst>
        </xdr:cNvPr>
        <xdr:cNvSpPr txBox="1"/>
      </xdr:nvSpPr>
      <xdr:spPr>
        <a:xfrm>
          <a:off x="17776267" y="177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10940</xdr:rowOff>
    </xdr:from>
    <xdr:ext cx="469744" cy="259045"/>
    <xdr:sp macro="" textlink="">
      <xdr:nvSpPr>
        <xdr:cNvPr id="661" name="n_3mainValue【公民館】&#10;一人当たり面積">
          <a:extLst>
            <a:ext uri="{FF2B5EF4-FFF2-40B4-BE49-F238E27FC236}">
              <a16:creationId xmlns:a16="http://schemas.microsoft.com/office/drawing/2014/main" id="{00000000-0008-0000-0100-000095020000}"/>
            </a:ext>
          </a:extLst>
        </xdr:cNvPr>
        <xdr:cNvSpPr txBox="1"/>
      </xdr:nvSpPr>
      <xdr:spPr>
        <a:xfrm>
          <a:off x="17001567" y="1778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16491</xdr:rowOff>
    </xdr:from>
    <xdr:ext cx="469744" cy="259045"/>
    <xdr:sp macro="" textlink="">
      <xdr:nvSpPr>
        <xdr:cNvPr id="662" name="n_4mainValue【公民館】&#10;一人当たり面積">
          <a:extLst>
            <a:ext uri="{FF2B5EF4-FFF2-40B4-BE49-F238E27FC236}">
              <a16:creationId xmlns:a16="http://schemas.microsoft.com/office/drawing/2014/main" id="{00000000-0008-0000-0100-000096020000}"/>
            </a:ext>
          </a:extLst>
        </xdr:cNvPr>
        <xdr:cNvSpPr txBox="1"/>
      </xdr:nvSpPr>
      <xdr:spPr>
        <a:xfrm>
          <a:off x="16226867" y="177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有形固定資産減価償却率は、類似団体内平均値と概ね同水準となっている。平均値より大幅に高い施設は、公営住宅、公民館となっており、平均値より低い施設は、こども園、保育所、小学校となっている。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こども園、保育所は、平成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年に新築、小学校は平成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年に新築したため平均値より大幅に低くなっている。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公営住宅、公民館は老朽化が著しく、修繕や改修等により慎重に判断して長寿命化に取り組んでいく。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5,208
118.27
4,980,346
4,588,104
282,653
2,936,871
4,000,266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66710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667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3130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255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264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49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98878</xdr:rowOff>
    </xdr:from>
    <xdr:to>
      <xdr:col>20</xdr:col>
      <xdr:colOff>38100</xdr:colOff>
      <xdr:row>39</xdr:row>
      <xdr:rowOff>29028</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469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149678</xdr:rowOff>
    </xdr:from>
    <xdr:to>
      <xdr:col>24</xdr:col>
      <xdr:colOff>63500</xdr:colOff>
      <xdr:row>39</xdr:row>
      <xdr:rowOff>7620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6519998"/>
          <a:ext cx="7315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69487</xdr:rowOff>
    </xdr:from>
    <xdr:to>
      <xdr:col>15</xdr:col>
      <xdr:colOff>101600</xdr:colOff>
      <xdr:row>38</xdr:row>
      <xdr:rowOff>171087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4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120287</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490607"/>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38463</xdr:rowOff>
    </xdr:from>
    <xdr:to>
      <xdr:col>10</xdr:col>
      <xdr:colOff>165100</xdr:colOff>
      <xdr:row>38</xdr:row>
      <xdr:rowOff>140063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64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89263</xdr:rowOff>
    </xdr:from>
    <xdr:to>
      <xdr:col>15</xdr:col>
      <xdr:colOff>50800</xdr:colOff>
      <xdr:row>38</xdr:row>
      <xdr:rowOff>120287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6459583"/>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65200" y="6379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89263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008380" y="6430192"/>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17056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38570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61100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83630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17056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162214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385704"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131190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11004" y="650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3630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200-000074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flipV="1">
          <a:off x="9219565" y="55511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200-000076000000}"/>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200-000078000000}"/>
            </a:ext>
          </a:extLst>
        </xdr:cNvPr>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200-00007A000000}"/>
            </a:ext>
          </a:extLst>
        </xdr:cNvPr>
        <xdr:cNvSpPr txBox="1"/>
      </xdr:nvSpPr>
      <xdr:spPr>
        <a:xfrm>
          <a:off x="9258300" y="6628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9192260" y="664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844550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7670800" y="6539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6873240" y="657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6098540" y="6649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58057</xdr:rowOff>
    </xdr:from>
    <xdr:to>
      <xdr:col>55</xdr:col>
      <xdr:colOff>50800</xdr:colOff>
      <xdr:row>38</xdr:row>
      <xdr:rowOff>159657</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192260" y="64283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80934</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200-000086000000}"/>
            </a:ext>
          </a:extLst>
        </xdr:cNvPr>
        <xdr:cNvSpPr txBox="1"/>
      </xdr:nvSpPr>
      <xdr:spPr>
        <a:xfrm>
          <a:off x="9258300" y="628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44550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108857</xdr:rowOff>
    </xdr:from>
    <xdr:to>
      <xdr:col>55</xdr:col>
      <xdr:colOff>0</xdr:colOff>
      <xdr:row>38</xdr:row>
      <xdr:rowOff>121920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496300" y="6479177"/>
          <a:ext cx="723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87449</xdr:rowOff>
    </xdr:from>
    <xdr:to>
      <xdr:col>46</xdr:col>
      <xdr:colOff>38100</xdr:colOff>
      <xdr:row>39</xdr:row>
      <xdr:rowOff>17599</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670800" y="6457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138249</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713980" y="6492240"/>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100512</xdr:rowOff>
    </xdr:from>
    <xdr:to>
      <xdr:col>41</xdr:col>
      <xdr:colOff>101600</xdr:colOff>
      <xdr:row>39</xdr:row>
      <xdr:rowOff>30662</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873240" y="6470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138249</xdr:rowOff>
    </xdr:from>
    <xdr:to>
      <xdr:col>45</xdr:col>
      <xdr:colOff>177800</xdr:colOff>
      <xdr:row>38</xdr:row>
      <xdr:rowOff>151312</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24040" y="6508569"/>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113574</xdr:rowOff>
    </xdr:from>
    <xdr:to>
      <xdr:col>36</xdr:col>
      <xdr:colOff>165100</xdr:colOff>
      <xdr:row>39</xdr:row>
      <xdr:rowOff>43724</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6098540" y="648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151312</xdr:rowOff>
    </xdr:from>
    <xdr:to>
      <xdr:col>41</xdr:col>
      <xdr:colOff>50800</xdr:colOff>
      <xdr:row>38</xdr:row>
      <xdr:rowOff>164374</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6149340" y="6521632"/>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113228</xdr:rowOff>
    </xdr:from>
    <xdr:ext cx="469744" cy="259045"/>
    <xdr:sp macro="" textlink="">
      <xdr:nvSpPr>
        <xdr:cNvPr id="143" name="n_1aveValue【図書館】&#10;一人当たり面積">
          <a:extLst>
            <a:ext uri="{FF2B5EF4-FFF2-40B4-BE49-F238E27FC236}">
              <a16:creationId xmlns:a16="http://schemas.microsoft.com/office/drawing/2014/main" id="{00000000-0008-0000-0200-00008F000000}"/>
            </a:ext>
          </a:extLst>
        </xdr:cNvPr>
        <xdr:cNvSpPr txBox="1"/>
      </xdr:nvSpPr>
      <xdr:spPr>
        <a:xfrm>
          <a:off x="8271587" y="66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90368</xdr:rowOff>
    </xdr:from>
    <xdr:ext cx="469744" cy="259045"/>
    <xdr:sp macro="" textlink="">
      <xdr:nvSpPr>
        <xdr:cNvPr id="144" name="n_2aveValue【図書館】&#10;一人当たり面積">
          <a:extLst>
            <a:ext uri="{FF2B5EF4-FFF2-40B4-BE49-F238E27FC236}">
              <a16:creationId xmlns:a16="http://schemas.microsoft.com/office/drawing/2014/main" id="{00000000-0008-0000-0200-000090000000}"/>
            </a:ext>
          </a:extLst>
        </xdr:cNvPr>
        <xdr:cNvSpPr txBox="1"/>
      </xdr:nvSpPr>
      <xdr:spPr>
        <a:xfrm>
          <a:off x="7509587" y="662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126292</xdr:rowOff>
    </xdr:from>
    <xdr:ext cx="469744" cy="259045"/>
    <xdr:sp macro="" textlink="">
      <xdr:nvSpPr>
        <xdr:cNvPr id="145" name="n_3aveValue【図書館】&#10;一人当たり面積">
          <a:extLst>
            <a:ext uri="{FF2B5EF4-FFF2-40B4-BE49-F238E27FC236}">
              <a16:creationId xmlns:a16="http://schemas.microsoft.com/office/drawing/2014/main" id="{00000000-0008-0000-0200-000091000000}"/>
            </a:ext>
          </a:extLst>
        </xdr:cNvPr>
        <xdr:cNvSpPr txBox="1"/>
      </xdr:nvSpPr>
      <xdr:spPr>
        <a:xfrm>
          <a:off x="6712027" y="66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33218</xdr:rowOff>
    </xdr:from>
    <xdr:ext cx="469744" cy="259045"/>
    <xdr:sp macro="" textlink="">
      <xdr:nvSpPr>
        <xdr:cNvPr id="146" name="n_4aveValue【図書館】&#10;一人当たり面積">
          <a:extLst>
            <a:ext uri="{FF2B5EF4-FFF2-40B4-BE49-F238E27FC236}">
              <a16:creationId xmlns:a16="http://schemas.microsoft.com/office/drawing/2014/main" id="{00000000-0008-0000-0200-000092000000}"/>
            </a:ext>
          </a:extLst>
        </xdr:cNvPr>
        <xdr:cNvSpPr txBox="1"/>
      </xdr:nvSpPr>
      <xdr:spPr>
        <a:xfrm>
          <a:off x="5937327" y="673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17797</xdr:rowOff>
    </xdr:from>
    <xdr:ext cx="469744" cy="259045"/>
    <xdr:sp macro="" textlink="">
      <xdr:nvSpPr>
        <xdr:cNvPr id="147" name="n_1mainValue【図書館】&#10;一人当たり面積">
          <a:extLst>
            <a:ext uri="{FF2B5EF4-FFF2-40B4-BE49-F238E27FC236}">
              <a16:creationId xmlns:a16="http://schemas.microsoft.com/office/drawing/2014/main" id="{00000000-0008-0000-0200-000093000000}"/>
            </a:ext>
          </a:extLst>
        </xdr:cNvPr>
        <xdr:cNvSpPr txBox="1"/>
      </xdr:nvSpPr>
      <xdr:spPr>
        <a:xfrm>
          <a:off x="827158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34126</xdr:rowOff>
    </xdr:from>
    <xdr:ext cx="469744" cy="259045"/>
    <xdr:sp macro="" textlink="">
      <xdr:nvSpPr>
        <xdr:cNvPr id="148" name="n_2mainValue【図書館】&#10;一人当たり面積">
          <a:extLst>
            <a:ext uri="{FF2B5EF4-FFF2-40B4-BE49-F238E27FC236}">
              <a16:creationId xmlns:a16="http://schemas.microsoft.com/office/drawing/2014/main" id="{00000000-0008-0000-0200-000094000000}"/>
            </a:ext>
          </a:extLst>
        </xdr:cNvPr>
        <xdr:cNvSpPr txBox="1"/>
      </xdr:nvSpPr>
      <xdr:spPr>
        <a:xfrm>
          <a:off x="7509587" y="623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47188</xdr:rowOff>
    </xdr:from>
    <xdr:ext cx="469744" cy="259045"/>
    <xdr:sp macro="" textlink="">
      <xdr:nvSpPr>
        <xdr:cNvPr id="149" name="n_3mainValue【図書館】&#10;一人当たり面積">
          <a:extLst>
            <a:ext uri="{FF2B5EF4-FFF2-40B4-BE49-F238E27FC236}">
              <a16:creationId xmlns:a16="http://schemas.microsoft.com/office/drawing/2014/main" id="{00000000-0008-0000-0200-000095000000}"/>
            </a:ext>
          </a:extLst>
        </xdr:cNvPr>
        <xdr:cNvSpPr txBox="1"/>
      </xdr:nvSpPr>
      <xdr:spPr>
        <a:xfrm>
          <a:off x="6712027" y="624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60251</xdr:rowOff>
    </xdr:from>
    <xdr:ext cx="469744" cy="259045"/>
    <xdr:sp macro="" textlink="">
      <xdr:nvSpPr>
        <xdr:cNvPr id="150" name="n_4mainValue【図書館】&#10;一人当たり面積">
          <a:extLst>
            <a:ext uri="{FF2B5EF4-FFF2-40B4-BE49-F238E27FC236}">
              <a16:creationId xmlns:a16="http://schemas.microsoft.com/office/drawing/2014/main" id="{00000000-0008-0000-0200-000096000000}"/>
            </a:ext>
          </a:extLst>
        </xdr:cNvPr>
        <xdr:cNvSpPr txBox="1"/>
      </xdr:nvSpPr>
      <xdr:spPr>
        <a:xfrm>
          <a:off x="5937327" y="62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200-0000AF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00000000-0008-0000-0200-0000B1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00000000-0008-0000-0200-0000B3000000}"/>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200-0000B5000000}"/>
            </a:ext>
          </a:extLst>
        </xdr:cNvPr>
        <xdr:cNvSpPr txBox="1"/>
      </xdr:nvSpPr>
      <xdr:spPr>
        <a:xfrm>
          <a:off x="4124960" y="10334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7399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965200" y="10336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4036060" y="1018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146793</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200-0000C1000000}"/>
            </a:ext>
          </a:extLst>
        </xdr:cNvPr>
        <xdr:cNvSpPr txBox="1"/>
      </xdr:nvSpPr>
      <xdr:spPr>
        <a:xfrm>
          <a:off x="4124960"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3312160" y="10226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3266</xdr:rowOff>
    </xdr:from>
    <xdr:to>
      <xdr:col>24</xdr:col>
      <xdr:colOff>63500</xdr:colOff>
      <xdr:row>61</xdr:row>
      <xdr:rowOff>47353</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3355340" y="10229306"/>
          <a:ext cx="7315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138612</xdr:rowOff>
    </xdr:from>
    <xdr:to>
      <xdr:col>15</xdr:col>
      <xdr:colOff>101600</xdr:colOff>
      <xdr:row>61</xdr:row>
      <xdr:rowOff>68762</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2514600" y="1019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17962</xdr:rowOff>
    </xdr:from>
    <xdr:to>
      <xdr:col>19</xdr:col>
      <xdr:colOff>177800</xdr:colOff>
      <xdr:row>61</xdr:row>
      <xdr:rowOff>47353</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565400" y="10244002"/>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7399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81643</xdr:rowOff>
    </xdr:from>
    <xdr:to>
      <xdr:col>15</xdr:col>
      <xdr:colOff>50800</xdr:colOff>
      <xdr:row>61</xdr:row>
      <xdr:rowOff>17962</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790700" y="10140043"/>
          <a:ext cx="77470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22678</xdr:rowOff>
    </xdr:from>
    <xdr:to>
      <xdr:col>6</xdr:col>
      <xdr:colOff>38100</xdr:colOff>
      <xdr:row>60</xdr:row>
      <xdr:rowOff>124278</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965200" y="10081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73478</xdr:rowOff>
    </xdr:from>
    <xdr:to>
      <xdr:col>10</xdr:col>
      <xdr:colOff>114300</xdr:colOff>
      <xdr:row>60</xdr:row>
      <xdr:rowOff>81643</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008380" y="10131878"/>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114680</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85289</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238570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148970</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161100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8363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200-0000E8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200-0000EA000000}"/>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200-0000EC000000}"/>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200-0000EE000000}"/>
            </a:ext>
          </a:extLst>
        </xdr:cNvPr>
        <xdr:cNvSpPr txBox="1"/>
      </xdr:nvSpPr>
      <xdr:spPr>
        <a:xfrm>
          <a:off x="9258300" y="1024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687324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609854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132842</xdr:rowOff>
    </xdr:from>
    <xdr:to>
      <xdr:col>55</xdr:col>
      <xdr:colOff>50800</xdr:colOff>
      <xdr:row>60</xdr:row>
      <xdr:rowOff>62992</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192260" y="10023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155719</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200-0000FA000000}"/>
            </a:ext>
          </a:extLst>
        </xdr:cNvPr>
        <xdr:cNvSpPr txBox="1"/>
      </xdr:nvSpPr>
      <xdr:spPr>
        <a:xfrm>
          <a:off x="9258300" y="987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148082</xdr:rowOff>
    </xdr:from>
    <xdr:to>
      <xdr:col>50</xdr:col>
      <xdr:colOff>165100</xdr:colOff>
      <xdr:row>60</xdr:row>
      <xdr:rowOff>78232</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445500" y="100388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12192</xdr:rowOff>
    </xdr:from>
    <xdr:to>
      <xdr:col>55</xdr:col>
      <xdr:colOff>0</xdr:colOff>
      <xdr:row>60</xdr:row>
      <xdr:rowOff>27432</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496300" y="10070592"/>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165608</xdr:rowOff>
    </xdr:from>
    <xdr:to>
      <xdr:col>46</xdr:col>
      <xdr:colOff>38100</xdr:colOff>
      <xdr:row>60</xdr:row>
      <xdr:rowOff>95758</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670800" y="10056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27432</xdr:rowOff>
    </xdr:from>
    <xdr:to>
      <xdr:col>50</xdr:col>
      <xdr:colOff>114300</xdr:colOff>
      <xdr:row>60</xdr:row>
      <xdr:rowOff>44958</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713980" y="10085832"/>
          <a:ext cx="78232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9398</xdr:rowOff>
    </xdr:from>
    <xdr:to>
      <xdr:col>41</xdr:col>
      <xdr:colOff>101600</xdr:colOff>
      <xdr:row>60</xdr:row>
      <xdr:rowOff>110998</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873240" y="100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44958</xdr:rowOff>
    </xdr:from>
    <xdr:to>
      <xdr:col>45</xdr:col>
      <xdr:colOff>177800</xdr:colOff>
      <xdr:row>60</xdr:row>
      <xdr:rowOff>60198</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24040" y="10103358"/>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115316</xdr:rowOff>
    </xdr:from>
    <xdr:to>
      <xdr:col>36</xdr:col>
      <xdr:colOff>165100</xdr:colOff>
      <xdr:row>60</xdr:row>
      <xdr:rowOff>45466</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6098540" y="10006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166116</xdr:rowOff>
    </xdr:from>
    <xdr:to>
      <xdr:col>41</xdr:col>
      <xdr:colOff>50800</xdr:colOff>
      <xdr:row>60</xdr:row>
      <xdr:rowOff>60198</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6149340" y="10056876"/>
          <a:ext cx="7747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200-000003010000}"/>
            </a:ext>
          </a:extLst>
        </xdr:cNvPr>
        <xdr:cNvSpPr txBox="1"/>
      </xdr:nvSpPr>
      <xdr:spPr>
        <a:xfrm>
          <a:off x="8271587"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200-000004010000}"/>
            </a:ext>
          </a:extLst>
        </xdr:cNvPr>
        <xdr:cNvSpPr txBox="1"/>
      </xdr:nvSpPr>
      <xdr:spPr>
        <a:xfrm>
          <a:off x="7509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200-000005010000}"/>
            </a:ext>
          </a:extLst>
        </xdr:cNvPr>
        <xdr:cNvSpPr txBox="1"/>
      </xdr:nvSpPr>
      <xdr:spPr>
        <a:xfrm>
          <a:off x="6712027" y="103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200-000006010000}"/>
            </a:ext>
          </a:extLst>
        </xdr:cNvPr>
        <xdr:cNvSpPr txBox="1"/>
      </xdr:nvSpPr>
      <xdr:spPr>
        <a:xfrm>
          <a:off x="59373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94759</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200-000007010000}"/>
            </a:ext>
          </a:extLst>
        </xdr:cNvPr>
        <xdr:cNvSpPr txBox="1"/>
      </xdr:nvSpPr>
      <xdr:spPr>
        <a:xfrm>
          <a:off x="8271587" y="981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112285</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200-000008010000}"/>
            </a:ext>
          </a:extLst>
        </xdr:cNvPr>
        <xdr:cNvSpPr txBox="1"/>
      </xdr:nvSpPr>
      <xdr:spPr>
        <a:xfrm>
          <a:off x="7509587" y="983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127525</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200-000009010000}"/>
            </a:ext>
          </a:extLst>
        </xdr:cNvPr>
        <xdr:cNvSpPr txBox="1"/>
      </xdr:nvSpPr>
      <xdr:spPr>
        <a:xfrm>
          <a:off x="6712027" y="985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61993</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200-00000A010000}"/>
            </a:ext>
          </a:extLst>
        </xdr:cNvPr>
        <xdr:cNvSpPr txBox="1"/>
      </xdr:nvSpPr>
      <xdr:spPr>
        <a:xfrm>
          <a:off x="5937327" y="978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124960" y="1374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7399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96520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128270</xdr:rowOff>
    </xdr:from>
    <xdr:to>
      <xdr:col>24</xdr:col>
      <xdr:colOff>114300</xdr:colOff>
      <xdr:row>79</xdr:row>
      <xdr:rowOff>58420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036060" y="1320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62247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124960" y="1313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57786</xdr:rowOff>
    </xdr:from>
    <xdr:to>
      <xdr:col>20</xdr:col>
      <xdr:colOff>38100</xdr:colOff>
      <xdr:row>78</xdr:row>
      <xdr:rowOff>159386</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312160" y="131337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108586</xdr:rowOff>
    </xdr:from>
    <xdr:to>
      <xdr:col>24</xdr:col>
      <xdr:colOff>63500</xdr:colOff>
      <xdr:row>79</xdr:row>
      <xdr:rowOff>7620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3355340" y="13184506"/>
          <a:ext cx="73152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51460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78</xdr:row>
      <xdr:rowOff>108586</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565400" y="13114020"/>
          <a:ext cx="78994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86361</xdr:rowOff>
    </xdr:from>
    <xdr:to>
      <xdr:col>10</xdr:col>
      <xdr:colOff>165100</xdr:colOff>
      <xdr:row>78</xdr:row>
      <xdr:rowOff>16511</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739900" y="12994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137161</xdr:rowOff>
    </xdr:from>
    <xdr:to>
      <xdr:col>15</xdr:col>
      <xdr:colOff>50800</xdr:colOff>
      <xdr:row>78</xdr:row>
      <xdr:rowOff>38100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790700" y="13045441"/>
          <a:ext cx="7747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13970</xdr:rowOff>
    </xdr:from>
    <xdr:to>
      <xdr:col>6</xdr:col>
      <xdr:colOff>38100</xdr:colOff>
      <xdr:row>77</xdr:row>
      <xdr:rowOff>115570</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965200" y="12922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64770</xdr:rowOff>
    </xdr:from>
    <xdr:to>
      <xdr:col>10</xdr:col>
      <xdr:colOff>114300</xdr:colOff>
      <xdr:row>77</xdr:row>
      <xdr:rowOff>137161</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008380" y="12973050"/>
          <a:ext cx="78232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17056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3857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6110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83630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4463</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170564" y="129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105427</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385704" y="1284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33038</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611004" y="127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132097</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836304" y="1270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200-000057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200-000059010000}"/>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200-00005B010000}"/>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200-00005D010000}"/>
            </a:ext>
          </a:extLst>
        </xdr:cNvPr>
        <xdr:cNvSpPr txBox="1"/>
      </xdr:nvSpPr>
      <xdr:spPr>
        <a:xfrm>
          <a:off x="9258300" y="14034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873240" y="14055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098540" y="14067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9192260" y="13995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103903</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200-000069010000}"/>
            </a:ext>
          </a:extLst>
        </xdr:cNvPr>
        <xdr:cNvSpPr txBox="1"/>
      </xdr:nvSpPr>
      <xdr:spPr>
        <a:xfrm>
          <a:off x="9258300" y="138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87313</xdr:rowOff>
    </xdr:from>
    <xdr:to>
      <xdr:col>50</xdr:col>
      <xdr:colOff>165100</xdr:colOff>
      <xdr:row>84</xdr:row>
      <xdr:rowOff>17463</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8445500" y="14001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131826</xdr:rowOff>
    </xdr:from>
    <xdr:to>
      <xdr:col>55</xdr:col>
      <xdr:colOff>0</xdr:colOff>
      <xdr:row>83</xdr:row>
      <xdr:rowOff>138113</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8496300" y="14045946"/>
          <a:ext cx="7239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94742</xdr:rowOff>
    </xdr:from>
    <xdr:to>
      <xdr:col>46</xdr:col>
      <xdr:colOff>38100</xdr:colOff>
      <xdr:row>84</xdr:row>
      <xdr:rowOff>24892</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7670800" y="1400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138113</xdr:rowOff>
    </xdr:from>
    <xdr:to>
      <xdr:col>50</xdr:col>
      <xdr:colOff>114300</xdr:colOff>
      <xdr:row>83</xdr:row>
      <xdr:rowOff>145542</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7713980" y="14052233"/>
          <a:ext cx="78232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100457</xdr:rowOff>
    </xdr:from>
    <xdr:to>
      <xdr:col>41</xdr:col>
      <xdr:colOff>101600</xdr:colOff>
      <xdr:row>84</xdr:row>
      <xdr:rowOff>30607</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6873240" y="140145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145542</xdr:rowOff>
    </xdr:from>
    <xdr:to>
      <xdr:col>45</xdr:col>
      <xdr:colOff>177800</xdr:colOff>
      <xdr:row>83</xdr:row>
      <xdr:rowOff>151257</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6924040" y="14059662"/>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106744</xdr:rowOff>
    </xdr:from>
    <xdr:to>
      <xdr:col>36</xdr:col>
      <xdr:colOff>165100</xdr:colOff>
      <xdr:row>84</xdr:row>
      <xdr:rowOff>36894</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098540" y="14020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151257</xdr:rowOff>
    </xdr:from>
    <xdr:to>
      <xdr:col>41</xdr:col>
      <xdr:colOff>50800</xdr:colOff>
      <xdr:row>83</xdr:row>
      <xdr:rowOff>157544</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6149340" y="14065377"/>
          <a:ext cx="7747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70" name="n_1aveValue【福祉施設】&#10;一人当たり面積">
          <a:extLst>
            <a:ext uri="{FF2B5EF4-FFF2-40B4-BE49-F238E27FC236}">
              <a16:creationId xmlns:a16="http://schemas.microsoft.com/office/drawing/2014/main" id="{00000000-0008-0000-0200-000072010000}"/>
            </a:ext>
          </a:extLst>
        </xdr:cNvPr>
        <xdr:cNvSpPr txBox="1"/>
      </xdr:nvSpPr>
      <xdr:spPr>
        <a:xfrm>
          <a:off x="827158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福祉施設】&#10;一人当たり面積">
          <a:extLst>
            <a:ext uri="{FF2B5EF4-FFF2-40B4-BE49-F238E27FC236}">
              <a16:creationId xmlns:a16="http://schemas.microsoft.com/office/drawing/2014/main" id="{00000000-0008-0000-0200-000073010000}"/>
            </a:ext>
          </a:extLst>
        </xdr:cNvPr>
        <xdr:cNvSpPr txBox="1"/>
      </xdr:nvSpPr>
      <xdr:spPr>
        <a:xfrm>
          <a:off x="750958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372" name="n_3aveValue【福祉施設】&#10;一人当たり面積">
          <a:extLst>
            <a:ext uri="{FF2B5EF4-FFF2-40B4-BE49-F238E27FC236}">
              <a16:creationId xmlns:a16="http://schemas.microsoft.com/office/drawing/2014/main" id="{00000000-0008-0000-0200-000074010000}"/>
            </a:ext>
          </a:extLst>
        </xdr:cNvPr>
        <xdr:cNvSpPr txBox="1"/>
      </xdr:nvSpPr>
      <xdr:spPr>
        <a:xfrm>
          <a:off x="6712027" y="1414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373" name="n_4aveValue【福祉施設】&#10;一人当たり面積">
          <a:extLst>
            <a:ext uri="{FF2B5EF4-FFF2-40B4-BE49-F238E27FC236}">
              <a16:creationId xmlns:a16="http://schemas.microsoft.com/office/drawing/2014/main" id="{00000000-0008-0000-0200-000075010000}"/>
            </a:ext>
          </a:extLst>
        </xdr:cNvPr>
        <xdr:cNvSpPr txBox="1"/>
      </xdr:nvSpPr>
      <xdr:spPr>
        <a:xfrm>
          <a:off x="5937327" y="1415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33990</xdr:rowOff>
    </xdr:from>
    <xdr:ext cx="469744" cy="259045"/>
    <xdr:sp macro="" textlink="">
      <xdr:nvSpPr>
        <xdr:cNvPr id="374" name="n_1mainValue【福祉施設】&#10;一人当たり面積">
          <a:extLst>
            <a:ext uri="{FF2B5EF4-FFF2-40B4-BE49-F238E27FC236}">
              <a16:creationId xmlns:a16="http://schemas.microsoft.com/office/drawing/2014/main" id="{00000000-0008-0000-0200-000076010000}"/>
            </a:ext>
          </a:extLst>
        </xdr:cNvPr>
        <xdr:cNvSpPr txBox="1"/>
      </xdr:nvSpPr>
      <xdr:spPr>
        <a:xfrm>
          <a:off x="8271587" y="1378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375" name="n_2mainValue【福祉施設】&#10;一人当たり面積">
          <a:extLst>
            <a:ext uri="{FF2B5EF4-FFF2-40B4-BE49-F238E27FC236}">
              <a16:creationId xmlns:a16="http://schemas.microsoft.com/office/drawing/2014/main" id="{00000000-0008-0000-0200-000077010000}"/>
            </a:ext>
          </a:extLst>
        </xdr:cNvPr>
        <xdr:cNvSpPr txBox="1"/>
      </xdr:nvSpPr>
      <xdr:spPr>
        <a:xfrm>
          <a:off x="7509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47134</xdr:rowOff>
    </xdr:from>
    <xdr:ext cx="469744" cy="259045"/>
    <xdr:sp macro="" textlink="">
      <xdr:nvSpPr>
        <xdr:cNvPr id="376" name="n_3mainValue【福祉施設】&#10;一人当たり面積">
          <a:extLst>
            <a:ext uri="{FF2B5EF4-FFF2-40B4-BE49-F238E27FC236}">
              <a16:creationId xmlns:a16="http://schemas.microsoft.com/office/drawing/2014/main" id="{00000000-0008-0000-0200-000078010000}"/>
            </a:ext>
          </a:extLst>
        </xdr:cNvPr>
        <xdr:cNvSpPr txBox="1"/>
      </xdr:nvSpPr>
      <xdr:spPr>
        <a:xfrm>
          <a:off x="6712027" y="137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53421</xdr:rowOff>
    </xdr:from>
    <xdr:ext cx="469744" cy="259045"/>
    <xdr:sp macro="" textlink="">
      <xdr:nvSpPr>
        <xdr:cNvPr id="377" name="n_4mainValue【福祉施設】&#10;一人当たり面積">
          <a:extLst>
            <a:ext uri="{FF2B5EF4-FFF2-40B4-BE49-F238E27FC236}">
              <a16:creationId xmlns:a16="http://schemas.microsoft.com/office/drawing/2014/main" id="{00000000-0008-0000-0200-000079010000}"/>
            </a:ext>
          </a:extLst>
        </xdr:cNvPr>
        <xdr:cNvSpPr txBox="1"/>
      </xdr:nvSpPr>
      <xdr:spPr>
        <a:xfrm>
          <a:off x="5937327" y="1379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0200-0000B2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00000000-0008-0000-0200-0000B4010000}"/>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00000000-0008-0000-0200-0000B6010000}"/>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0000000-0008-0000-0200-0000B8010000}"/>
            </a:ext>
          </a:extLst>
        </xdr:cNvPr>
        <xdr:cNvSpPr txBox="1"/>
      </xdr:nvSpPr>
      <xdr:spPr>
        <a:xfrm>
          <a:off x="14414500" y="10042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2029440" y="10027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123188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4325600" y="98617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161489</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0000000-0008-0000-0200-0000C4010000}"/>
            </a:ext>
          </a:extLst>
        </xdr:cNvPr>
        <xdr:cNvSpPr txBox="1"/>
      </xdr:nvSpPr>
      <xdr:spPr>
        <a:xfrm>
          <a:off x="14414500" y="971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105954</xdr:rowOff>
    </xdr:from>
    <xdr:to>
      <xdr:col>81</xdr:col>
      <xdr:colOff>101600</xdr:colOff>
      <xdr:row>59</xdr:row>
      <xdr:rowOff>36104</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3578840" y="9829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17962</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3629640" y="9879874"/>
          <a:ext cx="74676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280414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58</xdr:row>
      <xdr:rowOff>156754</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854940" y="9848850"/>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43906</xdr:rowOff>
    </xdr:from>
    <xdr:to>
      <xdr:col>72</xdr:col>
      <xdr:colOff>38100</xdr:colOff>
      <xdr:row>58</xdr:row>
      <xdr:rowOff>145506</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2029440" y="97670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94706</xdr:rowOff>
    </xdr:from>
    <xdr:to>
      <xdr:col>76</xdr:col>
      <xdr:colOff>114300</xdr:colOff>
      <xdr:row>58</xdr:row>
      <xdr:rowOff>125730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072620" y="9817826"/>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xdr:rowOff>
    </xdr:from>
    <xdr:to>
      <xdr:col>67</xdr:col>
      <xdr:colOff>101600</xdr:colOff>
      <xdr:row>58</xdr:row>
      <xdr:rowOff>114481</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1231880" y="97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63681</xdr:rowOff>
    </xdr:from>
    <xdr:to>
      <xdr:col>71</xdr:col>
      <xdr:colOff>177800</xdr:colOff>
      <xdr:row>58</xdr:row>
      <xdr:rowOff>94706</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1282680" y="9786801"/>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34372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26752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190054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110298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52631</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34372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26752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162033</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1900544" y="954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131008</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1102984" y="9518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00000000-0008-0000-0200-0000E9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00000000-0008-0000-0200-0000EB010000}"/>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00000000-0008-0000-0200-0000ED010000}"/>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00000000-0008-0000-0200-0000EF010000}"/>
            </a:ext>
          </a:extLst>
        </xdr:cNvPr>
        <xdr:cNvSpPr txBox="1"/>
      </xdr:nvSpPr>
      <xdr:spPr>
        <a:xfrm>
          <a:off x="1954784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71627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6388080" y="10316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152654</xdr:rowOff>
    </xdr:from>
    <xdr:to>
      <xdr:col>116</xdr:col>
      <xdr:colOff>114300</xdr:colOff>
      <xdr:row>58</xdr:row>
      <xdr:rowOff>82804</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19458940" y="9708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4081</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00000000-0008-0000-0200-0000FB010000}"/>
            </a:ext>
          </a:extLst>
        </xdr:cNvPr>
        <xdr:cNvSpPr txBox="1"/>
      </xdr:nvSpPr>
      <xdr:spPr>
        <a:xfrm>
          <a:off x="19547840" y="955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1778</xdr:rowOff>
    </xdr:from>
    <xdr:to>
      <xdr:col>112</xdr:col>
      <xdr:colOff>38100</xdr:colOff>
      <xdr:row>58</xdr:row>
      <xdr:rowOff>103378</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8735040" y="97248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32004</xdr:rowOff>
    </xdr:from>
    <xdr:to>
      <xdr:col>116</xdr:col>
      <xdr:colOff>63500</xdr:colOff>
      <xdr:row>58</xdr:row>
      <xdr:rowOff>52578</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8778220" y="9755124"/>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24638</xdr:rowOff>
    </xdr:from>
    <xdr:to>
      <xdr:col>107</xdr:col>
      <xdr:colOff>101600</xdr:colOff>
      <xdr:row>58</xdr:row>
      <xdr:rowOff>126238</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7937480" y="97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52578</xdr:rowOff>
    </xdr:from>
    <xdr:to>
      <xdr:col>111</xdr:col>
      <xdr:colOff>177800</xdr:colOff>
      <xdr:row>58</xdr:row>
      <xdr:rowOff>75438</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17988280" y="9775698"/>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45212</xdr:rowOff>
    </xdr:from>
    <xdr:to>
      <xdr:col>102</xdr:col>
      <xdr:colOff>165100</xdr:colOff>
      <xdr:row>58</xdr:row>
      <xdr:rowOff>146812</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7162780" y="97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75438</xdr:rowOff>
    </xdr:from>
    <xdr:to>
      <xdr:col>107</xdr:col>
      <xdr:colOff>50800</xdr:colOff>
      <xdr:row>58</xdr:row>
      <xdr:rowOff>96012</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7213580" y="9798558"/>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65786</xdr:rowOff>
    </xdr:from>
    <xdr:to>
      <xdr:col>98</xdr:col>
      <xdr:colOff>38100</xdr:colOff>
      <xdr:row>58</xdr:row>
      <xdr:rowOff>167386</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6388080" y="97889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96012</xdr:rowOff>
    </xdr:from>
    <xdr:to>
      <xdr:col>102</xdr:col>
      <xdr:colOff>114300</xdr:colOff>
      <xdr:row>58</xdr:row>
      <xdr:rowOff>116586</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6431260" y="9819132"/>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516" name="n_1aveValue【保健センター・保健所】&#10;一人当たり面積">
          <a:extLst>
            <a:ext uri="{FF2B5EF4-FFF2-40B4-BE49-F238E27FC236}">
              <a16:creationId xmlns:a16="http://schemas.microsoft.com/office/drawing/2014/main" id="{00000000-0008-0000-0200-000004020000}"/>
            </a:ext>
          </a:extLst>
        </xdr:cNvPr>
        <xdr:cNvSpPr txBox="1"/>
      </xdr:nvSpPr>
      <xdr:spPr>
        <a:xfrm>
          <a:off x="18561127" y="1038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517" name="n_2aveValue【保健センター・保健所】&#10;一人当たり面積">
          <a:extLst>
            <a:ext uri="{FF2B5EF4-FFF2-40B4-BE49-F238E27FC236}">
              <a16:creationId xmlns:a16="http://schemas.microsoft.com/office/drawing/2014/main" id="{00000000-0008-0000-0200-000005020000}"/>
            </a:ext>
          </a:extLst>
        </xdr:cNvPr>
        <xdr:cNvSpPr txBox="1"/>
      </xdr:nvSpPr>
      <xdr:spPr>
        <a:xfrm>
          <a:off x="17776267" y="103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518" name="n_3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1700156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12209</xdr:rowOff>
    </xdr:from>
    <xdr:ext cx="469744" cy="259045"/>
    <xdr:sp macro="" textlink="">
      <xdr:nvSpPr>
        <xdr:cNvPr id="519" name="n_4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1622686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119905</xdr:rowOff>
    </xdr:from>
    <xdr:ext cx="469744" cy="259045"/>
    <xdr:sp macro="" textlink="">
      <xdr:nvSpPr>
        <xdr:cNvPr id="520" name="n_1mainValue【保健センター・保健所】&#10;一人当たり面積">
          <a:extLst>
            <a:ext uri="{FF2B5EF4-FFF2-40B4-BE49-F238E27FC236}">
              <a16:creationId xmlns:a16="http://schemas.microsoft.com/office/drawing/2014/main" id="{00000000-0008-0000-0200-000008020000}"/>
            </a:ext>
          </a:extLst>
        </xdr:cNvPr>
        <xdr:cNvSpPr txBox="1"/>
      </xdr:nvSpPr>
      <xdr:spPr>
        <a:xfrm>
          <a:off x="18561127" y="950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142765</xdr:rowOff>
    </xdr:from>
    <xdr:ext cx="469744" cy="259045"/>
    <xdr:sp macro="" textlink="">
      <xdr:nvSpPr>
        <xdr:cNvPr id="521" name="n_2mainValue【保健センター・保健所】&#10;一人当たり面積">
          <a:extLst>
            <a:ext uri="{FF2B5EF4-FFF2-40B4-BE49-F238E27FC236}">
              <a16:creationId xmlns:a16="http://schemas.microsoft.com/office/drawing/2014/main" id="{00000000-0008-0000-0200-000009020000}"/>
            </a:ext>
          </a:extLst>
        </xdr:cNvPr>
        <xdr:cNvSpPr txBox="1"/>
      </xdr:nvSpPr>
      <xdr:spPr>
        <a:xfrm>
          <a:off x="17776267" y="953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163339</xdr:rowOff>
    </xdr:from>
    <xdr:ext cx="469744" cy="259045"/>
    <xdr:sp macro="" textlink="">
      <xdr:nvSpPr>
        <xdr:cNvPr id="522" name="n_3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17001567" y="95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12463</xdr:rowOff>
    </xdr:from>
    <xdr:ext cx="469744" cy="259045"/>
    <xdr:sp macro="" textlink="">
      <xdr:nvSpPr>
        <xdr:cNvPr id="523" name="n_4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16226867" y="95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00000000-0008-0000-0200-000023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00000000-0008-0000-0200-000025020000}"/>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00000000-0008-0000-0200-000027020000}"/>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00000000-0008-0000-0200-000029020000}"/>
            </a:ext>
          </a:extLst>
        </xdr:cNvPr>
        <xdr:cNvSpPr txBox="1"/>
      </xdr:nvSpPr>
      <xdr:spPr>
        <a:xfrm>
          <a:off x="14414500" y="13822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123188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38736</xdr:rowOff>
    </xdr:from>
    <xdr:to>
      <xdr:col>85</xdr:col>
      <xdr:colOff>177800</xdr:colOff>
      <xdr:row>80</xdr:row>
      <xdr:rowOff>140336</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4325600" y="1344993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61613</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00000000-0008-0000-0200-000035020000}"/>
            </a:ext>
          </a:extLst>
        </xdr:cNvPr>
        <xdr:cNvSpPr txBox="1"/>
      </xdr:nvSpPr>
      <xdr:spPr>
        <a:xfrm>
          <a:off x="14414500" y="1330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156845</xdr:rowOff>
    </xdr:from>
    <xdr:to>
      <xdr:col>81</xdr:col>
      <xdr:colOff>101600</xdr:colOff>
      <xdr:row>80</xdr:row>
      <xdr:rowOff>86995</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3578840" y="1340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36195</xdr:rowOff>
    </xdr:from>
    <xdr:to>
      <xdr:col>85</xdr:col>
      <xdr:colOff>127000</xdr:colOff>
      <xdr:row>80</xdr:row>
      <xdr:rowOff>89536</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3629640" y="13447395"/>
          <a:ext cx="74676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111125</xdr:rowOff>
    </xdr:from>
    <xdr:to>
      <xdr:col>76</xdr:col>
      <xdr:colOff>165100</xdr:colOff>
      <xdr:row>80</xdr:row>
      <xdr:rowOff>41275</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2804140" y="13354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161925</xdr:rowOff>
    </xdr:from>
    <xdr:to>
      <xdr:col>81</xdr:col>
      <xdr:colOff>50800</xdr:colOff>
      <xdr:row>80</xdr:row>
      <xdr:rowOff>36195</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2854940" y="1340548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34925</xdr:rowOff>
    </xdr:from>
    <xdr:to>
      <xdr:col>72</xdr:col>
      <xdr:colOff>38100</xdr:colOff>
      <xdr:row>79</xdr:row>
      <xdr:rowOff>136525</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2029440" y="13278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85725</xdr:rowOff>
    </xdr:from>
    <xdr:to>
      <xdr:col>76</xdr:col>
      <xdr:colOff>114300</xdr:colOff>
      <xdr:row>79</xdr:row>
      <xdr:rowOff>161925</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2072620" y="13329285"/>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52070</xdr:rowOff>
    </xdr:from>
    <xdr:to>
      <xdr:col>67</xdr:col>
      <xdr:colOff>101600</xdr:colOff>
      <xdr:row>81</xdr:row>
      <xdr:rowOff>153670</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1231880" y="136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85725</xdr:rowOff>
    </xdr:from>
    <xdr:to>
      <xdr:col>71</xdr:col>
      <xdr:colOff>177800</xdr:colOff>
      <xdr:row>81</xdr:row>
      <xdr:rowOff>102870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11282680" y="13329285"/>
          <a:ext cx="78994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4" name="n_1aveValue【消防施設】&#10;有形固定資産減価償却率">
          <a:extLst>
            <a:ext uri="{FF2B5EF4-FFF2-40B4-BE49-F238E27FC236}">
              <a16:creationId xmlns:a16="http://schemas.microsoft.com/office/drawing/2014/main" id="{00000000-0008-0000-0200-00003E020000}"/>
            </a:ext>
          </a:extLst>
        </xdr:cNvPr>
        <xdr:cNvSpPr txBox="1"/>
      </xdr:nvSpPr>
      <xdr:spPr>
        <a:xfrm>
          <a:off x="13437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5" name="n_2aveValue【消防施設】&#10;有形固定資産減価償却率">
          <a:extLst>
            <a:ext uri="{FF2B5EF4-FFF2-40B4-BE49-F238E27FC236}">
              <a16:creationId xmlns:a16="http://schemas.microsoft.com/office/drawing/2014/main" id="{00000000-0008-0000-0200-00003F020000}"/>
            </a:ext>
          </a:extLst>
        </xdr:cNvPr>
        <xdr:cNvSpPr txBox="1"/>
      </xdr:nvSpPr>
      <xdr:spPr>
        <a:xfrm>
          <a:off x="12675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76" name="n_3aveValue【消防施設】&#10;有形固定資産減価償却率">
          <a:extLst>
            <a:ext uri="{FF2B5EF4-FFF2-40B4-BE49-F238E27FC236}">
              <a16:creationId xmlns:a16="http://schemas.microsoft.com/office/drawing/2014/main" id="{00000000-0008-0000-0200-000040020000}"/>
            </a:ext>
          </a:extLst>
        </xdr:cNvPr>
        <xdr:cNvSpPr txBox="1"/>
      </xdr:nvSpPr>
      <xdr:spPr>
        <a:xfrm>
          <a:off x="1190054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577" name="n_4aveValue【消防施設】&#10;有形固定資産減価償却率">
          <a:extLst>
            <a:ext uri="{FF2B5EF4-FFF2-40B4-BE49-F238E27FC236}">
              <a16:creationId xmlns:a16="http://schemas.microsoft.com/office/drawing/2014/main" id="{00000000-0008-0000-0200-000041020000}"/>
            </a:ext>
          </a:extLst>
        </xdr:cNvPr>
        <xdr:cNvSpPr txBox="1"/>
      </xdr:nvSpPr>
      <xdr:spPr>
        <a:xfrm>
          <a:off x="1110298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103522</xdr:rowOff>
    </xdr:from>
    <xdr:ext cx="405111" cy="259045"/>
    <xdr:sp macro="" textlink="">
      <xdr:nvSpPr>
        <xdr:cNvPr id="578" name="n_1mainValue【消防施設】&#10;有形固定資産減価償却率">
          <a:extLst>
            <a:ext uri="{FF2B5EF4-FFF2-40B4-BE49-F238E27FC236}">
              <a16:creationId xmlns:a16="http://schemas.microsoft.com/office/drawing/2014/main" id="{00000000-0008-0000-0200-000042020000}"/>
            </a:ext>
          </a:extLst>
        </xdr:cNvPr>
        <xdr:cNvSpPr txBox="1"/>
      </xdr:nvSpPr>
      <xdr:spPr>
        <a:xfrm>
          <a:off x="13437244" y="1317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57802</xdr:rowOff>
    </xdr:from>
    <xdr:ext cx="405111" cy="259045"/>
    <xdr:sp macro="" textlink="">
      <xdr:nvSpPr>
        <xdr:cNvPr id="579" name="n_2mainValue【消防施設】&#10;有形固定資産減価償却率">
          <a:extLst>
            <a:ext uri="{FF2B5EF4-FFF2-40B4-BE49-F238E27FC236}">
              <a16:creationId xmlns:a16="http://schemas.microsoft.com/office/drawing/2014/main" id="{00000000-0008-0000-0200-000043020000}"/>
            </a:ext>
          </a:extLst>
        </xdr:cNvPr>
        <xdr:cNvSpPr txBox="1"/>
      </xdr:nvSpPr>
      <xdr:spPr>
        <a:xfrm>
          <a:off x="126752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153052</xdr:rowOff>
    </xdr:from>
    <xdr:ext cx="405111" cy="259045"/>
    <xdr:sp macro="" textlink="">
      <xdr:nvSpPr>
        <xdr:cNvPr id="580" name="n_3mainValue【消防施設】&#10;有形固定資産減価償却率">
          <a:extLst>
            <a:ext uri="{FF2B5EF4-FFF2-40B4-BE49-F238E27FC236}">
              <a16:creationId xmlns:a16="http://schemas.microsoft.com/office/drawing/2014/main" id="{00000000-0008-0000-0200-000044020000}"/>
            </a:ext>
          </a:extLst>
        </xdr:cNvPr>
        <xdr:cNvSpPr txBox="1"/>
      </xdr:nvSpPr>
      <xdr:spPr>
        <a:xfrm>
          <a:off x="11900544"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581" name="n_4mainValue【消防施設】&#10;有形固定資産減価償却率">
          <a:extLst>
            <a:ext uri="{FF2B5EF4-FFF2-40B4-BE49-F238E27FC236}">
              <a16:creationId xmlns:a16="http://schemas.microsoft.com/office/drawing/2014/main" id="{00000000-0008-0000-0200-000045020000}"/>
            </a:ext>
          </a:extLst>
        </xdr:cNvPr>
        <xdr:cNvSpPr txBox="1"/>
      </xdr:nvSpPr>
      <xdr:spPr>
        <a:xfrm>
          <a:off x="1110298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00000000-0008-0000-0200-00005A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4" name="【消防施設】&#10;一人当たり面積最小値テキスト">
          <a:extLst>
            <a:ext uri="{FF2B5EF4-FFF2-40B4-BE49-F238E27FC236}">
              <a16:creationId xmlns:a16="http://schemas.microsoft.com/office/drawing/2014/main" id="{00000000-0008-0000-0200-00005C020000}"/>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6" name="【消防施設】&#10;一人当たり面積最大値テキスト">
          <a:extLst>
            <a:ext uri="{FF2B5EF4-FFF2-40B4-BE49-F238E27FC236}">
              <a16:creationId xmlns:a16="http://schemas.microsoft.com/office/drawing/2014/main" id="{00000000-0008-0000-0200-00005E020000}"/>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8" name="【消防施設】&#10;一人当たり面積平均値テキスト">
          <a:extLst>
            <a:ext uri="{FF2B5EF4-FFF2-40B4-BE49-F238E27FC236}">
              <a16:creationId xmlns:a16="http://schemas.microsoft.com/office/drawing/2014/main" id="{00000000-0008-0000-0200-000060020000}"/>
            </a:ext>
          </a:extLst>
        </xdr:cNvPr>
        <xdr:cNvSpPr txBox="1"/>
      </xdr:nvSpPr>
      <xdr:spPr>
        <a:xfrm>
          <a:off x="19547840" y="14157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716278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6388080" y="14303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95199</xdr:rowOff>
    </xdr:from>
    <xdr:to>
      <xdr:col>116</xdr:col>
      <xdr:colOff>114300</xdr:colOff>
      <xdr:row>86</xdr:row>
      <xdr:rowOff>25349</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9458940" y="14344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620" name="【消防施設】&#10;一人当たり面積該当値テキスト">
          <a:extLst>
            <a:ext uri="{FF2B5EF4-FFF2-40B4-BE49-F238E27FC236}">
              <a16:creationId xmlns:a16="http://schemas.microsoft.com/office/drawing/2014/main" id="{00000000-0008-0000-0200-00006C020000}"/>
            </a:ext>
          </a:extLst>
        </xdr:cNvPr>
        <xdr:cNvSpPr txBox="1"/>
      </xdr:nvSpPr>
      <xdr:spPr>
        <a:xfrm>
          <a:off x="19547840" y="1428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95656</xdr:rowOff>
    </xdr:from>
    <xdr:to>
      <xdr:col>112</xdr:col>
      <xdr:colOff>38100</xdr:colOff>
      <xdr:row>86</xdr:row>
      <xdr:rowOff>25806</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18735040" y="14345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145999</xdr:rowOff>
    </xdr:from>
    <xdr:to>
      <xdr:col>116</xdr:col>
      <xdr:colOff>63500</xdr:colOff>
      <xdr:row>85</xdr:row>
      <xdr:rowOff>146456</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18778220" y="14395399"/>
          <a:ext cx="7315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102972</xdr:rowOff>
    </xdr:from>
    <xdr:to>
      <xdr:col>107</xdr:col>
      <xdr:colOff>101600</xdr:colOff>
      <xdr:row>86</xdr:row>
      <xdr:rowOff>33122</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17937480" y="14352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146456</xdr:rowOff>
    </xdr:from>
    <xdr:to>
      <xdr:col>111</xdr:col>
      <xdr:colOff>177800</xdr:colOff>
      <xdr:row>85</xdr:row>
      <xdr:rowOff>153772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17988280" y="14395856"/>
          <a:ext cx="78994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7162780" y="14348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153772</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7213580" y="14399513"/>
          <a:ext cx="7747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108001</xdr:rowOff>
    </xdr:from>
    <xdr:to>
      <xdr:col>98</xdr:col>
      <xdr:colOff>38100</xdr:colOff>
      <xdr:row>86</xdr:row>
      <xdr:rowOff>38151</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6388080" y="14357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158801</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6431260" y="14399513"/>
          <a:ext cx="78232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29" name="n_1aveValue【消防施設】&#10;一人当たり面積">
          <a:extLst>
            <a:ext uri="{FF2B5EF4-FFF2-40B4-BE49-F238E27FC236}">
              <a16:creationId xmlns:a16="http://schemas.microsoft.com/office/drawing/2014/main" id="{00000000-0008-0000-0200-000075020000}"/>
            </a:ext>
          </a:extLst>
        </xdr:cNvPr>
        <xdr:cNvSpPr txBox="1"/>
      </xdr:nvSpPr>
      <xdr:spPr>
        <a:xfrm>
          <a:off x="18561127" y="14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30" name="n_2aveValue【消防施設】&#10;一人当たり面積">
          <a:extLst>
            <a:ext uri="{FF2B5EF4-FFF2-40B4-BE49-F238E27FC236}">
              <a16:creationId xmlns:a16="http://schemas.microsoft.com/office/drawing/2014/main" id="{00000000-0008-0000-0200-000076020000}"/>
            </a:ext>
          </a:extLst>
        </xdr:cNvPr>
        <xdr:cNvSpPr txBox="1"/>
      </xdr:nvSpPr>
      <xdr:spPr>
        <a:xfrm>
          <a:off x="177762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1" name="n_3aveValue【消防施設】&#10;一人当たり面積">
          <a:extLst>
            <a:ext uri="{FF2B5EF4-FFF2-40B4-BE49-F238E27FC236}">
              <a16:creationId xmlns:a16="http://schemas.microsoft.com/office/drawing/2014/main" id="{00000000-0008-0000-0200-000077020000}"/>
            </a:ext>
          </a:extLst>
        </xdr:cNvPr>
        <xdr:cNvSpPr txBox="1"/>
      </xdr:nvSpPr>
      <xdr:spPr>
        <a:xfrm>
          <a:off x="17001567" y="14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32" name="n_4aveValue【消防施設】&#10;一人当たり面積">
          <a:extLst>
            <a:ext uri="{FF2B5EF4-FFF2-40B4-BE49-F238E27FC236}">
              <a16:creationId xmlns:a16="http://schemas.microsoft.com/office/drawing/2014/main" id="{00000000-0008-0000-0200-000078020000}"/>
            </a:ext>
          </a:extLst>
        </xdr:cNvPr>
        <xdr:cNvSpPr txBox="1"/>
      </xdr:nvSpPr>
      <xdr:spPr>
        <a:xfrm>
          <a:off x="16226867" y="140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16933</xdr:rowOff>
    </xdr:from>
    <xdr:ext cx="469744" cy="259045"/>
    <xdr:sp macro="" textlink="">
      <xdr:nvSpPr>
        <xdr:cNvPr id="633" name="n_1mainValue【消防施設】&#10;一人当たり面積">
          <a:extLst>
            <a:ext uri="{FF2B5EF4-FFF2-40B4-BE49-F238E27FC236}">
              <a16:creationId xmlns:a16="http://schemas.microsoft.com/office/drawing/2014/main" id="{00000000-0008-0000-0200-000079020000}"/>
            </a:ext>
          </a:extLst>
        </xdr:cNvPr>
        <xdr:cNvSpPr txBox="1"/>
      </xdr:nvSpPr>
      <xdr:spPr>
        <a:xfrm>
          <a:off x="18561127" y="144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24249</xdr:rowOff>
    </xdr:from>
    <xdr:ext cx="469744" cy="259045"/>
    <xdr:sp macro="" textlink="">
      <xdr:nvSpPr>
        <xdr:cNvPr id="634" name="n_2mainValue【消防施設】&#10;一人当たり面積">
          <a:extLst>
            <a:ext uri="{FF2B5EF4-FFF2-40B4-BE49-F238E27FC236}">
              <a16:creationId xmlns:a16="http://schemas.microsoft.com/office/drawing/2014/main" id="{00000000-0008-0000-0200-00007A020000}"/>
            </a:ext>
          </a:extLst>
        </xdr:cNvPr>
        <xdr:cNvSpPr txBox="1"/>
      </xdr:nvSpPr>
      <xdr:spPr>
        <a:xfrm>
          <a:off x="17776267" y="1444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635" name="n_3mainValue【消防施設】&#10;一人当たり面積">
          <a:extLst>
            <a:ext uri="{FF2B5EF4-FFF2-40B4-BE49-F238E27FC236}">
              <a16:creationId xmlns:a16="http://schemas.microsoft.com/office/drawing/2014/main" id="{00000000-0008-0000-0200-00007B020000}"/>
            </a:ext>
          </a:extLst>
        </xdr:cNvPr>
        <xdr:cNvSpPr txBox="1"/>
      </xdr:nvSpPr>
      <xdr:spPr>
        <a:xfrm>
          <a:off x="17001567" y="144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29278</xdr:rowOff>
    </xdr:from>
    <xdr:ext cx="469744" cy="259045"/>
    <xdr:sp macro="" textlink="">
      <xdr:nvSpPr>
        <xdr:cNvPr id="636" name="n_4mainValue【消防施設】&#10;一人当たり面積">
          <a:extLst>
            <a:ext uri="{FF2B5EF4-FFF2-40B4-BE49-F238E27FC236}">
              <a16:creationId xmlns:a16="http://schemas.microsoft.com/office/drawing/2014/main" id="{00000000-0008-0000-0200-00007C020000}"/>
            </a:ext>
          </a:extLst>
        </xdr:cNvPr>
        <xdr:cNvSpPr txBox="1"/>
      </xdr:nvSpPr>
      <xdr:spPr>
        <a:xfrm>
          <a:off x="16226867" y="1444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00000000-0008-0000-0200-000095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3" name="【庁舎】&#10;有形固定資産減価償却率最小値テキスト">
          <a:extLst>
            <a:ext uri="{FF2B5EF4-FFF2-40B4-BE49-F238E27FC236}">
              <a16:creationId xmlns:a16="http://schemas.microsoft.com/office/drawing/2014/main" id="{00000000-0008-0000-0200-000097020000}"/>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5" name="【庁舎】&#10;有形固定資産減価償却率最大値テキスト">
          <a:extLst>
            <a:ext uri="{FF2B5EF4-FFF2-40B4-BE49-F238E27FC236}">
              <a16:creationId xmlns:a16="http://schemas.microsoft.com/office/drawing/2014/main" id="{00000000-0008-0000-0200-000099020000}"/>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7" name="【庁舎】&#10;有形固定資産減価償却率平均値テキスト">
          <a:extLst>
            <a:ext uri="{FF2B5EF4-FFF2-40B4-BE49-F238E27FC236}">
              <a16:creationId xmlns:a16="http://schemas.microsoft.com/office/drawing/2014/main" id="{00000000-0008-0000-0200-00009B020000}"/>
            </a:ext>
          </a:extLst>
        </xdr:cNvPr>
        <xdr:cNvSpPr txBox="1"/>
      </xdr:nvSpPr>
      <xdr:spPr>
        <a:xfrm>
          <a:off x="14414500" y="1745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4325600" y="177712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147519</xdr:rowOff>
    </xdr:from>
    <xdr:ext cx="405111" cy="259045"/>
    <xdr:sp macro="" textlink="">
      <xdr:nvSpPr>
        <xdr:cNvPr id="679" name="【庁舎】&#10;有形固定資産減価償却率該当値テキスト">
          <a:extLst>
            <a:ext uri="{FF2B5EF4-FFF2-40B4-BE49-F238E27FC236}">
              <a16:creationId xmlns:a16="http://schemas.microsoft.com/office/drawing/2014/main" id="{00000000-0008-0000-0200-0000A7020000}"/>
            </a:ext>
          </a:extLst>
        </xdr:cNvPr>
        <xdr:cNvSpPr txBox="1"/>
      </xdr:nvSpPr>
      <xdr:spPr>
        <a:xfrm>
          <a:off x="14414500"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3578840" y="1773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48442</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3629640" y="17779092"/>
          <a:ext cx="74676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2804140" y="1775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37012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12854940" y="17779092"/>
          <a:ext cx="7747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131536</xdr:rowOff>
    </xdr:from>
    <xdr:to>
      <xdr:col>72</xdr:col>
      <xdr:colOff>38100</xdr:colOff>
      <xdr:row>106</xdr:row>
      <xdr:rowOff>61686</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2029440" y="17733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10886</xdr:rowOff>
    </xdr:from>
    <xdr:to>
      <xdr:col>76</xdr:col>
      <xdr:colOff>114300</xdr:colOff>
      <xdr:row>106</xdr:row>
      <xdr:rowOff>37012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2072620" y="17780726"/>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107043</xdr:rowOff>
    </xdr:from>
    <xdr:to>
      <xdr:col>67</xdr:col>
      <xdr:colOff>101600</xdr:colOff>
      <xdr:row>106</xdr:row>
      <xdr:rowOff>37193</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1231880" y="17709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157843</xdr:rowOff>
    </xdr:from>
    <xdr:to>
      <xdr:col>71</xdr:col>
      <xdr:colOff>177800</xdr:colOff>
      <xdr:row>106</xdr:row>
      <xdr:rowOff>10886</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1282680" y="17760043"/>
          <a:ext cx="78994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88" name="n_1aveValue【庁舎】&#10;有形固定資産減価償却率">
          <a:extLst>
            <a:ext uri="{FF2B5EF4-FFF2-40B4-BE49-F238E27FC236}">
              <a16:creationId xmlns:a16="http://schemas.microsoft.com/office/drawing/2014/main" id="{00000000-0008-0000-0200-0000B0020000}"/>
            </a:ext>
          </a:extLst>
        </xdr:cNvPr>
        <xdr:cNvSpPr txBox="1"/>
      </xdr:nvSpPr>
      <xdr:spPr>
        <a:xfrm>
          <a:off x="134372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89" name="n_2aveValue【庁舎】&#10;有形固定資産減価償却率">
          <a:extLst>
            <a:ext uri="{FF2B5EF4-FFF2-40B4-BE49-F238E27FC236}">
              <a16:creationId xmlns:a16="http://schemas.microsoft.com/office/drawing/2014/main" id="{00000000-0008-0000-0200-0000B1020000}"/>
            </a:ext>
          </a:extLst>
        </xdr:cNvPr>
        <xdr:cNvSpPr txBox="1"/>
      </xdr:nvSpPr>
      <xdr:spPr>
        <a:xfrm>
          <a:off x="12675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690" name="n_3aveValue【庁舎】&#10;有形固定資産減価償却率">
          <a:extLst>
            <a:ext uri="{FF2B5EF4-FFF2-40B4-BE49-F238E27FC236}">
              <a16:creationId xmlns:a16="http://schemas.microsoft.com/office/drawing/2014/main" id="{00000000-0008-0000-0200-0000B2020000}"/>
            </a:ext>
          </a:extLst>
        </xdr:cNvPr>
        <xdr:cNvSpPr txBox="1"/>
      </xdr:nvSpPr>
      <xdr:spPr>
        <a:xfrm>
          <a:off x="1190054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1" name="n_4aveValue【庁舎】&#10;有形固定資産減価償却率">
          <a:extLst>
            <a:ext uri="{FF2B5EF4-FFF2-40B4-BE49-F238E27FC236}">
              <a16:creationId xmlns:a16="http://schemas.microsoft.com/office/drawing/2014/main" id="{00000000-0008-0000-0200-0000B3020000}"/>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692" name="n_1mainValue【庁舎】&#10;有形固定資産減価償却率">
          <a:extLst>
            <a:ext uri="{FF2B5EF4-FFF2-40B4-BE49-F238E27FC236}">
              <a16:creationId xmlns:a16="http://schemas.microsoft.com/office/drawing/2014/main" id="{00000000-0008-0000-0200-0000B4020000}"/>
            </a:ext>
          </a:extLst>
        </xdr:cNvPr>
        <xdr:cNvSpPr txBox="1"/>
      </xdr:nvSpPr>
      <xdr:spPr>
        <a:xfrm>
          <a:off x="13437244" y="1782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693" name="n_2mainValue【庁舎】&#10;有形固定資産減価償却率">
          <a:extLst>
            <a:ext uri="{FF2B5EF4-FFF2-40B4-BE49-F238E27FC236}">
              <a16:creationId xmlns:a16="http://schemas.microsoft.com/office/drawing/2014/main" id="{00000000-0008-0000-0200-0000B5020000}"/>
            </a:ext>
          </a:extLst>
        </xdr:cNvPr>
        <xdr:cNvSpPr txBox="1"/>
      </xdr:nvSpPr>
      <xdr:spPr>
        <a:xfrm>
          <a:off x="12675244" y="1784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52813</xdr:rowOff>
    </xdr:from>
    <xdr:ext cx="405111" cy="259045"/>
    <xdr:sp macro="" textlink="">
      <xdr:nvSpPr>
        <xdr:cNvPr id="694" name="n_3mainValue【庁舎】&#10;有形固定資産減価償却率">
          <a:extLst>
            <a:ext uri="{FF2B5EF4-FFF2-40B4-BE49-F238E27FC236}">
              <a16:creationId xmlns:a16="http://schemas.microsoft.com/office/drawing/2014/main" id="{00000000-0008-0000-0200-0000B6020000}"/>
            </a:ext>
          </a:extLst>
        </xdr:cNvPr>
        <xdr:cNvSpPr txBox="1"/>
      </xdr:nvSpPr>
      <xdr:spPr>
        <a:xfrm>
          <a:off x="11900544" y="178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28320</xdr:rowOff>
    </xdr:from>
    <xdr:ext cx="405111" cy="259045"/>
    <xdr:sp macro="" textlink="">
      <xdr:nvSpPr>
        <xdr:cNvPr id="695" name="n_4mainValue【庁舎】&#10;有形固定資産減価償却率">
          <a:extLst>
            <a:ext uri="{FF2B5EF4-FFF2-40B4-BE49-F238E27FC236}">
              <a16:creationId xmlns:a16="http://schemas.microsoft.com/office/drawing/2014/main" id="{00000000-0008-0000-0200-0000B7020000}"/>
            </a:ext>
          </a:extLst>
        </xdr:cNvPr>
        <xdr:cNvSpPr txBox="1"/>
      </xdr:nvSpPr>
      <xdr:spPr>
        <a:xfrm>
          <a:off x="11102984" y="1779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00000000-0008-0000-0200-0000D0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2" name="【庁舎】&#10;一人当たり面積最小値テキスト">
          <a:extLst>
            <a:ext uri="{FF2B5EF4-FFF2-40B4-BE49-F238E27FC236}">
              <a16:creationId xmlns:a16="http://schemas.microsoft.com/office/drawing/2014/main" id="{00000000-0008-0000-0200-0000D2020000}"/>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4" name="【庁舎】&#10;一人当たり面積最大値テキスト">
          <a:extLst>
            <a:ext uri="{FF2B5EF4-FFF2-40B4-BE49-F238E27FC236}">
              <a16:creationId xmlns:a16="http://schemas.microsoft.com/office/drawing/2014/main" id="{00000000-0008-0000-0200-0000D4020000}"/>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26" name="【庁舎】&#10;一人当たり面積平均値テキスト">
          <a:extLst>
            <a:ext uri="{FF2B5EF4-FFF2-40B4-BE49-F238E27FC236}">
              <a16:creationId xmlns:a16="http://schemas.microsoft.com/office/drawing/2014/main" id="{00000000-0008-0000-0200-0000D6020000}"/>
            </a:ext>
          </a:extLst>
        </xdr:cNvPr>
        <xdr:cNvSpPr txBox="1"/>
      </xdr:nvSpPr>
      <xdr:spPr>
        <a:xfrm>
          <a:off x="19547840" y="1749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71627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16388080" y="17672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57513</xdr:rowOff>
    </xdr:from>
    <xdr:to>
      <xdr:col>116</xdr:col>
      <xdr:colOff>114300</xdr:colOff>
      <xdr:row>107</xdr:row>
      <xdr:rowOff>159113</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1945894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143890</xdr:rowOff>
    </xdr:from>
    <xdr:ext cx="469744" cy="259045"/>
    <xdr:sp macro="" textlink="">
      <xdr:nvSpPr>
        <xdr:cNvPr id="738" name="【庁舎】&#10;一人当たり面積該当値テキスト">
          <a:extLst>
            <a:ext uri="{FF2B5EF4-FFF2-40B4-BE49-F238E27FC236}">
              <a16:creationId xmlns:a16="http://schemas.microsoft.com/office/drawing/2014/main" id="{00000000-0008-0000-0200-0000E2020000}"/>
            </a:ext>
          </a:extLst>
        </xdr:cNvPr>
        <xdr:cNvSpPr txBox="1"/>
      </xdr:nvSpPr>
      <xdr:spPr>
        <a:xfrm>
          <a:off x="19547840" y="1791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62956</xdr:rowOff>
    </xdr:from>
    <xdr:to>
      <xdr:col>112</xdr:col>
      <xdr:colOff>38100</xdr:colOff>
      <xdr:row>107</xdr:row>
      <xdr:rowOff>164556</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18735040" y="18000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108313</xdr:rowOff>
    </xdr:from>
    <xdr:to>
      <xdr:col>116</xdr:col>
      <xdr:colOff>63500</xdr:colOff>
      <xdr:row>107</xdr:row>
      <xdr:rowOff>113756</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18778220" y="18045793"/>
          <a:ext cx="7315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69487</xdr:rowOff>
    </xdr:from>
    <xdr:to>
      <xdr:col>107</xdr:col>
      <xdr:colOff>101600</xdr:colOff>
      <xdr:row>107</xdr:row>
      <xdr:rowOff>171087</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7937480" y="18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113756</xdr:rowOff>
    </xdr:from>
    <xdr:to>
      <xdr:col>111</xdr:col>
      <xdr:colOff>177800</xdr:colOff>
      <xdr:row>107</xdr:row>
      <xdr:rowOff>120287</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7988280" y="18051236"/>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74930</xdr:rowOff>
    </xdr:from>
    <xdr:to>
      <xdr:col>102</xdr:col>
      <xdr:colOff>165100</xdr:colOff>
      <xdr:row>108</xdr:row>
      <xdr:rowOff>5080</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7162780" y="1801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120287</xdr:rowOff>
    </xdr:from>
    <xdr:to>
      <xdr:col>107</xdr:col>
      <xdr:colOff>50800</xdr:colOff>
      <xdr:row>107</xdr:row>
      <xdr:rowOff>125730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17213580" y="18057767"/>
          <a:ext cx="7747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80373</xdr:rowOff>
    </xdr:from>
    <xdr:to>
      <xdr:col>98</xdr:col>
      <xdr:colOff>38100</xdr:colOff>
      <xdr:row>108</xdr:row>
      <xdr:rowOff>10523</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6388080" y="180178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125730</xdr:rowOff>
    </xdr:from>
    <xdr:to>
      <xdr:col>102</xdr:col>
      <xdr:colOff>114300</xdr:colOff>
      <xdr:row>107</xdr:row>
      <xdr:rowOff>131173</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16431260" y="18063210"/>
          <a:ext cx="7823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747" name="n_1aveValue【庁舎】&#10;一人当たり面積">
          <a:extLst>
            <a:ext uri="{FF2B5EF4-FFF2-40B4-BE49-F238E27FC236}">
              <a16:creationId xmlns:a16="http://schemas.microsoft.com/office/drawing/2014/main" id="{00000000-0008-0000-0200-0000EB020000}"/>
            </a:ext>
          </a:extLst>
        </xdr:cNvPr>
        <xdr:cNvSpPr txBox="1"/>
      </xdr:nvSpPr>
      <xdr:spPr>
        <a:xfrm>
          <a:off x="185611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48" name="n_2aveValue【庁舎】&#10;一人当たり面積">
          <a:extLst>
            <a:ext uri="{FF2B5EF4-FFF2-40B4-BE49-F238E27FC236}">
              <a16:creationId xmlns:a16="http://schemas.microsoft.com/office/drawing/2014/main" id="{00000000-0008-0000-0200-0000EC020000}"/>
            </a:ext>
          </a:extLst>
        </xdr:cNvPr>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749" name="n_3aveValue【庁舎】&#10;一人当たり面積">
          <a:extLst>
            <a:ext uri="{FF2B5EF4-FFF2-40B4-BE49-F238E27FC236}">
              <a16:creationId xmlns:a16="http://schemas.microsoft.com/office/drawing/2014/main" id="{00000000-0008-0000-0200-0000ED020000}"/>
            </a:ext>
          </a:extLst>
        </xdr:cNvPr>
        <xdr:cNvSpPr txBox="1"/>
      </xdr:nvSpPr>
      <xdr:spPr>
        <a:xfrm>
          <a:off x="1700156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750" name="n_4aveValue【庁舎】&#10;一人当たり面積">
          <a:extLst>
            <a:ext uri="{FF2B5EF4-FFF2-40B4-BE49-F238E27FC236}">
              <a16:creationId xmlns:a16="http://schemas.microsoft.com/office/drawing/2014/main" id="{00000000-0008-0000-0200-0000EE020000}"/>
            </a:ext>
          </a:extLst>
        </xdr:cNvPr>
        <xdr:cNvSpPr txBox="1"/>
      </xdr:nvSpPr>
      <xdr:spPr>
        <a:xfrm>
          <a:off x="1622686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155683</xdr:rowOff>
    </xdr:from>
    <xdr:ext cx="469744" cy="259045"/>
    <xdr:sp macro="" textlink="">
      <xdr:nvSpPr>
        <xdr:cNvPr id="751" name="n_1mainValue【庁舎】&#10;一人当たり面積">
          <a:extLst>
            <a:ext uri="{FF2B5EF4-FFF2-40B4-BE49-F238E27FC236}">
              <a16:creationId xmlns:a16="http://schemas.microsoft.com/office/drawing/2014/main" id="{00000000-0008-0000-0200-0000EF020000}"/>
            </a:ext>
          </a:extLst>
        </xdr:cNvPr>
        <xdr:cNvSpPr txBox="1"/>
      </xdr:nvSpPr>
      <xdr:spPr>
        <a:xfrm>
          <a:off x="18561127" y="180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162214</xdr:rowOff>
    </xdr:from>
    <xdr:ext cx="469744" cy="259045"/>
    <xdr:sp macro="" textlink="">
      <xdr:nvSpPr>
        <xdr:cNvPr id="752" name="n_2mainValue【庁舎】&#10;一人当たり面積">
          <a:extLst>
            <a:ext uri="{FF2B5EF4-FFF2-40B4-BE49-F238E27FC236}">
              <a16:creationId xmlns:a16="http://schemas.microsoft.com/office/drawing/2014/main" id="{00000000-0008-0000-0200-0000F0020000}"/>
            </a:ext>
          </a:extLst>
        </xdr:cNvPr>
        <xdr:cNvSpPr txBox="1"/>
      </xdr:nvSpPr>
      <xdr:spPr>
        <a:xfrm>
          <a:off x="17776267" y="1809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167657</xdr:rowOff>
    </xdr:from>
    <xdr:ext cx="469744" cy="259045"/>
    <xdr:sp macro="" textlink="">
      <xdr:nvSpPr>
        <xdr:cNvPr id="753" name="n_3mainValue【庁舎】&#10;一人当たり面積">
          <a:extLst>
            <a:ext uri="{FF2B5EF4-FFF2-40B4-BE49-F238E27FC236}">
              <a16:creationId xmlns:a16="http://schemas.microsoft.com/office/drawing/2014/main" id="{00000000-0008-0000-0200-0000F1020000}"/>
            </a:ext>
          </a:extLst>
        </xdr:cNvPr>
        <xdr:cNvSpPr txBox="1"/>
      </xdr:nvSpPr>
      <xdr:spPr>
        <a:xfrm>
          <a:off x="17001567" y="181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1650</xdr:rowOff>
    </xdr:from>
    <xdr:ext cx="469744" cy="259045"/>
    <xdr:sp macro="" textlink="">
      <xdr:nvSpPr>
        <xdr:cNvPr id="754" name="n_4mainValue【庁舎】&#10;一人当たり面積">
          <a:extLst>
            <a:ext uri="{FF2B5EF4-FFF2-40B4-BE49-F238E27FC236}">
              <a16:creationId xmlns:a16="http://schemas.microsoft.com/office/drawing/2014/main" id="{00000000-0008-0000-0200-0000F2020000}"/>
            </a:ext>
          </a:extLst>
        </xdr:cNvPr>
        <xdr:cNvSpPr txBox="1"/>
      </xdr:nvSpPr>
      <xdr:spPr>
        <a:xfrm>
          <a:off x="16226867"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類似団体と比較して有形固定資産減価償却率が高くなっているのが、庁舎である。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公共施設等総合管理計画に基づき、適正管理に努め、長寿命化に取り組んでいく。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5,208
118.27
4,980,346
4,588,104
282,653
2,936,871
4,000,266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法人税収入の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％以上を占める町誘致企業の業績次第で税収に大きな増減があるため、町民税等の自主財源の収納率向上に努める。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引き続き経費の削減に努めるとともに効率的な行政運営に取り組む。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71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871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98775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経常一般財源である普通交付税は、対前年度比</a:t>
          </a:r>
          <a:r>
            <a:rPr kumimoji="1" lang="en-US" altLang="ja-JP" sz="1300">
              <a:latin typeface="ＭＳ Ｐゴシック" panose="020B0600070205080204" pitchFamily="50" charset="-128"/>
              <a:ea typeface="ＭＳ Ｐゴシック" panose="020B0600070205080204" pitchFamily="50" charset="-128"/>
            </a:rPr>
            <a:t>101,730</a:t>
          </a:r>
          <a:r>
            <a:rPr kumimoji="1" lang="ja-JP" altLang="en-US" sz="1300">
              <a:latin typeface="ＭＳ Ｐゴシック" panose="020B0600070205080204" pitchFamily="50" charset="-128"/>
              <a:ea typeface="ＭＳ Ｐゴシック" panose="020B0600070205080204" pitchFamily="50" charset="-128"/>
            </a:rPr>
            <a:t>千円の減額となりました。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主な要因として、町内誘致企業の業績悪化に伴い法人税が減額された一方で、個人所得の増額により個人税が増収となりました。その結果、町税全体では、対前年度比</a:t>
          </a:r>
          <a:r>
            <a:rPr kumimoji="1" lang="en-US" altLang="ja-JP" sz="1300">
              <a:latin typeface="ＭＳ Ｐゴシック" panose="020B0600070205080204" pitchFamily="50" charset="-128"/>
              <a:ea typeface="ＭＳ Ｐゴシック" panose="020B0600070205080204" pitchFamily="50" charset="-128"/>
            </a:rPr>
            <a:t>3,843</a:t>
          </a:r>
          <a:r>
            <a:rPr kumimoji="1" lang="ja-JP" altLang="en-US" sz="1300">
              <a:latin typeface="ＭＳ Ｐゴシック" panose="020B0600070205080204" pitchFamily="50" charset="-128"/>
              <a:ea typeface="ＭＳ Ｐゴシック" panose="020B0600070205080204" pitchFamily="50" charset="-128"/>
            </a:rPr>
            <a:t>千円の減収となりました。町税等の経常一般財源は</a:t>
          </a:r>
          <a:r>
            <a:rPr kumimoji="1" lang="en-US" altLang="ja-JP" sz="1300">
              <a:latin typeface="ＭＳ Ｐゴシック" panose="020B0600070205080204" pitchFamily="50" charset="-128"/>
              <a:ea typeface="ＭＳ Ｐゴシック" panose="020B0600070205080204" pitchFamily="50" charset="-128"/>
            </a:rPr>
            <a:t>58,667</a:t>
          </a:r>
          <a:r>
            <a:rPr kumimoji="1" lang="ja-JP" altLang="en-US" sz="1300">
              <a:latin typeface="ＭＳ Ｐゴシック" panose="020B0600070205080204" pitchFamily="50" charset="-128"/>
              <a:ea typeface="ＭＳ Ｐゴシック" panose="020B0600070205080204" pitchFamily="50" charset="-128"/>
            </a:rPr>
            <a:t>千円と同様に減額され、経常収支比率は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％増額しました。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103822</xdr:rowOff>
    </xdr:from>
    <xdr:to>
      <xdr:col>23</xdr:col>
      <xdr:colOff>133350</xdr:colOff>
      <xdr:row>61</xdr:row>
      <xdr:rowOff>93239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9082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103822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88270"/>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85725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8827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85725</xdr:rowOff>
    </xdr:from>
    <xdr:to>
      <xdr:col>11</xdr:col>
      <xdr:colOff>31750</xdr:colOff>
      <xdr:row>61</xdr:row>
      <xdr:rowOff>46990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7272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42439</xdr:rowOff>
    </xdr:from>
    <xdr:to>
      <xdr:col>23</xdr:col>
      <xdr:colOff>184150</xdr:colOff>
      <xdr:row>61</xdr:row>
      <xdr:rowOff>144039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14516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7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53022</xdr:rowOff>
    </xdr:from>
    <xdr:to>
      <xdr:col>19</xdr:col>
      <xdr:colOff>184150</xdr:colOff>
      <xdr:row>60</xdr:row>
      <xdr:rowOff>154622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164799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0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34925</xdr:rowOff>
    </xdr:from>
    <xdr:to>
      <xdr:col>11</xdr:col>
      <xdr:colOff>82550</xdr:colOff>
      <xdr:row>60</xdr:row>
      <xdr:rowOff>136525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146702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全国平均、福島県平均を大きく上回っているものの、人口規模の小さい団体のため、行政コストは高くなっている状況です。経費削減や行政コストの引き下げに努めていきたいと思います。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147211</xdr:rowOff>
    </xdr:from>
    <xdr:to>
      <xdr:col>23</xdr:col>
      <xdr:colOff>133350</xdr:colOff>
      <xdr:row>81</xdr:row>
      <xdr:rowOff>160306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4661"/>
          <a:ext cx="8382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136927</xdr:rowOff>
    </xdr:from>
    <xdr:to>
      <xdr:col>19</xdr:col>
      <xdr:colOff>133350</xdr:colOff>
      <xdr:row>81</xdr:row>
      <xdr:rowOff>147211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24377"/>
          <a:ext cx="889000" cy="1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120238</xdr:rowOff>
    </xdr:from>
    <xdr:to>
      <xdr:col>15</xdr:col>
      <xdr:colOff>82550</xdr:colOff>
      <xdr:row>81</xdr:row>
      <xdr:rowOff>136927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7688"/>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108680</xdr:rowOff>
    </xdr:from>
    <xdr:to>
      <xdr:col>11</xdr:col>
      <xdr:colOff>31750</xdr:colOff>
      <xdr:row>81</xdr:row>
      <xdr:rowOff>120238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6130"/>
          <a:ext cx="8890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109506</xdr:rowOff>
    </xdr:from>
    <xdr:to>
      <xdr:col>23</xdr:col>
      <xdr:colOff>184150</xdr:colOff>
      <xdr:row>82</xdr:row>
      <xdr:rowOff>39656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157783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96411</xdr:rowOff>
    </xdr:from>
    <xdr:to>
      <xdr:col>19</xdr:col>
      <xdr:colOff>184150</xdr:colOff>
      <xdr:row>82</xdr:row>
      <xdr:rowOff>26561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36738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2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86127</xdr:rowOff>
    </xdr:from>
    <xdr:to>
      <xdr:col>15</xdr:col>
      <xdr:colOff>133350</xdr:colOff>
      <xdr:row>82</xdr:row>
      <xdr:rowOff>16277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5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69438</xdr:rowOff>
    </xdr:from>
    <xdr:to>
      <xdr:col>11</xdr:col>
      <xdr:colOff>82550</xdr:colOff>
      <xdr:row>81</xdr:row>
      <xdr:rowOff>171038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155815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57880</xdr:rowOff>
    </xdr:from>
    <xdr:to>
      <xdr:col>7</xdr:col>
      <xdr:colOff>31750</xdr:colOff>
      <xdr:row>81</xdr:row>
      <xdr:rowOff>159480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144257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3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全国平均や類似団体内平均、全国町村平均を上回っている状況です。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年度かけて、退職者の不補充が徹底されたため、中間層の職員が少ない構造となっています。近年実施した中間層の採用により、比較的給与水準の高い高額職員の割合が高くなっていることが考えられます。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93839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1412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53622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010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88</xdr:row>
      <xdr:rowOff>13405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8651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390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43039</xdr:rowOff>
    </xdr:from>
    <xdr:to>
      <xdr:col>81</xdr:col>
      <xdr:colOff>95250</xdr:colOff>
      <xdr:row>88</xdr:row>
      <xdr:rowOff>144639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110366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2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2822</xdr:rowOff>
    </xdr:from>
    <xdr:to>
      <xdr:col>77</xdr:col>
      <xdr:colOff>95250</xdr:colOff>
      <xdr:row>88</xdr:row>
      <xdr:rowOff>104422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89199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7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を上回っているものの、類似団体平均値は下回っている状況です。地方分権や業務の多様化により、各職員が担う事務が幅広く増大し、災害対応、行政サービスの向上、社会保障を充実させる施策が行われています。しかしながら、人口減少が進行している現状を考慮すると、本指数の改善は困難であると言えます。実際の事務量を算出して定員管理を行い、今後も職員の採用を進める必要があり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115412</xdr:rowOff>
    </xdr:from>
    <xdr:to>
      <xdr:col>81</xdr:col>
      <xdr:colOff>44450</xdr:colOff>
      <xdr:row>59</xdr:row>
      <xdr:rowOff>117221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30962"/>
          <a:ext cx="8382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115412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15880"/>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87058</xdr:rowOff>
    </xdr:from>
    <xdr:to>
      <xdr:col>72</xdr:col>
      <xdr:colOff>203200</xdr:colOff>
      <xdr:row>59</xdr:row>
      <xdr:rowOff>100330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02608"/>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32162</xdr:rowOff>
    </xdr:from>
    <xdr:to>
      <xdr:col>68</xdr:col>
      <xdr:colOff>152400</xdr:colOff>
      <xdr:row>59</xdr:row>
      <xdr:rowOff>87058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47712"/>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66421</xdr:rowOff>
    </xdr:from>
    <xdr:to>
      <xdr:col>81</xdr:col>
      <xdr:colOff>95250</xdr:colOff>
      <xdr:row>59</xdr:row>
      <xdr:rowOff>168021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82948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2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64612</xdr:rowOff>
    </xdr:from>
    <xdr:to>
      <xdr:col>77</xdr:col>
      <xdr:colOff>95250</xdr:colOff>
      <xdr:row>59</xdr:row>
      <xdr:rowOff>166212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4939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49530</xdr:rowOff>
    </xdr:from>
    <xdr:to>
      <xdr:col>73</xdr:col>
      <xdr:colOff>44450</xdr:colOff>
      <xdr:row>59</xdr:row>
      <xdr:rowOff>151130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161307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36258</xdr:rowOff>
    </xdr:from>
    <xdr:to>
      <xdr:col>68</xdr:col>
      <xdr:colOff>203200</xdr:colOff>
      <xdr:row>59</xdr:row>
      <xdr:rowOff>137858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148035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2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152812</xdr:rowOff>
    </xdr:from>
    <xdr:to>
      <xdr:col>64</xdr:col>
      <xdr:colOff>152400</xdr:colOff>
      <xdr:row>59</xdr:row>
      <xdr:rowOff>82962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93139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6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全国平均、福島県平均を下回っている状況です。令和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年度に償還が終了する地方債がある一方で、令和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年度より大規模な新規の地方債発行や各種事業による借入を予定されています。そのため公債費の平準化を図るとともに、推移を見据えながら事業の取捨選択をしていく必要があります。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73914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1743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73914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89813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40132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86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40</xdr:row>
      <xdr:rowOff>11176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209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25163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1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23114</xdr:rowOff>
    </xdr:from>
    <xdr:to>
      <xdr:col>77</xdr:col>
      <xdr:colOff>95250</xdr:colOff>
      <xdr:row>40</xdr:row>
      <xdr:rowOff>124714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134891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4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町債の定期的な繰上償還を行い、引き続き健全な数値を維持していきます。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5,208
118.27
4,980,346
4,588,104
282,653
2,936,871
4,000,266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全国平均及び福島県平均より低い数値です。近年実施した中間層の採用により、前年度比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業務の効率化を図り、人件費の削減に努める必要があると考えています。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375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117111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全国平均、福島県平均および類似団体平均を上回っている状況です。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主な要因は、コロナウイルスワクチン接種事業や重点支援交付金クーポン券事業によるものです。委託料は大きく増額しており、前年度比で</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％となっています。今後も経費の削減に努め、抑制を図っていきます。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15</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1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19</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10180"/>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160020</xdr:rowOff>
    </xdr:from>
    <xdr:to>
      <xdr:col>65</xdr:col>
      <xdr:colOff>53975</xdr:colOff>
      <xdr:row>19</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を下回っている状況ではありますが、例年並みの数値となりました。今後も高齢者の増加や社会の多様化に伴い、社会保障費などの扶助費が増加する可能性があります。したがって、その推移を注視していく必要があると考え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18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全国平均、福島県平均および類似団体平均を下回っています。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今後も特別会計・公営企業会計の収入確保や歳出削減に努める必要があると考えています。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18143</xdr:rowOff>
    </xdr:from>
    <xdr:to>
      <xdr:col>82</xdr:col>
      <xdr:colOff>107950</xdr:colOff>
      <xdr:row>54</xdr:row>
      <xdr:rowOff>116115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2764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18143</xdr:rowOff>
    </xdr:from>
    <xdr:to>
      <xdr:col>78</xdr:col>
      <xdr:colOff>69850</xdr:colOff>
      <xdr:row>54</xdr:row>
      <xdr:rowOff>83457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276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72572</xdr:rowOff>
    </xdr:from>
    <xdr:to>
      <xdr:col>73</xdr:col>
      <xdr:colOff>180975</xdr:colOff>
      <xdr:row>54</xdr:row>
      <xdr:rowOff>83457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72572</xdr:rowOff>
    </xdr:from>
    <xdr:to>
      <xdr:col>69</xdr:col>
      <xdr:colOff>92075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330872"/>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65315</xdr:rowOff>
    </xdr:from>
    <xdr:to>
      <xdr:col>82</xdr:col>
      <xdr:colOff>158750</xdr:colOff>
      <xdr:row>54</xdr:row>
      <xdr:rowOff>166915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81842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138793</xdr:rowOff>
    </xdr:from>
    <xdr:to>
      <xdr:col>78</xdr:col>
      <xdr:colOff>120650</xdr:colOff>
      <xdr:row>54</xdr:row>
      <xdr:rowOff>68943</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79120</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32657</xdr:rowOff>
    </xdr:from>
    <xdr:to>
      <xdr:col>74</xdr:col>
      <xdr:colOff>31750</xdr:colOff>
      <xdr:row>54</xdr:row>
      <xdr:rowOff>134257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144434</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21772</xdr:rowOff>
    </xdr:from>
    <xdr:to>
      <xdr:col>69</xdr:col>
      <xdr:colOff>142875</xdr:colOff>
      <xdr:row>54</xdr:row>
      <xdr:rowOff>123372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133549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全国平均、福島県平均および類似団体平均を上回っている状況です。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一部事務組合や各種団体への補助金が年々増加しており、見直しが求められています。必要性や必要額について再考するとともに注視していく必要があります。</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38</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7293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586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38</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34034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全国平均、福島県平均および類似団体平均を上回っている状況です。毎年、新規の地方債を発行していますが、令和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かけて償還が終了するものも多く、定期的に繰上償還を行っているため、数値はほぼ横ばいで推移しています。今後も大規模な地方債発行や各種事業による借入を予定されているため、公債費の平準化を図るとともに、推移を見据えながら事業の取捨選択を行っていく必要があると考え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146050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5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152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168911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152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168911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810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48277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118111</xdr:rowOff>
    </xdr:from>
    <xdr:to>
      <xdr:col>11</xdr:col>
      <xdr:colOff>60325</xdr:colOff>
      <xdr:row>77</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全国平均、福島県平均および類似団体平均を下回ってはいるものの、前年度比は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％となっている。今後も行財政改革を推進し、全体での歳出削減に努める必要があると考えられる。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124714</xdr:rowOff>
    </xdr:from>
    <xdr:to>
      <xdr:col>82</xdr:col>
      <xdr:colOff>107950</xdr:colOff>
      <xdr:row>74</xdr:row>
      <xdr:rowOff>147574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40564"/>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44704</xdr:rowOff>
    </xdr:from>
    <xdr:to>
      <xdr:col>78</xdr:col>
      <xdr:colOff>69850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6055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44704</xdr:rowOff>
    </xdr:from>
    <xdr:to>
      <xdr:col>73</xdr:col>
      <xdr:colOff>180975</xdr:colOff>
      <xdr:row>73</xdr:row>
      <xdr:rowOff>90424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5605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90424</xdr:rowOff>
    </xdr:from>
    <xdr:to>
      <xdr:col>69</xdr:col>
      <xdr:colOff>92075</xdr:colOff>
      <xdr:row>74</xdr:row>
      <xdr:rowOff>140716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606274"/>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96774</xdr:rowOff>
    </xdr:from>
    <xdr:to>
      <xdr:col>82</xdr:col>
      <xdr:colOff>158750</xdr:colOff>
      <xdr:row>75</xdr:row>
      <xdr:rowOff>26924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113301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2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73914</xdr:rowOff>
    </xdr:from>
    <xdr:to>
      <xdr:col>78</xdr:col>
      <xdr:colOff>120650</xdr:colOff>
      <xdr:row>74</xdr:row>
      <xdr:rowOff>4064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14241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5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165354</xdr:rowOff>
    </xdr:from>
    <xdr:to>
      <xdr:col>74</xdr:col>
      <xdr:colOff>31750</xdr:colOff>
      <xdr:row>73</xdr:row>
      <xdr:rowOff>95504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0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105681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278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39624</xdr:rowOff>
    </xdr:from>
    <xdr:to>
      <xdr:col>69</xdr:col>
      <xdr:colOff>142875</xdr:colOff>
      <xdr:row>73</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5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151401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2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89916</xdr:rowOff>
    </xdr:from>
    <xdr:to>
      <xdr:col>65</xdr:col>
      <xdr:colOff>53975</xdr:colOff>
      <xdr:row>75</xdr:row>
      <xdr:rowOff>20066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30243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157130</xdr:rowOff>
    </xdr:from>
    <xdr:to>
      <xdr:col>29</xdr:col>
      <xdr:colOff>127000</xdr:colOff>
      <xdr:row>18</xdr:row>
      <xdr:rowOff>4409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9405"/>
          <a:ext cx="647700" cy="1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4409</xdr:rowOff>
    </xdr:from>
    <xdr:to>
      <xdr:col>26</xdr:col>
      <xdr:colOff>50800</xdr:colOff>
      <xdr:row>18</xdr:row>
      <xdr:rowOff>74292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8134"/>
          <a:ext cx="698500" cy="69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74292</xdr:rowOff>
    </xdr:from>
    <xdr:to>
      <xdr:col>22</xdr:col>
      <xdr:colOff>114300</xdr:colOff>
      <xdr:row>19</xdr:row>
      <xdr:rowOff>32032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8017"/>
          <a:ext cx="698500" cy="129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14209</xdr:rowOff>
    </xdr:from>
    <xdr:to>
      <xdr:col>18</xdr:col>
      <xdr:colOff>177800</xdr:colOff>
      <xdr:row>19</xdr:row>
      <xdr:rowOff>32032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19384"/>
          <a:ext cx="698500" cy="17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106330</xdr:rowOff>
    </xdr:from>
    <xdr:to>
      <xdr:col>29</xdr:col>
      <xdr:colOff>177800</xdr:colOff>
      <xdr:row>18</xdr:row>
      <xdr:rowOff>36480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8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78407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125059</xdr:rowOff>
    </xdr:from>
    <xdr:to>
      <xdr:col>26</xdr:col>
      <xdr:colOff>101600</xdr:colOff>
      <xdr:row>18</xdr:row>
      <xdr:rowOff>55209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39986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3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23492</xdr:rowOff>
    </xdr:from>
    <xdr:to>
      <xdr:col>22</xdr:col>
      <xdr:colOff>165100</xdr:colOff>
      <xdr:row>18</xdr:row>
      <xdr:rowOff>125092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109869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152682</xdr:rowOff>
    </xdr:from>
    <xdr:to>
      <xdr:col>19</xdr:col>
      <xdr:colOff>38100</xdr:colOff>
      <xdr:row>19</xdr:row>
      <xdr:rowOff>82832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67609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134859</xdr:rowOff>
    </xdr:from>
    <xdr:to>
      <xdr:col>15</xdr:col>
      <xdr:colOff>101600</xdr:colOff>
      <xdr:row>19</xdr:row>
      <xdr:rowOff>65009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49786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72944</xdr:rowOff>
    </xdr:from>
    <xdr:to>
      <xdr:col>29</xdr:col>
      <xdr:colOff>127000</xdr:colOff>
      <xdr:row>36</xdr:row>
      <xdr:rowOff>113154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26194"/>
          <a:ext cx="647700" cy="40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72944</xdr:rowOff>
    </xdr:from>
    <xdr:to>
      <xdr:col>26</xdr:col>
      <xdr:colOff>50800</xdr:colOff>
      <xdr:row>36</xdr:row>
      <xdr:rowOff>105008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26194"/>
          <a:ext cx="698500" cy="32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95453</xdr:rowOff>
    </xdr:from>
    <xdr:to>
      <xdr:col>22</xdr:col>
      <xdr:colOff>114300</xdr:colOff>
      <xdr:row>36</xdr:row>
      <xdr:rowOff>105008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48703"/>
          <a:ext cx="698500" cy="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95453</xdr:rowOff>
    </xdr:from>
    <xdr:to>
      <xdr:col>18</xdr:col>
      <xdr:colOff>177800</xdr:colOff>
      <xdr:row>36</xdr:row>
      <xdr:rowOff>155613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8703"/>
          <a:ext cx="698500" cy="6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62354</xdr:rowOff>
    </xdr:from>
    <xdr:to>
      <xdr:col>29</xdr:col>
      <xdr:colOff>177800</xdr:colOff>
      <xdr:row>36</xdr:row>
      <xdr:rowOff>163954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5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34431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22144</xdr:rowOff>
    </xdr:from>
    <xdr:to>
      <xdr:col>26</xdr:col>
      <xdr:colOff>101600</xdr:colOff>
      <xdr:row>36</xdr:row>
      <xdr:rowOff>123744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108521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54208</xdr:rowOff>
    </xdr:from>
    <xdr:to>
      <xdr:col>22</xdr:col>
      <xdr:colOff>165100</xdr:colOff>
      <xdr:row>36</xdr:row>
      <xdr:rowOff>155808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0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9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44653</xdr:rowOff>
    </xdr:from>
    <xdr:to>
      <xdr:col>19</xdr:col>
      <xdr:colOff>38100</xdr:colOff>
      <xdr:row>36</xdr:row>
      <xdr:rowOff>146253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131030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104813</xdr:rowOff>
    </xdr:from>
    <xdr:to>
      <xdr:col>15</xdr:col>
      <xdr:colOff>101600</xdr:colOff>
      <xdr:row>37</xdr:row>
      <xdr:rowOff>34963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5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5,208
118.27
4,980,346
4,588,104
282,653
2,936,871
4,000,266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22977</xdr:rowOff>
    </xdr:from>
    <xdr:to>
      <xdr:col>24</xdr:col>
      <xdr:colOff>63500</xdr:colOff>
      <xdr:row>35</xdr:row>
      <xdr:rowOff>41684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23727"/>
          <a:ext cx="8382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22977</xdr:rowOff>
    </xdr:from>
    <xdr:to>
      <xdr:col>19</xdr:col>
      <xdr:colOff>177800</xdr:colOff>
      <xdr:row>35</xdr:row>
      <xdr:rowOff>46500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3727"/>
          <a:ext cx="8890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97174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46500</xdr:rowOff>
    </xdr:from>
    <xdr:to>
      <xdr:col>15</xdr:col>
      <xdr:colOff>50800</xdr:colOff>
      <xdr:row>35</xdr:row>
      <xdr:rowOff>153218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7250"/>
          <a:ext cx="889000" cy="1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119158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1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153218</xdr:rowOff>
    </xdr:from>
    <xdr:to>
      <xdr:col>10</xdr:col>
      <xdr:colOff>114300</xdr:colOff>
      <xdr:row>37</xdr:row>
      <xdr:rowOff>108763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3968"/>
          <a:ext cx="889000" cy="2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162334</xdr:rowOff>
    </xdr:from>
    <xdr:to>
      <xdr:col>24</xdr:col>
      <xdr:colOff>114300</xdr:colOff>
      <xdr:row>35</xdr:row>
      <xdr:rowOff>92484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140761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143627</xdr:rowOff>
    </xdr:from>
    <xdr:to>
      <xdr:col>20</xdr:col>
      <xdr:colOff>38100</xdr:colOff>
      <xdr:row>35</xdr:row>
      <xdr:rowOff>73777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90304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4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167150</xdr:rowOff>
    </xdr:from>
    <xdr:to>
      <xdr:col>15</xdr:col>
      <xdr:colOff>101600</xdr:colOff>
      <xdr:row>35</xdr:row>
      <xdr:rowOff>97300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113827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7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102418</xdr:rowOff>
    </xdr:from>
    <xdr:to>
      <xdr:col>10</xdr:col>
      <xdr:colOff>165100</xdr:colOff>
      <xdr:row>36</xdr:row>
      <xdr:rowOff>32568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23695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9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57963</xdr:rowOff>
    </xdr:from>
    <xdr:to>
      <xdr:col>6</xdr:col>
      <xdr:colOff>38100</xdr:colOff>
      <xdr:row>37</xdr:row>
      <xdr:rowOff>159562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150690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159519</xdr:rowOff>
    </xdr:from>
    <xdr:to>
      <xdr:col>24</xdr:col>
      <xdr:colOff>63500</xdr:colOff>
      <xdr:row>58</xdr:row>
      <xdr:rowOff>3534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32169"/>
          <a:ext cx="838200" cy="1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3534</xdr:rowOff>
    </xdr:from>
    <xdr:to>
      <xdr:col>19</xdr:col>
      <xdr:colOff>177800</xdr:colOff>
      <xdr:row>58</xdr:row>
      <xdr:rowOff>7765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47634"/>
          <a:ext cx="88900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7765</xdr:rowOff>
    </xdr:from>
    <xdr:to>
      <xdr:col>15</xdr:col>
      <xdr:colOff>50800</xdr:colOff>
      <xdr:row>58</xdr:row>
      <xdr:rowOff>16206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51865"/>
          <a:ext cx="889000" cy="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167101</xdr:rowOff>
    </xdr:from>
    <xdr:to>
      <xdr:col>10</xdr:col>
      <xdr:colOff>114300</xdr:colOff>
      <xdr:row>58</xdr:row>
      <xdr:rowOff>16206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39751"/>
          <a:ext cx="889000" cy="2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108719</xdr:rowOff>
    </xdr:from>
    <xdr:to>
      <xdr:col>24</xdr:col>
      <xdr:colOff>114300</xdr:colOff>
      <xdr:row>58</xdr:row>
      <xdr:rowOff>38869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68096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6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124184</xdr:rowOff>
    </xdr:from>
    <xdr:to>
      <xdr:col>20</xdr:col>
      <xdr:colOff>38100</xdr:colOff>
      <xdr:row>58</xdr:row>
      <xdr:rowOff>54334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70861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7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128415</xdr:rowOff>
    </xdr:from>
    <xdr:to>
      <xdr:col>15</xdr:col>
      <xdr:colOff>101600</xdr:colOff>
      <xdr:row>58</xdr:row>
      <xdr:rowOff>58565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0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75092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7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136856</xdr:rowOff>
    </xdr:from>
    <xdr:to>
      <xdr:col>10</xdr:col>
      <xdr:colOff>165100</xdr:colOff>
      <xdr:row>58</xdr:row>
      <xdr:rowOff>67006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0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83533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116301</xdr:rowOff>
    </xdr:from>
    <xdr:to>
      <xdr:col>6</xdr:col>
      <xdr:colOff>38100</xdr:colOff>
      <xdr:row>58</xdr:row>
      <xdr:rowOff>46451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62978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6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14256</xdr:rowOff>
    </xdr:from>
    <xdr:to>
      <xdr:col>24</xdr:col>
      <xdr:colOff>63500</xdr:colOff>
      <xdr:row>78</xdr:row>
      <xdr:rowOff>16960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87356"/>
          <a:ext cx="8382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14256</xdr:rowOff>
    </xdr:from>
    <xdr:to>
      <xdr:col>19</xdr:col>
      <xdr:colOff>177800</xdr:colOff>
      <xdr:row>78</xdr:row>
      <xdr:rowOff>37267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87356"/>
          <a:ext cx="889000" cy="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9703</xdr:rowOff>
    </xdr:from>
    <xdr:to>
      <xdr:col>15</xdr:col>
      <xdr:colOff>50800</xdr:colOff>
      <xdr:row>78</xdr:row>
      <xdr:rowOff>37267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82803"/>
          <a:ext cx="8890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9703</xdr:rowOff>
    </xdr:from>
    <xdr:to>
      <xdr:col>10</xdr:col>
      <xdr:colOff>114300</xdr:colOff>
      <xdr:row>78</xdr:row>
      <xdr:rowOff>24504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82803"/>
          <a:ext cx="8890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137610</xdr:rowOff>
    </xdr:from>
    <xdr:to>
      <xdr:col>24</xdr:col>
      <xdr:colOff>114300</xdr:colOff>
      <xdr:row>78</xdr:row>
      <xdr:rowOff>67760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116037</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134906</xdr:rowOff>
    </xdr:from>
    <xdr:to>
      <xdr:col>20</xdr:col>
      <xdr:colOff>38100</xdr:colOff>
      <xdr:row>78</xdr:row>
      <xdr:rowOff>65056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56183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4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157917</xdr:rowOff>
    </xdr:from>
    <xdr:to>
      <xdr:col>15</xdr:col>
      <xdr:colOff>101600</xdr:colOff>
      <xdr:row>78</xdr:row>
      <xdr:rowOff>88067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79194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5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130353</xdr:rowOff>
    </xdr:from>
    <xdr:to>
      <xdr:col>10</xdr:col>
      <xdr:colOff>165100</xdr:colOff>
      <xdr:row>78</xdr:row>
      <xdr:rowOff>60503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51630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4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145154</xdr:rowOff>
    </xdr:from>
    <xdr:to>
      <xdr:col>6</xdr:col>
      <xdr:colOff>38100</xdr:colOff>
      <xdr:row>78</xdr:row>
      <xdr:rowOff>75304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91831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12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104420</xdr:rowOff>
    </xdr:from>
    <xdr:to>
      <xdr:col>24</xdr:col>
      <xdr:colOff>63500</xdr:colOff>
      <xdr:row>97</xdr:row>
      <xdr:rowOff>149769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35070"/>
          <a:ext cx="838200" cy="4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73940</xdr:rowOff>
    </xdr:from>
    <xdr:to>
      <xdr:col>19</xdr:col>
      <xdr:colOff>177800</xdr:colOff>
      <xdr:row>97</xdr:row>
      <xdr:rowOff>149769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04590"/>
          <a:ext cx="889000" cy="7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73940</xdr:rowOff>
    </xdr:from>
    <xdr:to>
      <xdr:col>15</xdr:col>
      <xdr:colOff>50800</xdr:colOff>
      <xdr:row>98</xdr:row>
      <xdr:rowOff>54649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04590"/>
          <a:ext cx="889000" cy="1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54649</xdr:rowOff>
    </xdr:from>
    <xdr:to>
      <xdr:col>10</xdr:col>
      <xdr:colOff>114300</xdr:colOff>
      <xdr:row>98</xdr:row>
      <xdr:rowOff>55226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56749"/>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53620</xdr:rowOff>
    </xdr:from>
    <xdr:to>
      <xdr:col>24</xdr:col>
      <xdr:colOff>114300</xdr:colOff>
      <xdr:row>97</xdr:row>
      <xdr:rowOff>155220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32047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98969</xdr:rowOff>
    </xdr:from>
    <xdr:to>
      <xdr:col>20</xdr:col>
      <xdr:colOff>38100</xdr:colOff>
      <xdr:row>98</xdr:row>
      <xdr:rowOff>29119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20246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23140</xdr:rowOff>
    </xdr:from>
    <xdr:to>
      <xdr:col>15</xdr:col>
      <xdr:colOff>101600</xdr:colOff>
      <xdr:row>97</xdr:row>
      <xdr:rowOff>124740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115867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4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3849</xdr:rowOff>
    </xdr:from>
    <xdr:to>
      <xdr:col>10</xdr:col>
      <xdr:colOff>165100</xdr:colOff>
      <xdr:row>98</xdr:row>
      <xdr:rowOff>105449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96576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4426</xdr:rowOff>
    </xdr:from>
    <xdr:to>
      <xdr:col>6</xdr:col>
      <xdr:colOff>38100</xdr:colOff>
      <xdr:row>98</xdr:row>
      <xdr:rowOff>106026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97153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92343</xdr:rowOff>
    </xdr:from>
    <xdr:to>
      <xdr:col>55</xdr:col>
      <xdr:colOff>0</xdr:colOff>
      <xdr:row>35</xdr:row>
      <xdr:rowOff>127977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93093"/>
          <a:ext cx="838200" cy="3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87223</xdr:rowOff>
    </xdr:from>
    <xdr:to>
      <xdr:col>50</xdr:col>
      <xdr:colOff>114300</xdr:colOff>
      <xdr:row>35</xdr:row>
      <xdr:rowOff>92343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916523"/>
          <a:ext cx="889000" cy="17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35673</xdr:rowOff>
    </xdr:from>
    <xdr:to>
      <xdr:col>45</xdr:col>
      <xdr:colOff>177800</xdr:colOff>
      <xdr:row>34</xdr:row>
      <xdr:rowOff>87223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522073"/>
          <a:ext cx="889000" cy="39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35673</xdr:rowOff>
    </xdr:from>
    <xdr:to>
      <xdr:col>41</xdr:col>
      <xdr:colOff>50800</xdr:colOff>
      <xdr:row>35</xdr:row>
      <xdr:rowOff>42010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522073"/>
          <a:ext cx="889000" cy="5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77177</xdr:rowOff>
    </xdr:from>
    <xdr:to>
      <xdr:col>55</xdr:col>
      <xdr:colOff>50800</xdr:colOff>
      <xdr:row>36</xdr:row>
      <xdr:rowOff>7327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55604</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5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41543</xdr:rowOff>
    </xdr:from>
    <xdr:to>
      <xdr:col>50</xdr:col>
      <xdr:colOff>165100</xdr:colOff>
      <xdr:row>35</xdr:row>
      <xdr:rowOff>143143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4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134270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3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36423</xdr:rowOff>
    </xdr:from>
    <xdr:to>
      <xdr:col>46</xdr:col>
      <xdr:colOff>38100</xdr:colOff>
      <xdr:row>34</xdr:row>
      <xdr:rowOff>138023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8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154550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64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156323</xdr:rowOff>
    </xdr:from>
    <xdr:to>
      <xdr:col>41</xdr:col>
      <xdr:colOff>101600</xdr:colOff>
      <xdr:row>32</xdr:row>
      <xdr:rowOff>86473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4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103000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4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162660</xdr:rowOff>
    </xdr:from>
    <xdr:to>
      <xdr:col>36</xdr:col>
      <xdr:colOff>165100</xdr:colOff>
      <xdr:row>35</xdr:row>
      <xdr:rowOff>92810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9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109337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76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71727</xdr:rowOff>
    </xdr:from>
    <xdr:to>
      <xdr:col>55</xdr:col>
      <xdr:colOff>0</xdr:colOff>
      <xdr:row>58</xdr:row>
      <xdr:rowOff>99433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15827"/>
          <a:ext cx="8382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71727</xdr:rowOff>
    </xdr:from>
    <xdr:to>
      <xdr:col>50</xdr:col>
      <xdr:colOff>114300</xdr:colOff>
      <xdr:row>58</xdr:row>
      <xdr:rowOff>105735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5827"/>
          <a:ext cx="889000" cy="3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64252</xdr:rowOff>
    </xdr:from>
    <xdr:to>
      <xdr:col>45</xdr:col>
      <xdr:colOff>177800</xdr:colOff>
      <xdr:row>58</xdr:row>
      <xdr:rowOff>105735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08352"/>
          <a:ext cx="889000" cy="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64252</xdr:rowOff>
    </xdr:from>
    <xdr:to>
      <xdr:col>41</xdr:col>
      <xdr:colOff>50800</xdr:colOff>
      <xdr:row>58</xdr:row>
      <xdr:rowOff>111215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08352"/>
          <a:ext cx="889000" cy="4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48633</xdr:rowOff>
    </xdr:from>
    <xdr:to>
      <xdr:col>55</xdr:col>
      <xdr:colOff>50800</xdr:colOff>
      <xdr:row>58</xdr:row>
      <xdr:rowOff>150233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27060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20927</xdr:rowOff>
    </xdr:from>
    <xdr:to>
      <xdr:col>50</xdr:col>
      <xdr:colOff>165100</xdr:colOff>
      <xdr:row>58</xdr:row>
      <xdr:rowOff>122527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6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139054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4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54935</xdr:rowOff>
    </xdr:from>
    <xdr:to>
      <xdr:col>46</xdr:col>
      <xdr:colOff>38100</xdr:colOff>
      <xdr:row>58</xdr:row>
      <xdr:rowOff>156535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147662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9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13452</xdr:rowOff>
    </xdr:from>
    <xdr:to>
      <xdr:col>41</xdr:col>
      <xdr:colOff>101600</xdr:colOff>
      <xdr:row>58</xdr:row>
      <xdr:rowOff>115052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106179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60415</xdr:rowOff>
    </xdr:from>
    <xdr:to>
      <xdr:col>36</xdr:col>
      <xdr:colOff>165100</xdr:colOff>
      <xdr:row>58</xdr:row>
      <xdr:rowOff>162015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153142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32500</xdr:rowOff>
    </xdr:from>
    <xdr:to>
      <xdr:col>55</xdr:col>
      <xdr:colOff>0</xdr:colOff>
      <xdr:row>79</xdr:row>
      <xdr:rowOff>33668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7050"/>
          <a:ext cx="8382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155606</xdr:rowOff>
    </xdr:from>
    <xdr:to>
      <xdr:col>50</xdr:col>
      <xdr:colOff>114300</xdr:colOff>
      <xdr:row>79</xdr:row>
      <xdr:rowOff>33668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8706"/>
          <a:ext cx="889000" cy="4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149216</xdr:rowOff>
    </xdr:from>
    <xdr:to>
      <xdr:col>45</xdr:col>
      <xdr:colOff>177800</xdr:colOff>
      <xdr:row>78</xdr:row>
      <xdr:rowOff>155606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2316"/>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149216</xdr:rowOff>
    </xdr:from>
    <xdr:to>
      <xdr:col>41</xdr:col>
      <xdr:colOff>50800</xdr:colOff>
      <xdr:row>78</xdr:row>
      <xdr:rowOff>154040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2316"/>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153150</xdr:rowOff>
    </xdr:from>
    <xdr:to>
      <xdr:col>55</xdr:col>
      <xdr:colOff>50800</xdr:colOff>
      <xdr:row>79</xdr:row>
      <xdr:rowOff>83300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154318</xdr:rowOff>
    </xdr:from>
    <xdr:to>
      <xdr:col>50</xdr:col>
      <xdr:colOff>165100</xdr:colOff>
      <xdr:row>79</xdr:row>
      <xdr:rowOff>84468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75595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104806</xdr:rowOff>
    </xdr:from>
    <xdr:to>
      <xdr:col>46</xdr:col>
      <xdr:colOff>38100</xdr:colOff>
      <xdr:row>79</xdr:row>
      <xdr:rowOff>34956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51483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25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98416</xdr:rowOff>
    </xdr:from>
    <xdr:to>
      <xdr:col>41</xdr:col>
      <xdr:colOff>101600</xdr:colOff>
      <xdr:row>79</xdr:row>
      <xdr:rowOff>28566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19693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103240</xdr:rowOff>
    </xdr:from>
    <xdr:to>
      <xdr:col>36</xdr:col>
      <xdr:colOff>165100</xdr:colOff>
      <xdr:row>79</xdr:row>
      <xdr:rowOff>33390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24517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16019</xdr:rowOff>
    </xdr:from>
    <xdr:to>
      <xdr:col>55</xdr:col>
      <xdr:colOff>0</xdr:colOff>
      <xdr:row>97</xdr:row>
      <xdr:rowOff>22695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46669"/>
          <a:ext cx="8382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22695</xdr:rowOff>
    </xdr:from>
    <xdr:to>
      <xdr:col>50</xdr:col>
      <xdr:colOff>114300</xdr:colOff>
      <xdr:row>97</xdr:row>
      <xdr:rowOff>131547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53345"/>
          <a:ext cx="889000" cy="10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53515</xdr:rowOff>
    </xdr:from>
    <xdr:to>
      <xdr:col>45</xdr:col>
      <xdr:colOff>177800</xdr:colOff>
      <xdr:row>97</xdr:row>
      <xdr:rowOff>131547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84165"/>
          <a:ext cx="889000" cy="7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53515</xdr:rowOff>
    </xdr:from>
    <xdr:to>
      <xdr:col>41</xdr:col>
      <xdr:colOff>50800</xdr:colOff>
      <xdr:row>97</xdr:row>
      <xdr:rowOff>164618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84165"/>
          <a:ext cx="889000" cy="1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136669</xdr:rowOff>
    </xdr:from>
    <xdr:to>
      <xdr:col>55</xdr:col>
      <xdr:colOff>50800</xdr:colOff>
      <xdr:row>97</xdr:row>
      <xdr:rowOff>66819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159546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143345</xdr:rowOff>
    </xdr:from>
    <xdr:to>
      <xdr:col>50</xdr:col>
      <xdr:colOff>165100</xdr:colOff>
      <xdr:row>97</xdr:row>
      <xdr:rowOff>73495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90022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80747</xdr:rowOff>
    </xdr:from>
    <xdr:to>
      <xdr:col>46</xdr:col>
      <xdr:colOff>38100</xdr:colOff>
      <xdr:row>98</xdr:row>
      <xdr:rowOff>10897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2715</xdr:rowOff>
    </xdr:from>
    <xdr:to>
      <xdr:col>41</xdr:col>
      <xdr:colOff>101600</xdr:colOff>
      <xdr:row>97</xdr:row>
      <xdr:rowOff>104315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120842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0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113818</xdr:rowOff>
    </xdr:from>
    <xdr:to>
      <xdr:col>36</xdr:col>
      <xdr:colOff>165100</xdr:colOff>
      <xdr:row>98</xdr:row>
      <xdr:rowOff>43968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35095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63306</xdr:rowOff>
    </xdr:from>
    <xdr:to>
      <xdr:col>85</xdr:col>
      <xdr:colOff>127000</xdr:colOff>
      <xdr:row>38</xdr:row>
      <xdr:rowOff>139678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78406"/>
          <a:ext cx="838200" cy="7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158057</xdr:rowOff>
    </xdr:from>
    <xdr:to>
      <xdr:col>81</xdr:col>
      <xdr:colOff>50800</xdr:colOff>
      <xdr:row>38</xdr:row>
      <xdr:rowOff>63306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01707"/>
          <a:ext cx="889000" cy="7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104441</xdr:rowOff>
    </xdr:from>
    <xdr:to>
      <xdr:col>76</xdr:col>
      <xdr:colOff>114300</xdr:colOff>
      <xdr:row>37</xdr:row>
      <xdr:rowOff>158057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276641"/>
          <a:ext cx="889000" cy="22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104441</xdr:rowOff>
    </xdr:from>
    <xdr:to>
      <xdr:col>71</xdr:col>
      <xdr:colOff>177800</xdr:colOff>
      <xdr:row>37</xdr:row>
      <xdr:rowOff>45389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76641"/>
          <a:ext cx="889000" cy="1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88878</xdr:rowOff>
    </xdr:from>
    <xdr:to>
      <xdr:col>85</xdr:col>
      <xdr:colOff>177800</xdr:colOff>
      <xdr:row>39</xdr:row>
      <xdr:rowOff>19028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12506</xdr:rowOff>
    </xdr:from>
    <xdr:to>
      <xdr:col>81</xdr:col>
      <xdr:colOff>101600</xdr:colOff>
      <xdr:row>38</xdr:row>
      <xdr:rowOff>114106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2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130634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0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107257</xdr:rowOff>
    </xdr:from>
    <xdr:to>
      <xdr:col>76</xdr:col>
      <xdr:colOff>165100</xdr:colOff>
      <xdr:row>38</xdr:row>
      <xdr:rowOff>37407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53934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53641</xdr:rowOff>
    </xdr:from>
    <xdr:to>
      <xdr:col>72</xdr:col>
      <xdr:colOff>38100</xdr:colOff>
      <xdr:row>36</xdr:row>
      <xdr:rowOff>155241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22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00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166039</xdr:rowOff>
    </xdr:from>
    <xdr:to>
      <xdr:col>67</xdr:col>
      <xdr:colOff>101600</xdr:colOff>
      <xdr:row>37</xdr:row>
      <xdr:rowOff>96189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112716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119162</xdr:rowOff>
    </xdr:from>
    <xdr:to>
      <xdr:col>85</xdr:col>
      <xdr:colOff>127000</xdr:colOff>
      <xdr:row>76</xdr:row>
      <xdr:rowOff>26268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06462"/>
          <a:ext cx="838200" cy="2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155122</xdr:rowOff>
    </xdr:from>
    <xdr:to>
      <xdr:col>81</xdr:col>
      <xdr:colOff>50800</xdr:colOff>
      <xdr:row>76</xdr:row>
      <xdr:rowOff>26268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842422"/>
          <a:ext cx="889000" cy="2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155122</xdr:rowOff>
    </xdr:from>
    <xdr:to>
      <xdr:col>76</xdr:col>
      <xdr:colOff>114300</xdr:colOff>
      <xdr:row>76</xdr:row>
      <xdr:rowOff>101639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42422"/>
          <a:ext cx="889000" cy="28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101639</xdr:rowOff>
    </xdr:from>
    <xdr:to>
      <xdr:col>71</xdr:col>
      <xdr:colOff>177800</xdr:colOff>
      <xdr:row>77</xdr:row>
      <xdr:rowOff>15740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31839"/>
          <a:ext cx="889000" cy="8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68362</xdr:rowOff>
    </xdr:from>
    <xdr:to>
      <xdr:col>85</xdr:col>
      <xdr:colOff>177800</xdr:colOff>
      <xdr:row>74</xdr:row>
      <xdr:rowOff>169962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75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91239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146918</xdr:rowOff>
    </xdr:from>
    <xdr:to>
      <xdr:col>81</xdr:col>
      <xdr:colOff>101600</xdr:colOff>
      <xdr:row>76</xdr:row>
      <xdr:rowOff>77068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93596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78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104322</xdr:rowOff>
    </xdr:from>
    <xdr:to>
      <xdr:col>76</xdr:col>
      <xdr:colOff>165100</xdr:colOff>
      <xdr:row>75</xdr:row>
      <xdr:rowOff>34472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9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50999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56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50839</xdr:rowOff>
    </xdr:from>
    <xdr:to>
      <xdr:col>72</xdr:col>
      <xdr:colOff>38100</xdr:colOff>
      <xdr:row>76</xdr:row>
      <xdr:rowOff>152439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168965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136390</xdr:rowOff>
    </xdr:from>
    <xdr:to>
      <xdr:col>67</xdr:col>
      <xdr:colOff>101600</xdr:colOff>
      <xdr:row>77</xdr:row>
      <xdr:rowOff>66540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57667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62071</xdr:rowOff>
    </xdr:from>
    <xdr:to>
      <xdr:col>85</xdr:col>
      <xdr:colOff>127000</xdr:colOff>
      <xdr:row>98</xdr:row>
      <xdr:rowOff>159086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64171"/>
          <a:ext cx="838200" cy="9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62071</xdr:rowOff>
    </xdr:from>
    <xdr:to>
      <xdr:col>81</xdr:col>
      <xdr:colOff>50800</xdr:colOff>
      <xdr:row>98</xdr:row>
      <xdr:rowOff>148530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64171"/>
          <a:ext cx="889000" cy="8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148530</xdr:rowOff>
    </xdr:from>
    <xdr:to>
      <xdr:col>76</xdr:col>
      <xdr:colOff>114300</xdr:colOff>
      <xdr:row>99</xdr:row>
      <xdr:rowOff>39198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50630"/>
          <a:ext cx="889000" cy="6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39198</xdr:rowOff>
    </xdr:from>
    <xdr:to>
      <xdr:col>71</xdr:col>
      <xdr:colOff>177800</xdr:colOff>
      <xdr:row>99</xdr:row>
      <xdr:rowOff>64258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2748"/>
          <a:ext cx="889000" cy="2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108286</xdr:rowOff>
    </xdr:from>
    <xdr:to>
      <xdr:col>85</xdr:col>
      <xdr:colOff>177800</xdr:colOff>
      <xdr:row>99</xdr:row>
      <xdr:rowOff>38436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1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67663</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9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11271</xdr:rowOff>
    </xdr:from>
    <xdr:to>
      <xdr:col>81</xdr:col>
      <xdr:colOff>101600</xdr:colOff>
      <xdr:row>98</xdr:row>
      <xdr:rowOff>112871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129398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97730</xdr:rowOff>
    </xdr:from>
    <xdr:to>
      <xdr:col>76</xdr:col>
      <xdr:colOff>165100</xdr:colOff>
      <xdr:row>99</xdr:row>
      <xdr:rowOff>27880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44407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7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159848</xdr:rowOff>
    </xdr:from>
    <xdr:to>
      <xdr:col>72</xdr:col>
      <xdr:colOff>38100</xdr:colOff>
      <xdr:row>99</xdr:row>
      <xdr:rowOff>89998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81125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13458</xdr:rowOff>
    </xdr:from>
    <xdr:to>
      <xdr:col>67</xdr:col>
      <xdr:colOff>101600</xdr:colOff>
      <xdr:row>99</xdr:row>
      <xdr:rowOff>115058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106185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7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159265</xdr:rowOff>
    </xdr:from>
    <xdr:to>
      <xdr:col>116</xdr:col>
      <xdr:colOff>63500</xdr:colOff>
      <xdr:row>58</xdr:row>
      <xdr:rowOff>161379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03365"/>
          <a:ext cx="8382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151626</xdr:rowOff>
    </xdr:from>
    <xdr:to>
      <xdr:col>111</xdr:col>
      <xdr:colOff>177800</xdr:colOff>
      <xdr:row>58</xdr:row>
      <xdr:rowOff>159265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95726"/>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144520</xdr:rowOff>
    </xdr:from>
    <xdr:to>
      <xdr:col>107</xdr:col>
      <xdr:colOff>50800</xdr:colOff>
      <xdr:row>58</xdr:row>
      <xdr:rowOff>151626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8620"/>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144520</xdr:rowOff>
    </xdr:from>
    <xdr:to>
      <xdr:col>102</xdr:col>
      <xdr:colOff>114300</xdr:colOff>
      <xdr:row>59</xdr:row>
      <xdr:rowOff>7741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8862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110579</xdr:rowOff>
    </xdr:from>
    <xdr:to>
      <xdr:col>116</xdr:col>
      <xdr:colOff>114300</xdr:colOff>
      <xdr:row>59</xdr:row>
      <xdr:rowOff>40729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108465</xdr:rowOff>
    </xdr:from>
    <xdr:to>
      <xdr:col>112</xdr:col>
      <xdr:colOff>38100</xdr:colOff>
      <xdr:row>59</xdr:row>
      <xdr:rowOff>38615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55142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100826</xdr:rowOff>
    </xdr:from>
    <xdr:to>
      <xdr:col>107</xdr:col>
      <xdr:colOff>101600</xdr:colOff>
      <xdr:row>59</xdr:row>
      <xdr:rowOff>30976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4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47503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2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93720</xdr:rowOff>
    </xdr:from>
    <xdr:to>
      <xdr:col>102</xdr:col>
      <xdr:colOff>165100</xdr:colOff>
      <xdr:row>59</xdr:row>
      <xdr:rowOff>23870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40397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1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128391</xdr:rowOff>
    </xdr:from>
    <xdr:to>
      <xdr:col>98</xdr:col>
      <xdr:colOff>38100</xdr:colOff>
      <xdr:row>59</xdr:row>
      <xdr:rowOff>58541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49668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6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24377</xdr:rowOff>
    </xdr:from>
    <xdr:to>
      <xdr:col>116</xdr:col>
      <xdr:colOff>63500</xdr:colOff>
      <xdr:row>78</xdr:row>
      <xdr:rowOff>52135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39747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42077</xdr:rowOff>
    </xdr:from>
    <xdr:to>
      <xdr:col>111</xdr:col>
      <xdr:colOff>177800</xdr:colOff>
      <xdr:row>78</xdr:row>
      <xdr:rowOff>52135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41517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42077</xdr:rowOff>
    </xdr:from>
    <xdr:to>
      <xdr:col>107</xdr:col>
      <xdr:colOff>50800</xdr:colOff>
      <xdr:row>78</xdr:row>
      <xdr:rowOff>49119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415177"/>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46737</xdr:rowOff>
    </xdr:from>
    <xdr:to>
      <xdr:col>102</xdr:col>
      <xdr:colOff>114300</xdr:colOff>
      <xdr:row>78</xdr:row>
      <xdr:rowOff>49119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419837"/>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145027</xdr:rowOff>
    </xdr:from>
    <xdr:to>
      <xdr:col>116</xdr:col>
      <xdr:colOff>114300</xdr:colOff>
      <xdr:row>78</xdr:row>
      <xdr:rowOff>75177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123454</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3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1335</xdr:rowOff>
    </xdr:from>
    <xdr:to>
      <xdr:col>112</xdr:col>
      <xdr:colOff>38100</xdr:colOff>
      <xdr:row>78</xdr:row>
      <xdr:rowOff>102935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3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94062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4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162727</xdr:rowOff>
    </xdr:from>
    <xdr:to>
      <xdr:col>107</xdr:col>
      <xdr:colOff>101600</xdr:colOff>
      <xdr:row>78</xdr:row>
      <xdr:rowOff>92877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3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84004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45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169769</xdr:rowOff>
    </xdr:from>
    <xdr:to>
      <xdr:col>102</xdr:col>
      <xdr:colOff>165100</xdr:colOff>
      <xdr:row>78</xdr:row>
      <xdr:rowOff>99919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3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91046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46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167387</xdr:rowOff>
    </xdr:from>
    <xdr:to>
      <xdr:col>98</xdr:col>
      <xdr:colOff>38100</xdr:colOff>
      <xdr:row>78</xdr:row>
      <xdr:rowOff>97537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3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88664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住民一人当たりのコストは、全体的に類似団体平均と大きな差はない状況です。災害復旧費に関しては、令和元年度に発生した台風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号による被害に対する災害復旧事業が令和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年度に終了したことにより、低い水準となっています。補助費については、令和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年度に執行された選挙関係経費の分が皆減となっています。扶助費においては、全国平均や福島県平均を大幅に下回っている状況ですが、前年度比で</a:t>
          </a:r>
          <a:r>
            <a:rPr kumimoji="1" lang="en-US" altLang="ja-JP" sz="1300">
              <a:latin typeface="ＭＳ Ｐゴシック" panose="020B0600070205080204" pitchFamily="50" charset="-128"/>
              <a:ea typeface="ＭＳ Ｐゴシック" panose="020B0600070205080204" pitchFamily="50" charset="-128"/>
            </a:rPr>
            <a:t>+4,166</a:t>
          </a:r>
          <a:r>
            <a:rPr kumimoji="1" lang="ja-JP" altLang="en-US" sz="1300">
              <a:latin typeface="ＭＳ Ｐゴシック" panose="020B0600070205080204" pitchFamily="50" charset="-128"/>
              <a:ea typeface="ＭＳ Ｐゴシック" panose="020B0600070205080204" pitchFamily="50" charset="-128"/>
            </a:rPr>
            <a:t>円となっています。主な要因は、低所得者非課税世帯支援給付金事業です。維持補修費、操出金に関しては、類似団体平均を下回っていますが、数値は横ばいとなっていｌます。積立金については、令和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年度に減債基金や公共施設等整備基金への積立の増額を行ったことにより、令和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減額となっています。公債費においては、繰上償還を行った結果、増額となっています。今後も大規模な地方債発行や各種事業による借入を予定しているため、計画的に繰上償還を行い、公債費の平準化を図るとともに、推移を見据えながら事業の取捨選択を行っていく必要があると考え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5,241
5,208
118.27
4,980,346
4,588,104
282,653
2,936,871
4,000,266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1996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8064"/>
          <a:ext cx="1270" cy="117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5823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2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1996</xdr:rowOff>
    </xdr:from>
    <xdr:to>
      <xdr:col>24</xdr:col>
      <xdr:colOff>152400</xdr:colOff>
      <xdr:row>38</xdr:row>
      <xdr:rowOff>1996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1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135563</xdr:rowOff>
    </xdr:from>
    <xdr:to>
      <xdr:col>24</xdr:col>
      <xdr:colOff>63500</xdr:colOff>
      <xdr:row>38</xdr:row>
      <xdr:rowOff>62847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79213"/>
          <a:ext cx="838200" cy="9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160763</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137886</xdr:rowOff>
    </xdr:from>
    <xdr:to>
      <xdr:col>24</xdr:col>
      <xdr:colOff>114300</xdr:colOff>
      <xdr:row>35</xdr:row>
      <xdr:rowOff>68036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8527</xdr:rowOff>
    </xdr:from>
    <xdr:to>
      <xdr:col>19</xdr:col>
      <xdr:colOff>177800</xdr:colOff>
      <xdr:row>38</xdr:row>
      <xdr:rowOff>62847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23627"/>
          <a:ext cx="8890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163467</xdr:rowOff>
    </xdr:from>
    <xdr:to>
      <xdr:col>20</xdr:col>
      <xdr:colOff>38100</xdr:colOff>
      <xdr:row>35</xdr:row>
      <xdr:rowOff>93617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110144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6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154178</xdr:rowOff>
    </xdr:from>
    <xdr:to>
      <xdr:col>15</xdr:col>
      <xdr:colOff>50800</xdr:colOff>
      <xdr:row>38</xdr:row>
      <xdr:rowOff>8527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97828"/>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29028</xdr:rowOff>
    </xdr:from>
    <xdr:to>
      <xdr:col>15</xdr:col>
      <xdr:colOff>101600</xdr:colOff>
      <xdr:row>35</xdr:row>
      <xdr:rowOff>130628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154178</xdr:rowOff>
    </xdr:from>
    <xdr:to>
      <xdr:col>10</xdr:col>
      <xdr:colOff>114300</xdr:colOff>
      <xdr:row>38</xdr:row>
      <xdr:rowOff>66222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97828"/>
          <a:ext cx="889000" cy="8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47861</xdr:rowOff>
    </xdr:from>
    <xdr:to>
      <xdr:col>10</xdr:col>
      <xdr:colOff>165100</xdr:colOff>
      <xdr:row>35</xdr:row>
      <xdr:rowOff>149461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165988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16184</xdr:rowOff>
    </xdr:from>
    <xdr:to>
      <xdr:col>6</xdr:col>
      <xdr:colOff>38100</xdr:colOff>
      <xdr:row>35</xdr:row>
      <xdr:rowOff>117784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134311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84763</xdr:rowOff>
    </xdr:from>
    <xdr:to>
      <xdr:col>24</xdr:col>
      <xdr:colOff>114300</xdr:colOff>
      <xdr:row>38</xdr:row>
      <xdr:rowOff>14914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284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171140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12047</xdr:rowOff>
    </xdr:from>
    <xdr:to>
      <xdr:col>20</xdr:col>
      <xdr:colOff>38100</xdr:colOff>
      <xdr:row>38</xdr:row>
      <xdr:rowOff>113647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104774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1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129177</xdr:rowOff>
    </xdr:from>
    <xdr:to>
      <xdr:col>15</xdr:col>
      <xdr:colOff>101600</xdr:colOff>
      <xdr:row>38</xdr:row>
      <xdr:rowOff>59327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50454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6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103378</xdr:rowOff>
    </xdr:from>
    <xdr:to>
      <xdr:col>10</xdr:col>
      <xdr:colOff>165100</xdr:colOff>
      <xdr:row>38</xdr:row>
      <xdr:rowOff>33528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24655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15422</xdr:rowOff>
    </xdr:from>
    <xdr:to>
      <xdr:col>6</xdr:col>
      <xdr:colOff>38100</xdr:colOff>
      <xdr:row>38</xdr:row>
      <xdr:rowOff>117022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108149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2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18790</xdr:rowOff>
    </xdr:from>
    <xdr:to>
      <xdr:col>24</xdr:col>
      <xdr:colOff>63500</xdr:colOff>
      <xdr:row>58</xdr:row>
      <xdr:rowOff>58138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2890"/>
          <a:ext cx="838200" cy="3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17020</xdr:rowOff>
    </xdr:from>
    <xdr:to>
      <xdr:col>19</xdr:col>
      <xdr:colOff>177800</xdr:colOff>
      <xdr:row>58</xdr:row>
      <xdr:rowOff>18790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1120"/>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17020</xdr:rowOff>
    </xdr:from>
    <xdr:to>
      <xdr:col>15</xdr:col>
      <xdr:colOff>50800</xdr:colOff>
      <xdr:row>58</xdr:row>
      <xdr:rowOff>24966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61120"/>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24966</xdr:rowOff>
    </xdr:from>
    <xdr:to>
      <xdr:col>10</xdr:col>
      <xdr:colOff>114300</xdr:colOff>
      <xdr:row>58</xdr:row>
      <xdr:rowOff>83727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9066"/>
          <a:ext cx="889000" cy="5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7338</xdr:rowOff>
    </xdr:from>
    <xdr:to>
      <xdr:col>24</xdr:col>
      <xdr:colOff>114300</xdr:colOff>
      <xdr:row>58</xdr:row>
      <xdr:rowOff>108938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139440</xdr:rowOff>
    </xdr:from>
    <xdr:to>
      <xdr:col>20</xdr:col>
      <xdr:colOff>38100</xdr:colOff>
      <xdr:row>58</xdr:row>
      <xdr:rowOff>69590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86117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137670</xdr:rowOff>
    </xdr:from>
    <xdr:to>
      <xdr:col>15</xdr:col>
      <xdr:colOff>101600</xdr:colOff>
      <xdr:row>58</xdr:row>
      <xdr:rowOff>67820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84347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145616</xdr:rowOff>
    </xdr:from>
    <xdr:to>
      <xdr:col>10</xdr:col>
      <xdr:colOff>165100</xdr:colOff>
      <xdr:row>58</xdr:row>
      <xdr:rowOff>75766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66893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32927</xdr:rowOff>
    </xdr:from>
    <xdr:to>
      <xdr:col>6</xdr:col>
      <xdr:colOff>38100</xdr:colOff>
      <xdr:row>58</xdr:row>
      <xdr:rowOff>134527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125654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6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129310</xdr:rowOff>
    </xdr:from>
    <xdr:to>
      <xdr:col>24</xdr:col>
      <xdr:colOff>63500</xdr:colOff>
      <xdr:row>77</xdr:row>
      <xdr:rowOff>60336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59510"/>
          <a:ext cx="838200" cy="10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10964</xdr:rowOff>
    </xdr:from>
    <xdr:to>
      <xdr:col>19</xdr:col>
      <xdr:colOff>177800</xdr:colOff>
      <xdr:row>77</xdr:row>
      <xdr:rowOff>60336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12614"/>
          <a:ext cx="889000" cy="4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10964</xdr:rowOff>
    </xdr:from>
    <xdr:to>
      <xdr:col>15</xdr:col>
      <xdr:colOff>50800</xdr:colOff>
      <xdr:row>77</xdr:row>
      <xdr:rowOff>31389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12614"/>
          <a:ext cx="889000" cy="2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31389</xdr:rowOff>
    </xdr:from>
    <xdr:to>
      <xdr:col>10</xdr:col>
      <xdr:colOff>114300</xdr:colOff>
      <xdr:row>77</xdr:row>
      <xdr:rowOff>60644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33039"/>
          <a:ext cx="889000" cy="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78510</xdr:rowOff>
    </xdr:from>
    <xdr:to>
      <xdr:col>24</xdr:col>
      <xdr:colOff>114300</xdr:colOff>
      <xdr:row>77</xdr:row>
      <xdr:rowOff>8660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164887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9536</xdr:rowOff>
    </xdr:from>
    <xdr:to>
      <xdr:col>20</xdr:col>
      <xdr:colOff>38100</xdr:colOff>
      <xdr:row>77</xdr:row>
      <xdr:rowOff>111136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102263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0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131614</xdr:rowOff>
    </xdr:from>
    <xdr:to>
      <xdr:col>15</xdr:col>
      <xdr:colOff>101600</xdr:colOff>
      <xdr:row>77</xdr:row>
      <xdr:rowOff>61764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52891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5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152039</xdr:rowOff>
    </xdr:from>
    <xdr:to>
      <xdr:col>10</xdr:col>
      <xdr:colOff>165100</xdr:colOff>
      <xdr:row>77</xdr:row>
      <xdr:rowOff>82189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73316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7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9844</xdr:rowOff>
    </xdr:from>
    <xdr:to>
      <xdr:col>6</xdr:col>
      <xdr:colOff>38100</xdr:colOff>
      <xdr:row>77</xdr:row>
      <xdr:rowOff>111444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0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78854</xdr:rowOff>
    </xdr:from>
    <xdr:to>
      <xdr:col>24</xdr:col>
      <xdr:colOff>63500</xdr:colOff>
      <xdr:row>96</xdr:row>
      <xdr:rowOff>108474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38054"/>
          <a:ext cx="8382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45341</xdr:rowOff>
    </xdr:from>
    <xdr:to>
      <xdr:col>19</xdr:col>
      <xdr:colOff>177800</xdr:colOff>
      <xdr:row>96</xdr:row>
      <xdr:rowOff>78854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04541"/>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112976</xdr:rowOff>
    </xdr:from>
    <xdr:to>
      <xdr:col>15</xdr:col>
      <xdr:colOff>50800</xdr:colOff>
      <xdr:row>96</xdr:row>
      <xdr:rowOff>45341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400726"/>
          <a:ext cx="889000" cy="10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98955</xdr:rowOff>
    </xdr:from>
    <xdr:to>
      <xdr:col>10</xdr:col>
      <xdr:colOff>114300</xdr:colOff>
      <xdr:row>95</xdr:row>
      <xdr:rowOff>112976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386705"/>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57674</xdr:rowOff>
    </xdr:from>
    <xdr:to>
      <xdr:col>24</xdr:col>
      <xdr:colOff>114300</xdr:colOff>
      <xdr:row>96</xdr:row>
      <xdr:rowOff>159274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36101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28054</xdr:rowOff>
    </xdr:from>
    <xdr:to>
      <xdr:col>20</xdr:col>
      <xdr:colOff>38100</xdr:colOff>
      <xdr:row>96</xdr:row>
      <xdr:rowOff>129654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120781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5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165991</xdr:rowOff>
    </xdr:from>
    <xdr:to>
      <xdr:col>15</xdr:col>
      <xdr:colOff>101600</xdr:colOff>
      <xdr:row>96</xdr:row>
      <xdr:rowOff>96141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87268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54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62176</xdr:rowOff>
    </xdr:from>
    <xdr:to>
      <xdr:col>10</xdr:col>
      <xdr:colOff>165100</xdr:colOff>
      <xdr:row>95</xdr:row>
      <xdr:rowOff>163776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8853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1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48155</xdr:rowOff>
    </xdr:from>
    <xdr:to>
      <xdr:col>6</xdr:col>
      <xdr:colOff>38100</xdr:colOff>
      <xdr:row>95</xdr:row>
      <xdr:rowOff>149755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3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166282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11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30734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517134"/>
          <a:ext cx="127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148861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9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30734</xdr:rowOff>
    </xdr:from>
    <xdr:to>
      <xdr:col>55</xdr:col>
      <xdr:colOff>88900</xdr:colOff>
      <xdr:row>32</xdr:row>
      <xdr:rowOff>30734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51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44340</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79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21463</xdr:rowOff>
    </xdr:from>
    <xdr:to>
      <xdr:col>55</xdr:col>
      <xdr:colOff>50800</xdr:colOff>
      <xdr:row>38</xdr:row>
      <xdr:rowOff>123063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24130</xdr:rowOff>
    </xdr:from>
    <xdr:to>
      <xdr:col>50</xdr:col>
      <xdr:colOff>165100</xdr:colOff>
      <xdr:row>38</xdr:row>
      <xdr:rowOff>125730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142257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14732</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298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131318</xdr:rowOff>
    </xdr:from>
    <xdr:to>
      <xdr:col>41</xdr:col>
      <xdr:colOff>50800</xdr:colOff>
      <xdr:row>38</xdr:row>
      <xdr:rowOff>14732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274818"/>
          <a:ext cx="889000" cy="125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xdr:rowOff>
    </xdr:from>
    <xdr:to>
      <xdr:col>41</xdr:col>
      <xdr:colOff>101600</xdr:colOff>
      <xdr:row>38</xdr:row>
      <xdr:rowOff>106680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97807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18415</xdr:rowOff>
    </xdr:from>
    <xdr:to>
      <xdr:col>36</xdr:col>
      <xdr:colOff>165100</xdr:colOff>
      <xdr:row>38</xdr:row>
      <xdr:rowOff>120015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111142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2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135382</xdr:rowOff>
    </xdr:from>
    <xdr:to>
      <xdr:col>41</xdr:col>
      <xdr:colOff>101600</xdr:colOff>
      <xdr:row>38</xdr:row>
      <xdr:rowOff>65532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82059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25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80518</xdr:rowOff>
    </xdr:from>
    <xdr:to>
      <xdr:col>36</xdr:col>
      <xdr:colOff>165100</xdr:colOff>
      <xdr:row>31</xdr:row>
      <xdr:rowOff>10668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22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27195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49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148562</xdr:rowOff>
    </xdr:from>
    <xdr:to>
      <xdr:col>55</xdr:col>
      <xdr:colOff>0</xdr:colOff>
      <xdr:row>56</xdr:row>
      <xdr:rowOff>79182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78312"/>
          <a:ext cx="8382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130830</xdr:rowOff>
    </xdr:from>
    <xdr:to>
      <xdr:col>50</xdr:col>
      <xdr:colOff>114300</xdr:colOff>
      <xdr:row>55</xdr:row>
      <xdr:rowOff>148562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560580"/>
          <a:ext cx="8890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130830</xdr:rowOff>
    </xdr:from>
    <xdr:to>
      <xdr:col>45</xdr:col>
      <xdr:colOff>177800</xdr:colOff>
      <xdr:row>56</xdr:row>
      <xdr:rowOff>16187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560580"/>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163566</xdr:rowOff>
    </xdr:from>
    <xdr:to>
      <xdr:col>41</xdr:col>
      <xdr:colOff>50800</xdr:colOff>
      <xdr:row>56</xdr:row>
      <xdr:rowOff>16187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593316"/>
          <a:ext cx="8890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28382</xdr:rowOff>
    </xdr:from>
    <xdr:to>
      <xdr:col>55</xdr:col>
      <xdr:colOff>50800</xdr:colOff>
      <xdr:row>56</xdr:row>
      <xdr:rowOff>129982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51259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97762</xdr:rowOff>
    </xdr:from>
    <xdr:to>
      <xdr:col>50</xdr:col>
      <xdr:colOff>165100</xdr:colOff>
      <xdr:row>56</xdr:row>
      <xdr:rowOff>27912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44439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0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80030</xdr:rowOff>
    </xdr:from>
    <xdr:to>
      <xdr:col>46</xdr:col>
      <xdr:colOff>38100</xdr:colOff>
      <xdr:row>56</xdr:row>
      <xdr:rowOff>10180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26707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28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136837</xdr:rowOff>
    </xdr:from>
    <xdr:to>
      <xdr:col>41</xdr:col>
      <xdr:colOff>101600</xdr:colOff>
      <xdr:row>56</xdr:row>
      <xdr:rowOff>66987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83514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4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112766</xdr:rowOff>
    </xdr:from>
    <xdr:to>
      <xdr:col>36</xdr:col>
      <xdr:colOff>165100</xdr:colOff>
      <xdr:row>56</xdr:row>
      <xdr:rowOff>42916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59443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1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160000</xdr:rowOff>
    </xdr:from>
    <xdr:to>
      <xdr:col>55</xdr:col>
      <xdr:colOff>0</xdr:colOff>
      <xdr:row>76</xdr:row>
      <xdr:rowOff>36922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018750"/>
          <a:ext cx="8382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36922</xdr:rowOff>
    </xdr:from>
    <xdr:to>
      <xdr:col>50</xdr:col>
      <xdr:colOff>114300</xdr:colOff>
      <xdr:row>76</xdr:row>
      <xdr:rowOff>133472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067122"/>
          <a:ext cx="889000" cy="9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137313</xdr:rowOff>
    </xdr:from>
    <xdr:to>
      <xdr:col>45</xdr:col>
      <xdr:colOff>177800</xdr:colOff>
      <xdr:row>76</xdr:row>
      <xdr:rowOff>133472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996063"/>
          <a:ext cx="889000" cy="16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137313</xdr:rowOff>
    </xdr:from>
    <xdr:to>
      <xdr:col>41</xdr:col>
      <xdr:colOff>50800</xdr:colOff>
      <xdr:row>77</xdr:row>
      <xdr:rowOff>89435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996063"/>
          <a:ext cx="889000" cy="29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109200</xdr:rowOff>
    </xdr:from>
    <xdr:to>
      <xdr:col>55</xdr:col>
      <xdr:colOff>50800</xdr:colOff>
      <xdr:row>76</xdr:row>
      <xdr:rowOff>39350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9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132077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81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157572</xdr:rowOff>
    </xdr:from>
    <xdr:to>
      <xdr:col>50</xdr:col>
      <xdr:colOff>165100</xdr:colOff>
      <xdr:row>76</xdr:row>
      <xdr:rowOff>87722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01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104249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79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82672</xdr:rowOff>
    </xdr:from>
    <xdr:to>
      <xdr:col>46</xdr:col>
      <xdr:colOff>38100</xdr:colOff>
      <xdr:row>77</xdr:row>
      <xdr:rowOff>12822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11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29350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8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86513</xdr:rowOff>
    </xdr:from>
    <xdr:to>
      <xdr:col>41</xdr:col>
      <xdr:colOff>101600</xdr:colOff>
      <xdr:row>76</xdr:row>
      <xdr:rowOff>16663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9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33190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38635</xdr:rowOff>
    </xdr:from>
    <xdr:to>
      <xdr:col>36</xdr:col>
      <xdr:colOff>165100</xdr:colOff>
      <xdr:row>77</xdr:row>
      <xdr:rowOff>140235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156762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1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95559</xdr:rowOff>
    </xdr:from>
    <xdr:to>
      <xdr:col>55</xdr:col>
      <xdr:colOff>0</xdr:colOff>
      <xdr:row>98</xdr:row>
      <xdr:rowOff>106499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97659"/>
          <a:ext cx="8382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95559</xdr:rowOff>
    </xdr:from>
    <xdr:to>
      <xdr:col>50</xdr:col>
      <xdr:colOff>114300</xdr:colOff>
      <xdr:row>98</xdr:row>
      <xdr:rowOff>126895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97659"/>
          <a:ext cx="8890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126895</xdr:rowOff>
    </xdr:from>
    <xdr:to>
      <xdr:col>45</xdr:col>
      <xdr:colOff>177800</xdr:colOff>
      <xdr:row>98</xdr:row>
      <xdr:rowOff>139427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28995"/>
          <a:ext cx="889000" cy="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139427</xdr:rowOff>
    </xdr:from>
    <xdr:to>
      <xdr:col>41</xdr:col>
      <xdr:colOff>50800</xdr:colOff>
      <xdr:row>98</xdr:row>
      <xdr:rowOff>163540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41527"/>
          <a:ext cx="889000" cy="2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55699</xdr:rowOff>
    </xdr:from>
    <xdr:to>
      <xdr:col>55</xdr:col>
      <xdr:colOff>50800</xdr:colOff>
      <xdr:row>98</xdr:row>
      <xdr:rowOff>157299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142076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44759</xdr:rowOff>
    </xdr:from>
    <xdr:to>
      <xdr:col>50</xdr:col>
      <xdr:colOff>165100</xdr:colOff>
      <xdr:row>98</xdr:row>
      <xdr:rowOff>146359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137486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3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76095</xdr:rowOff>
    </xdr:from>
    <xdr:to>
      <xdr:col>46</xdr:col>
      <xdr:colOff>38100</xdr:colOff>
      <xdr:row>99</xdr:row>
      <xdr:rowOff>6245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168822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88627</xdr:rowOff>
    </xdr:from>
    <xdr:to>
      <xdr:col>41</xdr:col>
      <xdr:colOff>101600</xdr:colOff>
      <xdr:row>99</xdr:row>
      <xdr:rowOff>18777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9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9904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8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112740</xdr:rowOff>
    </xdr:from>
    <xdr:to>
      <xdr:col>36</xdr:col>
      <xdr:colOff>165100</xdr:colOff>
      <xdr:row>99</xdr:row>
      <xdr:rowOff>42890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34017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139618</xdr:rowOff>
    </xdr:from>
    <xdr:to>
      <xdr:col>85</xdr:col>
      <xdr:colOff>127000</xdr:colOff>
      <xdr:row>38</xdr:row>
      <xdr:rowOff>10378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83268"/>
          <a:ext cx="8382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10378</xdr:rowOff>
    </xdr:from>
    <xdr:to>
      <xdr:col>81</xdr:col>
      <xdr:colOff>50800</xdr:colOff>
      <xdr:row>38</xdr:row>
      <xdr:rowOff>90436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25478"/>
          <a:ext cx="889000" cy="8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90436</xdr:rowOff>
    </xdr:from>
    <xdr:to>
      <xdr:col>76</xdr:col>
      <xdr:colOff>114300</xdr:colOff>
      <xdr:row>38</xdr:row>
      <xdr:rowOff>104545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05536"/>
          <a:ext cx="8890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21726</xdr:rowOff>
    </xdr:from>
    <xdr:to>
      <xdr:col>71</xdr:col>
      <xdr:colOff>177800</xdr:colOff>
      <xdr:row>38</xdr:row>
      <xdr:rowOff>104545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36826"/>
          <a:ext cx="889000" cy="8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88818</xdr:rowOff>
    </xdr:from>
    <xdr:to>
      <xdr:col>85</xdr:col>
      <xdr:colOff>177800</xdr:colOff>
      <xdr:row>38</xdr:row>
      <xdr:rowOff>18968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3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111695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131028</xdr:rowOff>
    </xdr:from>
    <xdr:to>
      <xdr:col>81</xdr:col>
      <xdr:colOff>101600</xdr:colOff>
      <xdr:row>38</xdr:row>
      <xdr:rowOff>61178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77705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24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39636</xdr:rowOff>
    </xdr:from>
    <xdr:to>
      <xdr:col>76</xdr:col>
      <xdr:colOff>165100</xdr:colOff>
      <xdr:row>38</xdr:row>
      <xdr:rowOff>141236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4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53745</xdr:rowOff>
    </xdr:from>
    <xdr:to>
      <xdr:col>72</xdr:col>
      <xdr:colOff>38100</xdr:colOff>
      <xdr:row>38</xdr:row>
      <xdr:rowOff>155345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146472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6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142376</xdr:rowOff>
    </xdr:from>
    <xdr:to>
      <xdr:col>67</xdr:col>
      <xdr:colOff>101600</xdr:colOff>
      <xdr:row>38</xdr:row>
      <xdr:rowOff>72526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8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63653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7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40429</xdr:rowOff>
    </xdr:from>
    <xdr:to>
      <xdr:col>85</xdr:col>
      <xdr:colOff>127000</xdr:colOff>
      <xdr:row>57</xdr:row>
      <xdr:rowOff>102846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13079"/>
          <a:ext cx="838200" cy="6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102846</xdr:rowOff>
    </xdr:from>
    <xdr:to>
      <xdr:col>81</xdr:col>
      <xdr:colOff>50800</xdr:colOff>
      <xdr:row>58</xdr:row>
      <xdr:rowOff>8510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75496"/>
          <a:ext cx="889000" cy="7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46957</xdr:rowOff>
    </xdr:from>
    <xdr:to>
      <xdr:col>76</xdr:col>
      <xdr:colOff>114300</xdr:colOff>
      <xdr:row>58</xdr:row>
      <xdr:rowOff>8510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19607"/>
          <a:ext cx="889000" cy="13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46957</xdr:rowOff>
    </xdr:from>
    <xdr:to>
      <xdr:col>71</xdr:col>
      <xdr:colOff>177800</xdr:colOff>
      <xdr:row>57</xdr:row>
      <xdr:rowOff>83360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19607"/>
          <a:ext cx="889000" cy="3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161079</xdr:rowOff>
    </xdr:from>
    <xdr:to>
      <xdr:col>85</xdr:col>
      <xdr:colOff>177800</xdr:colOff>
      <xdr:row>57</xdr:row>
      <xdr:rowOff>91229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12506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1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52046</xdr:rowOff>
    </xdr:from>
    <xdr:to>
      <xdr:col>81</xdr:col>
      <xdr:colOff>101600</xdr:colOff>
      <xdr:row>57</xdr:row>
      <xdr:rowOff>153646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2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170173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129160</xdr:rowOff>
    </xdr:from>
    <xdr:to>
      <xdr:col>76</xdr:col>
      <xdr:colOff>165100</xdr:colOff>
      <xdr:row>58</xdr:row>
      <xdr:rowOff>59310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50437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9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167607</xdr:rowOff>
    </xdr:from>
    <xdr:to>
      <xdr:col>72</xdr:col>
      <xdr:colOff>38100</xdr:colOff>
      <xdr:row>57</xdr:row>
      <xdr:rowOff>97757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114284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4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32560</xdr:rowOff>
    </xdr:from>
    <xdr:to>
      <xdr:col>67</xdr:col>
      <xdr:colOff>101600</xdr:colOff>
      <xdr:row>57</xdr:row>
      <xdr:rowOff>134160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150687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8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63306</xdr:rowOff>
    </xdr:from>
    <xdr:to>
      <xdr:col>85</xdr:col>
      <xdr:colOff>127000</xdr:colOff>
      <xdr:row>78</xdr:row>
      <xdr:rowOff>139677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36406"/>
          <a:ext cx="838200" cy="7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158057</xdr:rowOff>
    </xdr:from>
    <xdr:to>
      <xdr:col>81</xdr:col>
      <xdr:colOff>50800</xdr:colOff>
      <xdr:row>78</xdr:row>
      <xdr:rowOff>63306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59707"/>
          <a:ext cx="889000" cy="7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104440</xdr:rowOff>
    </xdr:from>
    <xdr:to>
      <xdr:col>76</xdr:col>
      <xdr:colOff>114300</xdr:colOff>
      <xdr:row>77</xdr:row>
      <xdr:rowOff>158057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134640"/>
          <a:ext cx="889000" cy="22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104440</xdr:rowOff>
    </xdr:from>
    <xdr:to>
      <xdr:col>71</xdr:col>
      <xdr:colOff>177800</xdr:colOff>
      <xdr:row>77</xdr:row>
      <xdr:rowOff>45389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134640"/>
          <a:ext cx="889000" cy="1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88877</xdr:rowOff>
    </xdr:from>
    <xdr:to>
      <xdr:col>85</xdr:col>
      <xdr:colOff>177800</xdr:colOff>
      <xdr:row>79</xdr:row>
      <xdr:rowOff>19027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3804</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12506</xdr:rowOff>
    </xdr:from>
    <xdr:to>
      <xdr:col>81</xdr:col>
      <xdr:colOff>101600</xdr:colOff>
      <xdr:row>78</xdr:row>
      <xdr:rowOff>114106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130633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107257</xdr:rowOff>
    </xdr:from>
    <xdr:to>
      <xdr:col>76</xdr:col>
      <xdr:colOff>165100</xdr:colOff>
      <xdr:row>78</xdr:row>
      <xdr:rowOff>37407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53934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0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53640</xdr:rowOff>
    </xdr:from>
    <xdr:to>
      <xdr:col>72</xdr:col>
      <xdr:colOff>38100</xdr:colOff>
      <xdr:row>76</xdr:row>
      <xdr:rowOff>155240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0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318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85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166039</xdr:rowOff>
    </xdr:from>
    <xdr:to>
      <xdr:col>67</xdr:col>
      <xdr:colOff>101600</xdr:colOff>
      <xdr:row>77</xdr:row>
      <xdr:rowOff>96189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112716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9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119163</xdr:rowOff>
    </xdr:from>
    <xdr:to>
      <xdr:col>85</xdr:col>
      <xdr:colOff>127000</xdr:colOff>
      <xdr:row>96</xdr:row>
      <xdr:rowOff>26268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235463"/>
          <a:ext cx="838200" cy="25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155121</xdr:rowOff>
    </xdr:from>
    <xdr:to>
      <xdr:col>81</xdr:col>
      <xdr:colOff>50800</xdr:colOff>
      <xdr:row>96</xdr:row>
      <xdr:rowOff>26268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271421"/>
          <a:ext cx="889000" cy="2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155121</xdr:rowOff>
    </xdr:from>
    <xdr:to>
      <xdr:col>76</xdr:col>
      <xdr:colOff>114300</xdr:colOff>
      <xdr:row>96</xdr:row>
      <xdr:rowOff>101639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271421"/>
          <a:ext cx="889000" cy="28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101639</xdr:rowOff>
    </xdr:from>
    <xdr:to>
      <xdr:col>71</xdr:col>
      <xdr:colOff>177800</xdr:colOff>
      <xdr:row>97</xdr:row>
      <xdr:rowOff>15740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60839"/>
          <a:ext cx="889000" cy="8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68363</xdr:rowOff>
    </xdr:from>
    <xdr:to>
      <xdr:col>85</xdr:col>
      <xdr:colOff>177800</xdr:colOff>
      <xdr:row>94</xdr:row>
      <xdr:rowOff>169963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1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91240</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3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146918</xdr:rowOff>
    </xdr:from>
    <xdr:to>
      <xdr:col>81</xdr:col>
      <xdr:colOff>101600</xdr:colOff>
      <xdr:row>96</xdr:row>
      <xdr:rowOff>77068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93595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104321</xdr:rowOff>
    </xdr:from>
    <xdr:to>
      <xdr:col>76</xdr:col>
      <xdr:colOff>165100</xdr:colOff>
      <xdr:row>95</xdr:row>
      <xdr:rowOff>34471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50998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99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50839</xdr:rowOff>
    </xdr:from>
    <xdr:to>
      <xdr:col>72</xdr:col>
      <xdr:colOff>38100</xdr:colOff>
      <xdr:row>96</xdr:row>
      <xdr:rowOff>152439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168966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136390</xdr:rowOff>
    </xdr:from>
    <xdr:to>
      <xdr:col>67</xdr:col>
      <xdr:colOff>101600</xdr:colOff>
      <xdr:row>97</xdr:row>
      <xdr:rowOff>66540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57667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8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総務費において、類似団体平均は下回っていますが、全国平均や県平均を大幅に上回っています。令和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年度に行われた低所得者非課税世帯支援給付金事業、選挙関係経費が令和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年度に全体的に減少したことが主な要因と考えられます。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商工費については、全国平均、県平均、類似団体平均を大きく上回っており、前年度比で</a:t>
          </a:r>
          <a:r>
            <a:rPr kumimoji="1" lang="en-US" altLang="ja-JP" sz="1300">
              <a:latin typeface="ＭＳ Ｐゴシック" panose="020B0600070205080204" pitchFamily="50" charset="-128"/>
              <a:ea typeface="ＭＳ Ｐゴシック" panose="020B0600070205080204" pitchFamily="50" charset="-128"/>
            </a:rPr>
            <a:t>5,290</a:t>
          </a:r>
          <a:r>
            <a:rPr kumimoji="1" lang="ja-JP" altLang="en-US" sz="1300">
              <a:latin typeface="ＭＳ Ｐゴシック" panose="020B0600070205080204" pitchFamily="50" charset="-128"/>
              <a:ea typeface="ＭＳ Ｐゴシック" panose="020B0600070205080204" pitchFamily="50" charset="-128"/>
            </a:rPr>
            <a:t>円の増額となっています。主な要因は重点支援交付クーポン券事業です。農林水産費に関しては、全国平均や県平均を大幅に上回っている状況です。地域魅力向上発信支援事業や農道舗装工事費で増額となっている一方で、林道維持工事費で大きく減額となったため、前年度比で</a:t>
          </a:r>
          <a:r>
            <a:rPr kumimoji="1" lang="en-US" altLang="ja-JP" sz="1300">
              <a:latin typeface="ＭＳ Ｐゴシック" panose="020B0600070205080204" pitchFamily="50" charset="-128"/>
              <a:ea typeface="ＭＳ Ｐゴシック" panose="020B0600070205080204" pitchFamily="50" charset="-128"/>
            </a:rPr>
            <a:t>13,395</a:t>
          </a:r>
          <a:r>
            <a:rPr kumimoji="1" lang="ja-JP" altLang="en-US" sz="1300">
              <a:latin typeface="ＭＳ Ｐゴシック" panose="020B0600070205080204" pitchFamily="50" charset="-128"/>
              <a:ea typeface="ＭＳ Ｐゴシック" panose="020B0600070205080204" pitchFamily="50" charset="-128"/>
            </a:rPr>
            <a:t>円の減少となっています。災害復旧事業費については、令和元年度に発生した台風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号による被害に対する災害復旧事業が令和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終了したことにより、低い水準となっています。公債費においては、繰上償還を行ったことにより増額しています。今後も大規模な地方債発行や各種事業による借入を予定しているため、計画的に繰上償還を行い、公債費の平準化を図るとともに推移を見据えながら事業の取捨選択を行っていく必要があると考え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財政調整基金において、</a:t>
          </a:r>
          <a:r>
            <a:rPr kumimoji="1" lang="en-US" altLang="ja-JP" sz="1400">
              <a:latin typeface="ＭＳ ゴシック" pitchFamily="49" charset="-128"/>
              <a:ea typeface="ＭＳ ゴシック" pitchFamily="49" charset="-128"/>
            </a:rPr>
            <a:t>76,253</a:t>
          </a:r>
          <a:r>
            <a:rPr kumimoji="1" lang="ja-JP" altLang="en-US" sz="1400">
              <a:latin typeface="ＭＳ ゴシック" pitchFamily="49" charset="-128"/>
              <a:ea typeface="ＭＳ ゴシック" pitchFamily="49" charset="-128"/>
            </a:rPr>
            <a:t>千円の取り崩しを行いました。積立額は</a:t>
          </a:r>
          <a:r>
            <a:rPr kumimoji="1" lang="en-US" altLang="ja-JP" sz="1400">
              <a:latin typeface="ＭＳ ゴシック" pitchFamily="49" charset="-128"/>
              <a:ea typeface="ＭＳ ゴシック" pitchFamily="49" charset="-128"/>
            </a:rPr>
            <a:t>50,051</a:t>
          </a:r>
          <a:r>
            <a:rPr kumimoji="1" lang="ja-JP" altLang="en-US" sz="1400">
              <a:latin typeface="ＭＳ ゴシック" pitchFamily="49" charset="-128"/>
              <a:ea typeface="ＭＳ ゴシック" pitchFamily="49" charset="-128"/>
            </a:rPr>
            <a:t>千円となり、現在高は前年度より</a:t>
          </a:r>
          <a:r>
            <a:rPr kumimoji="1" lang="en-US" altLang="ja-JP" sz="1400">
              <a:latin typeface="ＭＳ ゴシック" pitchFamily="49" charset="-128"/>
              <a:ea typeface="ＭＳ ゴシック" pitchFamily="49" charset="-128"/>
            </a:rPr>
            <a:t>26,202</a:t>
          </a:r>
          <a:r>
            <a:rPr kumimoji="1" lang="ja-JP" altLang="en-US" sz="1400">
              <a:latin typeface="ＭＳ ゴシック" pitchFamily="49" charset="-128"/>
              <a:ea typeface="ＭＳ ゴシック" pitchFamily="49" charset="-128"/>
            </a:rPr>
            <a:t>千円減額しました。今後も残高の推移に注意するとともに基金に依存しない財政運営に努める必要があると考えています。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実質収支額は、繰越事業が増加していることから、前年度より</a:t>
          </a:r>
          <a:r>
            <a:rPr kumimoji="1" lang="en-US" altLang="ja-JP" sz="1400">
              <a:latin typeface="ＭＳ ゴシック" pitchFamily="49" charset="-128"/>
              <a:ea typeface="ＭＳ ゴシック" pitchFamily="49" charset="-128"/>
            </a:rPr>
            <a:t>86,215</a:t>
          </a:r>
          <a:r>
            <a:rPr kumimoji="1" lang="ja-JP" altLang="en-US" sz="1400">
              <a:latin typeface="ＭＳ ゴシック" pitchFamily="49" charset="-128"/>
              <a:ea typeface="ＭＳ ゴシック" pitchFamily="49" charset="-128"/>
            </a:rPr>
            <a:t>千円減額しています。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各特別会計において、赤字額に転じることがないよう、収入の確保や歳出の削減に努める必要があると考えています。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12304;&#36001;&#25919;&#29366;&#27841;&#36039;&#26009;&#38598;&#12305;_074829_&#30690;&#31085;&#30010;_2023&#65351;&#65352;&#653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52.3</v>
          </cell>
          <cell r="BX53">
            <v>49.7</v>
          </cell>
          <cell r="CF53">
            <v>51.5</v>
          </cell>
          <cell r="CN53">
            <v>52.9</v>
          </cell>
          <cell r="CV53">
            <v>54.2</v>
          </cell>
        </row>
        <row r="55">
          <cell r="AN55" t="str">
            <v>類似団体内平均値</v>
          </cell>
          <cell r="BP55">
            <v>0</v>
          </cell>
          <cell r="BX55">
            <v>0</v>
          </cell>
          <cell r="CF55">
            <v>0</v>
          </cell>
          <cell r="CN55">
            <v>0</v>
          </cell>
          <cell r="CV55">
            <v>0</v>
          </cell>
        </row>
        <row r="57">
          <cell r="BP57">
            <v>62.8</v>
          </cell>
          <cell r="BX57">
            <v>64</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row>
        <row r="75">
          <cell r="BP75">
            <v>1.6</v>
          </cell>
          <cell r="BX75">
            <v>2.6</v>
          </cell>
          <cell r="CF75">
            <v>3.2</v>
          </cell>
          <cell r="CN75">
            <v>3.9</v>
          </cell>
          <cell r="CV75">
            <v>3.6</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78</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79</v>
      </c>
      <c r="C2" s="182"/>
      <c r="D2" s="183"/>
    </row>
    <row r="3" spans="1:119" ht="18.75" customHeight="1" thickBot="1" x14ac:dyDescent="0.25">
      <c r="A3" s="181"/>
      <c r="B3" s="380" t="s">
        <v>80</v>
      </c>
      <c r="C3" s="381"/>
      <c r="D3" s="381"/>
      <c r="E3" s="382"/>
      <c r="F3" s="382"/>
      <c r="G3" s="382"/>
      <c r="H3" s="382"/>
      <c r="I3" s="382"/>
      <c r="J3" s="382"/>
      <c r="K3" s="382"/>
      <c r="L3" s="382" t="s">
        <v>81</v>
      </c>
      <c r="M3" s="382"/>
      <c r="N3" s="382"/>
      <c r="O3" s="382"/>
      <c r="P3" s="382"/>
      <c r="Q3" s="382"/>
      <c r="R3" s="389"/>
      <c r="S3" s="389"/>
      <c r="T3" s="389"/>
      <c r="U3" s="389"/>
      <c r="V3" s="390"/>
      <c r="W3" s="364" t="s">
        <v>82</v>
      </c>
      <c r="X3" s="365"/>
      <c r="Y3" s="365"/>
      <c r="Z3" s="365"/>
      <c r="AA3" s="365"/>
      <c r="AB3" s="381"/>
      <c r="AC3" s="389" t="s">
        <v>83</v>
      </c>
      <c r="AD3" s="365"/>
      <c r="AE3" s="365"/>
      <c r="AF3" s="365"/>
      <c r="AG3" s="365"/>
      <c r="AH3" s="365"/>
      <c r="AI3" s="365"/>
      <c r="AJ3" s="365"/>
      <c r="AK3" s="365"/>
      <c r="AL3" s="366"/>
      <c r="AM3" s="364" t="s">
        <v>84</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85</v>
      </c>
      <c r="BO3" s="365"/>
      <c r="BP3" s="365"/>
      <c r="BQ3" s="365"/>
      <c r="BR3" s="365"/>
      <c r="BS3" s="365"/>
      <c r="BT3" s="365"/>
      <c r="BU3" s="366"/>
      <c r="BV3" s="364" t="s">
        <v>86</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87</v>
      </c>
      <c r="CU3" s="365"/>
      <c r="CV3" s="365"/>
      <c r="CW3" s="365"/>
      <c r="CX3" s="365"/>
      <c r="CY3" s="365"/>
      <c r="CZ3" s="365"/>
      <c r="DA3" s="366"/>
      <c r="DB3" s="364" t="s">
        <v>88</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89</v>
      </c>
      <c r="AZ4" s="368"/>
      <c r="BA4" s="368"/>
      <c r="BB4" s="368"/>
      <c r="BC4" s="368"/>
      <c r="BD4" s="368"/>
      <c r="BE4" s="368"/>
      <c r="BF4" s="368"/>
      <c r="BG4" s="368"/>
      <c r="BH4" s="368"/>
      <c r="BI4" s="368"/>
      <c r="BJ4" s="368"/>
      <c r="BK4" s="368"/>
      <c r="BL4" s="368"/>
      <c r="BM4" s="369"/>
      <c r="BN4" s="370">
        <v>4980346</v>
      </c>
      <c r="BO4" s="371"/>
      <c r="BP4" s="371"/>
      <c r="BQ4" s="371"/>
      <c r="BR4" s="371"/>
      <c r="BS4" s="371"/>
      <c r="BT4" s="371"/>
      <c r="BU4" s="372"/>
      <c r="BV4" s="370">
        <v>5253941</v>
      </c>
      <c r="BW4" s="371"/>
      <c r="BX4" s="371"/>
      <c r="BY4" s="371"/>
      <c r="BZ4" s="371"/>
      <c r="CA4" s="371"/>
      <c r="CB4" s="371"/>
      <c r="CC4" s="372"/>
      <c r="CD4" s="373" t="s">
        <v>90</v>
      </c>
      <c r="CE4" s="374"/>
      <c r="CF4" s="374"/>
      <c r="CG4" s="374"/>
      <c r="CH4" s="374"/>
      <c r="CI4" s="374"/>
      <c r="CJ4" s="374"/>
      <c r="CK4" s="374"/>
      <c r="CL4" s="374"/>
      <c r="CM4" s="374"/>
      <c r="CN4" s="374"/>
      <c r="CO4" s="374"/>
      <c r="CP4" s="374"/>
      <c r="CQ4" s="374"/>
      <c r="CR4" s="374"/>
      <c r="CS4" s="375"/>
      <c r="CT4" s="376">
        <v>9.6</v>
      </c>
      <c r="CU4" s="377"/>
      <c r="CV4" s="377"/>
      <c r="CW4" s="377"/>
      <c r="CX4" s="377"/>
      <c r="CY4" s="377"/>
      <c r="CZ4" s="377"/>
      <c r="DA4" s="378"/>
      <c r="DB4" s="376">
        <v>12.9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91</v>
      </c>
      <c r="AN5" s="437"/>
      <c r="AO5" s="437"/>
      <c r="AP5" s="437"/>
      <c r="AQ5" s="437"/>
      <c r="AR5" s="437"/>
      <c r="AS5" s="437"/>
      <c r="AT5" s="438"/>
      <c r="AU5" s="439" t="s">
        <v>92</v>
      </c>
      <c r="AV5" s="440"/>
      <c r="AW5" s="440"/>
      <c r="AX5" s="440"/>
      <c r="AY5" s="441" t="s">
        <v>93</v>
      </c>
      <c r="AZ5" s="442"/>
      <c r="BA5" s="442"/>
      <c r="BB5" s="442"/>
      <c r="BC5" s="442"/>
      <c r="BD5" s="442"/>
      <c r="BE5" s="442"/>
      <c r="BF5" s="442"/>
      <c r="BG5" s="442"/>
      <c r="BH5" s="442"/>
      <c r="BI5" s="442"/>
      <c r="BJ5" s="442"/>
      <c r="BK5" s="442"/>
      <c r="BL5" s="442"/>
      <c r="BM5" s="443"/>
      <c r="BN5" s="407">
        <v>4588104</v>
      </c>
      <c r="BO5" s="408"/>
      <c r="BP5" s="408"/>
      <c r="BQ5" s="408"/>
      <c r="BR5" s="408"/>
      <c r="BS5" s="408"/>
      <c r="BT5" s="408"/>
      <c r="BU5" s="409"/>
      <c r="BV5" s="407">
        <v>4820580</v>
      </c>
      <c r="BW5" s="408"/>
      <c r="BX5" s="408"/>
      <c r="BY5" s="408"/>
      <c r="BZ5" s="408"/>
      <c r="CA5" s="408"/>
      <c r="CB5" s="408"/>
      <c r="CC5" s="409"/>
      <c r="CD5" s="410" t="s">
        <v>94</v>
      </c>
      <c r="CE5" s="411"/>
      <c r="CF5" s="411"/>
      <c r="CG5" s="411"/>
      <c r="CH5" s="411"/>
      <c r="CI5" s="411"/>
      <c r="CJ5" s="411"/>
      <c r="CK5" s="411"/>
      <c r="CL5" s="411"/>
      <c r="CM5" s="411"/>
      <c r="CN5" s="411"/>
      <c r="CO5" s="411"/>
      <c r="CP5" s="411"/>
      <c r="CQ5" s="411"/>
      <c r="CR5" s="411"/>
      <c r="CS5" s="412"/>
      <c r="CT5" s="404">
        <v>87.9</v>
      </c>
      <c r="CU5" s="405"/>
      <c r="CV5" s="405"/>
      <c r="CW5" s="405"/>
      <c r="CX5" s="405"/>
      <c r="CY5" s="405"/>
      <c r="CZ5" s="405"/>
      <c r="DA5" s="406"/>
      <c r="DB5" s="404">
        <v>79.900000000000006</v>
      </c>
      <c r="DC5" s="405"/>
      <c r="DD5" s="405"/>
      <c r="DE5" s="405"/>
      <c r="DF5" s="405"/>
      <c r="DG5" s="405"/>
      <c r="DH5" s="405"/>
      <c r="DI5" s="406"/>
    </row>
    <row r="6" spans="1:119" ht="18.75" customHeight="1" x14ac:dyDescent="0.2">
      <c r="A6" s="181"/>
      <c r="B6" s="413" t="s">
        <v>95</v>
      </c>
      <c r="C6" s="414"/>
      <c r="D6" s="414"/>
      <c r="E6" s="415"/>
      <c r="F6" s="415"/>
      <c r="G6" s="415"/>
      <c r="H6" s="415"/>
      <c r="I6" s="415"/>
      <c r="J6" s="415"/>
      <c r="K6" s="415"/>
      <c r="L6" s="415" t="s">
        <v>96</v>
      </c>
      <c r="M6" s="415"/>
      <c r="N6" s="415"/>
      <c r="O6" s="415"/>
      <c r="P6" s="415"/>
      <c r="Q6" s="415"/>
      <c r="R6" s="419"/>
      <c r="S6" s="419"/>
      <c r="T6" s="419"/>
      <c r="U6" s="419"/>
      <c r="V6" s="420"/>
      <c r="W6" s="423" t="s">
        <v>97</v>
      </c>
      <c r="X6" s="424"/>
      <c r="Y6" s="424"/>
      <c r="Z6" s="424"/>
      <c r="AA6" s="424"/>
      <c r="AB6" s="414"/>
      <c r="AC6" s="427" t="s">
        <v>98</v>
      </c>
      <c r="AD6" s="428"/>
      <c r="AE6" s="428"/>
      <c r="AF6" s="428"/>
      <c r="AG6" s="428"/>
      <c r="AH6" s="428"/>
      <c r="AI6" s="428"/>
      <c r="AJ6" s="428"/>
      <c r="AK6" s="428"/>
      <c r="AL6" s="429"/>
      <c r="AM6" s="436" t="s">
        <v>99</v>
      </c>
      <c r="AN6" s="437"/>
      <c r="AO6" s="437"/>
      <c r="AP6" s="437"/>
      <c r="AQ6" s="437"/>
      <c r="AR6" s="437"/>
      <c r="AS6" s="437"/>
      <c r="AT6" s="438"/>
      <c r="AU6" s="439" t="s">
        <v>92</v>
      </c>
      <c r="AV6" s="440"/>
      <c r="AW6" s="440"/>
      <c r="AX6" s="440"/>
      <c r="AY6" s="441" t="s">
        <v>100</v>
      </c>
      <c r="AZ6" s="442"/>
      <c r="BA6" s="442"/>
      <c r="BB6" s="442"/>
      <c r="BC6" s="442"/>
      <c r="BD6" s="442"/>
      <c r="BE6" s="442"/>
      <c r="BF6" s="442"/>
      <c r="BG6" s="442"/>
      <c r="BH6" s="442"/>
      <c r="BI6" s="442"/>
      <c r="BJ6" s="442"/>
      <c r="BK6" s="442"/>
      <c r="BL6" s="442"/>
      <c r="BM6" s="443"/>
      <c r="BN6" s="407">
        <v>392242</v>
      </c>
      <c r="BO6" s="408"/>
      <c r="BP6" s="408"/>
      <c r="BQ6" s="408"/>
      <c r="BR6" s="408"/>
      <c r="BS6" s="408"/>
      <c r="BT6" s="408"/>
      <c r="BU6" s="409"/>
      <c r="BV6" s="407">
        <v>433361</v>
      </c>
      <c r="BW6" s="408"/>
      <c r="BX6" s="408"/>
      <c r="BY6" s="408"/>
      <c r="BZ6" s="408"/>
      <c r="CA6" s="408"/>
      <c r="CB6" s="408"/>
      <c r="CC6" s="409"/>
      <c r="CD6" s="410" t="s">
        <v>101</v>
      </c>
      <c r="CE6" s="411"/>
      <c r="CF6" s="411"/>
      <c r="CG6" s="411"/>
      <c r="CH6" s="411"/>
      <c r="CI6" s="411"/>
      <c r="CJ6" s="411"/>
      <c r="CK6" s="411"/>
      <c r="CL6" s="411"/>
      <c r="CM6" s="411"/>
      <c r="CN6" s="411"/>
      <c r="CO6" s="411"/>
      <c r="CP6" s="411"/>
      <c r="CQ6" s="411"/>
      <c r="CR6" s="411"/>
      <c r="CS6" s="412"/>
      <c r="CT6" s="444">
        <v>88.4</v>
      </c>
      <c r="CU6" s="445"/>
      <c r="CV6" s="445"/>
      <c r="CW6" s="445"/>
      <c r="CX6" s="445"/>
      <c r="CY6" s="445"/>
      <c r="CZ6" s="445"/>
      <c r="DA6" s="446"/>
      <c r="DB6" s="444">
        <v>80.8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102</v>
      </c>
      <c r="AN7" s="437"/>
      <c r="AO7" s="437"/>
      <c r="AP7" s="437"/>
      <c r="AQ7" s="437"/>
      <c r="AR7" s="437"/>
      <c r="AS7" s="437"/>
      <c r="AT7" s="438"/>
      <c r="AU7" s="439" t="s">
        <v>92</v>
      </c>
      <c r="AV7" s="440"/>
      <c r="AW7" s="440"/>
      <c r="AX7" s="440"/>
      <c r="AY7" s="441" t="s">
        <v>103</v>
      </c>
      <c r="AZ7" s="442"/>
      <c r="BA7" s="442"/>
      <c r="BB7" s="442"/>
      <c r="BC7" s="442"/>
      <c r="BD7" s="442"/>
      <c r="BE7" s="442"/>
      <c r="BF7" s="442"/>
      <c r="BG7" s="442"/>
      <c r="BH7" s="442"/>
      <c r="BI7" s="442"/>
      <c r="BJ7" s="442"/>
      <c r="BK7" s="442"/>
      <c r="BL7" s="442"/>
      <c r="BM7" s="443"/>
      <c r="BN7" s="407">
        <v>109589</v>
      </c>
      <c r="BO7" s="408"/>
      <c r="BP7" s="408"/>
      <c r="BQ7" s="408"/>
      <c r="BR7" s="408"/>
      <c r="BS7" s="408"/>
      <c r="BT7" s="408"/>
      <c r="BU7" s="409"/>
      <c r="BV7" s="407">
        <v>64493</v>
      </c>
      <c r="BW7" s="408"/>
      <c r="BX7" s="408"/>
      <c r="BY7" s="408"/>
      <c r="BZ7" s="408"/>
      <c r="CA7" s="408"/>
      <c r="CB7" s="408"/>
      <c r="CC7" s="409"/>
      <c r="CD7" s="410" t="s">
        <v>104</v>
      </c>
      <c r="CE7" s="411"/>
      <c r="CF7" s="411"/>
      <c r="CG7" s="411"/>
      <c r="CH7" s="411"/>
      <c r="CI7" s="411"/>
      <c r="CJ7" s="411"/>
      <c r="CK7" s="411"/>
      <c r="CL7" s="411"/>
      <c r="CM7" s="411"/>
      <c r="CN7" s="411"/>
      <c r="CO7" s="411"/>
      <c r="CP7" s="411"/>
      <c r="CQ7" s="411"/>
      <c r="CR7" s="411"/>
      <c r="CS7" s="412"/>
      <c r="CT7" s="407">
        <v>2936871</v>
      </c>
      <c r="CU7" s="408"/>
      <c r="CV7" s="408"/>
      <c r="CW7" s="408"/>
      <c r="CX7" s="408"/>
      <c r="CY7" s="408"/>
      <c r="CZ7" s="408"/>
      <c r="DA7" s="409"/>
      <c r="DB7" s="407">
        <v>2857054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105</v>
      </c>
      <c r="AN8" s="437"/>
      <c r="AO8" s="437"/>
      <c r="AP8" s="437"/>
      <c r="AQ8" s="437"/>
      <c r="AR8" s="437"/>
      <c r="AS8" s="437"/>
      <c r="AT8" s="438"/>
      <c r="AU8" s="439" t="s">
        <v>92</v>
      </c>
      <c r="AV8" s="440"/>
      <c r="AW8" s="440"/>
      <c r="AX8" s="440"/>
      <c r="AY8" s="441" t="s">
        <v>106</v>
      </c>
      <c r="AZ8" s="442"/>
      <c r="BA8" s="442"/>
      <c r="BB8" s="442"/>
      <c r="BC8" s="442"/>
      <c r="BD8" s="442"/>
      <c r="BE8" s="442"/>
      <c r="BF8" s="442"/>
      <c r="BG8" s="442"/>
      <c r="BH8" s="442"/>
      <c r="BI8" s="442"/>
      <c r="BJ8" s="442"/>
      <c r="BK8" s="442"/>
      <c r="BL8" s="442"/>
      <c r="BM8" s="443"/>
      <c r="BN8" s="407">
        <v>282653</v>
      </c>
      <c r="BO8" s="408"/>
      <c r="BP8" s="408"/>
      <c r="BQ8" s="408"/>
      <c r="BR8" s="408"/>
      <c r="BS8" s="408"/>
      <c r="BT8" s="408"/>
      <c r="BU8" s="409"/>
      <c r="BV8" s="407">
        <v>368868</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0.34</v>
      </c>
      <c r="DC8" s="448"/>
      <c r="DD8" s="448"/>
      <c r="DE8" s="448"/>
      <c r="DF8" s="448"/>
      <c r="DG8" s="448"/>
      <c r="DH8" s="448"/>
      <c r="DI8" s="449"/>
    </row>
    <row r="9" spans="1:119" ht="18.75" customHeight="1" thickBot="1" x14ac:dyDescent="0.25">
      <c r="A9" s="181"/>
      <c r="B9" s="401" t="s">
        <v>108</v>
      </c>
      <c r="C9" s="402"/>
      <c r="D9" s="402"/>
      <c r="E9" s="402"/>
      <c r="F9" s="402"/>
      <c r="G9" s="402"/>
      <c r="H9" s="402"/>
      <c r="I9" s="402"/>
      <c r="J9" s="402"/>
      <c r="K9" s="450"/>
      <c r="L9" s="451" t="s">
        <v>109</v>
      </c>
      <c r="M9" s="452"/>
      <c r="N9" s="452"/>
      <c r="O9" s="452"/>
      <c r="P9" s="452"/>
      <c r="Q9" s="453"/>
      <c r="R9" s="454">
        <v>5392</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92</v>
      </c>
      <c r="AV9" s="440"/>
      <c r="AW9" s="440"/>
      <c r="AX9" s="440"/>
      <c r="AY9" s="441" t="s">
        <v>112</v>
      </c>
      <c r="AZ9" s="442"/>
      <c r="BA9" s="442"/>
      <c r="BB9" s="442"/>
      <c r="BC9" s="442"/>
      <c r="BD9" s="442"/>
      <c r="BE9" s="442"/>
      <c r="BF9" s="442"/>
      <c r="BG9" s="442"/>
      <c r="BH9" s="442"/>
      <c r="BI9" s="442"/>
      <c r="BJ9" s="442"/>
      <c r="BK9" s="442"/>
      <c r="BL9" s="442"/>
      <c r="BM9" s="443"/>
      <c r="BN9" s="407">
        <v>-86215</v>
      </c>
      <c r="BO9" s="408"/>
      <c r="BP9" s="408"/>
      <c r="BQ9" s="408"/>
      <c r="BR9" s="408"/>
      <c r="BS9" s="408"/>
      <c r="BT9" s="408"/>
      <c r="BU9" s="409"/>
      <c r="BV9" s="407">
        <v>-252909</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19.8</v>
      </c>
      <c r="CU9" s="405"/>
      <c r="CV9" s="405"/>
      <c r="CW9" s="405"/>
      <c r="CX9" s="405"/>
      <c r="CY9" s="405"/>
      <c r="CZ9" s="405"/>
      <c r="DA9" s="406"/>
      <c r="DB9" s="404">
        <v>13.6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114</v>
      </c>
      <c r="M10" s="437"/>
      <c r="N10" s="437"/>
      <c r="O10" s="437"/>
      <c r="P10" s="437"/>
      <c r="Q10" s="438"/>
      <c r="R10" s="458">
        <v>5950</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116</v>
      </c>
      <c r="AV10" s="440"/>
      <c r="AW10" s="440"/>
      <c r="AX10" s="440"/>
      <c r="AY10" s="441" t="s">
        <v>117</v>
      </c>
      <c r="AZ10" s="442"/>
      <c r="BA10" s="442"/>
      <c r="BB10" s="442"/>
      <c r="BC10" s="442"/>
      <c r="BD10" s="442"/>
      <c r="BE10" s="442"/>
      <c r="BF10" s="442"/>
      <c r="BG10" s="442"/>
      <c r="BH10" s="442"/>
      <c r="BI10" s="442"/>
      <c r="BJ10" s="442"/>
      <c r="BK10" s="442"/>
      <c r="BL10" s="442"/>
      <c r="BM10" s="443"/>
      <c r="BN10" s="407">
        <v>50051</v>
      </c>
      <c r="BO10" s="408"/>
      <c r="BP10" s="408"/>
      <c r="BQ10" s="408"/>
      <c r="BR10" s="408"/>
      <c r="BS10" s="408"/>
      <c r="BT10" s="408"/>
      <c r="BU10" s="409"/>
      <c r="BV10" s="407">
        <v>160031</v>
      </c>
      <c r="BW10" s="408"/>
      <c r="BX10" s="408"/>
      <c r="BY10" s="408"/>
      <c r="BZ10" s="408"/>
      <c r="CA10" s="408"/>
      <c r="CB10" s="408"/>
      <c r="CC10" s="409"/>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119</v>
      </c>
      <c r="M11" s="462"/>
      <c r="N11" s="462"/>
      <c r="O11" s="462"/>
      <c r="P11" s="462"/>
      <c r="Q11" s="463"/>
      <c r="R11" s="464" t="s">
        <v>120</v>
      </c>
      <c r="S11" s="465"/>
      <c r="T11" s="465"/>
      <c r="U11" s="465"/>
      <c r="V11" s="466"/>
      <c r="W11" s="395"/>
      <c r="X11" s="396"/>
      <c r="Y11" s="396"/>
      <c r="Z11" s="396"/>
      <c r="AA11" s="396"/>
      <c r="AB11" s="396"/>
      <c r="AC11" s="396"/>
      <c r="AD11" s="396"/>
      <c r="AE11" s="396"/>
      <c r="AF11" s="396"/>
      <c r="AG11" s="396"/>
      <c r="AH11" s="396"/>
      <c r="AI11" s="396"/>
      <c r="AJ11" s="396"/>
      <c r="AK11" s="396"/>
      <c r="AL11" s="399"/>
      <c r="AM11" s="436" t="s">
        <v>121</v>
      </c>
      <c r="AN11" s="437"/>
      <c r="AO11" s="437"/>
      <c r="AP11" s="437"/>
      <c r="AQ11" s="437"/>
      <c r="AR11" s="437"/>
      <c r="AS11" s="437"/>
      <c r="AT11" s="438"/>
      <c r="AU11" s="439" t="s">
        <v>116</v>
      </c>
      <c r="AV11" s="440"/>
      <c r="AW11" s="440"/>
      <c r="AX11" s="440"/>
      <c r="AY11" s="441" t="s">
        <v>122</v>
      </c>
      <c r="AZ11" s="442"/>
      <c r="BA11" s="442"/>
      <c r="BB11" s="442"/>
      <c r="BC11" s="442"/>
      <c r="BD11" s="442"/>
      <c r="BE11" s="442"/>
      <c r="BF11" s="442"/>
      <c r="BG11" s="442"/>
      <c r="BH11" s="442"/>
      <c r="BI11" s="442"/>
      <c r="BJ11" s="442"/>
      <c r="BK11" s="442"/>
      <c r="BL11" s="442"/>
      <c r="BM11" s="443"/>
      <c r="BN11" s="407">
        <v>318489</v>
      </c>
      <c r="BO11" s="408"/>
      <c r="BP11" s="408"/>
      <c r="BQ11" s="408"/>
      <c r="BR11" s="408"/>
      <c r="BS11" s="408"/>
      <c r="BT11" s="408"/>
      <c r="BU11" s="409"/>
      <c r="BV11" s="407">
        <v>318489</v>
      </c>
      <c r="BW11" s="408"/>
      <c r="BX11" s="408"/>
      <c r="BY11" s="408"/>
      <c r="BZ11" s="408"/>
      <c r="CA11" s="408"/>
      <c r="CB11" s="408"/>
      <c r="CC11" s="409"/>
      <c r="CD11" s="410" t="s">
        <v>123</v>
      </c>
      <c r="CE11" s="411"/>
      <c r="CF11" s="411"/>
      <c r="CG11" s="411"/>
      <c r="CH11" s="411"/>
      <c r="CI11" s="411"/>
      <c r="CJ11" s="411"/>
      <c r="CK11" s="411"/>
      <c r="CL11" s="411"/>
      <c r="CM11" s="411"/>
      <c r="CN11" s="411"/>
      <c r="CO11" s="411"/>
      <c r="CP11" s="411"/>
      <c r="CQ11" s="411"/>
      <c r="CR11" s="411"/>
      <c r="CS11" s="412"/>
      <c r="CT11" s="447" t="s">
        <v>124</v>
      </c>
      <c r="CU11" s="448"/>
      <c r="CV11" s="448"/>
      <c r="CW11" s="448"/>
      <c r="CX11" s="448"/>
      <c r="CY11" s="448"/>
      <c r="CZ11" s="448"/>
      <c r="DA11" s="449"/>
      <c r="DB11" s="447" t="s">
        <v>124</v>
      </c>
      <c r="DC11" s="448"/>
      <c r="DD11" s="448"/>
      <c r="DE11" s="448"/>
      <c r="DF11" s="448"/>
      <c r="DG11" s="448"/>
      <c r="DH11" s="448"/>
      <c r="DI11" s="449"/>
    </row>
    <row r="12" spans="1:119" ht="18.75" customHeight="1" x14ac:dyDescent="0.2">
      <c r="A12" s="181"/>
      <c r="B12" s="467" t="s">
        <v>125</v>
      </c>
      <c r="C12" s="468"/>
      <c r="D12" s="468"/>
      <c r="E12" s="468"/>
      <c r="F12" s="468"/>
      <c r="G12" s="468"/>
      <c r="H12" s="468"/>
      <c r="I12" s="468"/>
      <c r="J12" s="468"/>
      <c r="K12" s="469"/>
      <c r="L12" s="476" t="s">
        <v>126</v>
      </c>
      <c r="M12" s="477"/>
      <c r="N12" s="477"/>
      <c r="O12" s="477"/>
      <c r="P12" s="477"/>
      <c r="Q12" s="478"/>
      <c r="R12" s="479">
        <v>5241</v>
      </c>
      <c r="S12" s="480"/>
      <c r="T12" s="480"/>
      <c r="U12" s="480"/>
      <c r="V12" s="481"/>
      <c r="W12" s="482" t="s">
        <v>1</v>
      </c>
      <c r="X12" s="440"/>
      <c r="Y12" s="440"/>
      <c r="Z12" s="440"/>
      <c r="AA12" s="440"/>
      <c r="AB12" s="483"/>
      <c r="AC12" s="484" t="s">
        <v>127</v>
      </c>
      <c r="AD12" s="485"/>
      <c r="AE12" s="485"/>
      <c r="AF12" s="485"/>
      <c r="AG12" s="486"/>
      <c r="AH12" s="484" t="s">
        <v>128</v>
      </c>
      <c r="AI12" s="485"/>
      <c r="AJ12" s="485"/>
      <c r="AK12" s="485"/>
      <c r="AL12" s="487"/>
      <c r="AM12" s="436" t="s">
        <v>129</v>
      </c>
      <c r="AN12" s="437"/>
      <c r="AO12" s="437"/>
      <c r="AP12" s="437"/>
      <c r="AQ12" s="437"/>
      <c r="AR12" s="437"/>
      <c r="AS12" s="437"/>
      <c r="AT12" s="438"/>
      <c r="AU12" s="439" t="s">
        <v>92</v>
      </c>
      <c r="AV12" s="440"/>
      <c r="AW12" s="440"/>
      <c r="AX12" s="440"/>
      <c r="AY12" s="441" t="s">
        <v>130</v>
      </c>
      <c r="AZ12" s="442"/>
      <c r="BA12" s="442"/>
      <c r="BB12" s="442"/>
      <c r="BC12" s="442"/>
      <c r="BD12" s="442"/>
      <c r="BE12" s="442"/>
      <c r="BF12" s="442"/>
      <c r="BG12" s="442"/>
      <c r="BH12" s="442"/>
      <c r="BI12" s="442"/>
      <c r="BJ12" s="442"/>
      <c r="BK12" s="442"/>
      <c r="BL12" s="442"/>
      <c r="BM12" s="443"/>
      <c r="BN12" s="407">
        <v>76253</v>
      </c>
      <c r="BO12" s="408"/>
      <c r="BP12" s="408"/>
      <c r="BQ12" s="408"/>
      <c r="BR12" s="408"/>
      <c r="BS12" s="408"/>
      <c r="BT12" s="408"/>
      <c r="BU12" s="409"/>
      <c r="BV12" s="407">
        <v>0</v>
      </c>
      <c r="BW12" s="408"/>
      <c r="BX12" s="408"/>
      <c r="BY12" s="408"/>
      <c r="BZ12" s="408"/>
      <c r="CA12" s="408"/>
      <c r="CB12" s="408"/>
      <c r="CC12" s="409"/>
      <c r="CD12" s="410" t="s">
        <v>131</v>
      </c>
      <c r="CE12" s="411"/>
      <c r="CF12" s="411"/>
      <c r="CG12" s="411"/>
      <c r="CH12" s="411"/>
      <c r="CI12" s="411"/>
      <c r="CJ12" s="411"/>
      <c r="CK12" s="411"/>
      <c r="CL12" s="411"/>
      <c r="CM12" s="411"/>
      <c r="CN12" s="411"/>
      <c r="CO12" s="411"/>
      <c r="CP12" s="411"/>
      <c r="CQ12" s="411"/>
      <c r="CR12" s="411"/>
      <c r="CS12" s="412"/>
      <c r="CT12" s="447" t="s">
        <v>124</v>
      </c>
      <c r="CU12" s="448"/>
      <c r="CV12" s="448"/>
      <c r="CW12" s="448"/>
      <c r="CX12" s="448"/>
      <c r="CY12" s="448"/>
      <c r="CZ12" s="448"/>
      <c r="DA12" s="449"/>
      <c r="DB12" s="447" t="s">
        <v>124</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132</v>
      </c>
      <c r="N13" s="499"/>
      <c r="O13" s="499"/>
      <c r="P13" s="499"/>
      <c r="Q13" s="500"/>
      <c r="R13" s="491">
        <v>5208</v>
      </c>
      <c r="S13" s="492"/>
      <c r="T13" s="492"/>
      <c r="U13" s="492"/>
      <c r="V13" s="493"/>
      <c r="W13" s="423" t="s">
        <v>133</v>
      </c>
      <c r="X13" s="424"/>
      <c r="Y13" s="424"/>
      <c r="Z13" s="424"/>
      <c r="AA13" s="424"/>
      <c r="AB13" s="414"/>
      <c r="AC13" s="458">
        <v>389</v>
      </c>
      <c r="AD13" s="459"/>
      <c r="AE13" s="459"/>
      <c r="AF13" s="459"/>
      <c r="AG13" s="501"/>
      <c r="AH13" s="458">
        <v>425</v>
      </c>
      <c r="AI13" s="459"/>
      <c r="AJ13" s="459"/>
      <c r="AK13" s="459"/>
      <c r="AL13" s="460"/>
      <c r="AM13" s="436" t="s">
        <v>134</v>
      </c>
      <c r="AN13" s="437"/>
      <c r="AO13" s="437"/>
      <c r="AP13" s="437"/>
      <c r="AQ13" s="437"/>
      <c r="AR13" s="437"/>
      <c r="AS13" s="437"/>
      <c r="AT13" s="438"/>
      <c r="AU13" s="439" t="s">
        <v>116</v>
      </c>
      <c r="AV13" s="440"/>
      <c r="AW13" s="440"/>
      <c r="AX13" s="440"/>
      <c r="AY13" s="441" t="s">
        <v>135</v>
      </c>
      <c r="AZ13" s="442"/>
      <c r="BA13" s="442"/>
      <c r="BB13" s="442"/>
      <c r="BC13" s="442"/>
      <c r="BD13" s="442"/>
      <c r="BE13" s="442"/>
      <c r="BF13" s="442"/>
      <c r="BG13" s="442"/>
      <c r="BH13" s="442"/>
      <c r="BI13" s="442"/>
      <c r="BJ13" s="442"/>
      <c r="BK13" s="442"/>
      <c r="BL13" s="442"/>
      <c r="BM13" s="443"/>
      <c r="BN13" s="407">
        <v>206072</v>
      </c>
      <c r="BO13" s="408"/>
      <c r="BP13" s="408"/>
      <c r="BQ13" s="408"/>
      <c r="BR13" s="408"/>
      <c r="BS13" s="408"/>
      <c r="BT13" s="408"/>
      <c r="BU13" s="409"/>
      <c r="BV13" s="407">
        <v>225611</v>
      </c>
      <c r="BW13" s="408"/>
      <c r="BX13" s="408"/>
      <c r="BY13" s="408"/>
      <c r="BZ13" s="408"/>
      <c r="CA13" s="408"/>
      <c r="CB13" s="408"/>
      <c r="CC13" s="409"/>
      <c r="CD13" s="410" t="s">
        <v>136</v>
      </c>
      <c r="CE13" s="411"/>
      <c r="CF13" s="411"/>
      <c r="CG13" s="411"/>
      <c r="CH13" s="411"/>
      <c r="CI13" s="411"/>
      <c r="CJ13" s="411"/>
      <c r="CK13" s="411"/>
      <c r="CL13" s="411"/>
      <c r="CM13" s="411"/>
      <c r="CN13" s="411"/>
      <c r="CO13" s="411"/>
      <c r="CP13" s="411"/>
      <c r="CQ13" s="411"/>
      <c r="CR13" s="411"/>
      <c r="CS13" s="412"/>
      <c r="CT13" s="404">
        <v>3.6</v>
      </c>
      <c r="CU13" s="405"/>
      <c r="CV13" s="405"/>
      <c r="CW13" s="405"/>
      <c r="CX13" s="405"/>
      <c r="CY13" s="405"/>
      <c r="CZ13" s="405"/>
      <c r="DA13" s="406"/>
      <c r="DB13" s="404">
        <v>3.9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137</v>
      </c>
      <c r="M14" s="489"/>
      <c r="N14" s="489"/>
      <c r="O14" s="489"/>
      <c r="P14" s="489"/>
      <c r="Q14" s="490"/>
      <c r="R14" s="491">
        <v>5352</v>
      </c>
      <c r="S14" s="492"/>
      <c r="T14" s="492"/>
      <c r="U14" s="492"/>
      <c r="V14" s="493"/>
      <c r="W14" s="397"/>
      <c r="X14" s="398"/>
      <c r="Y14" s="398"/>
      <c r="Z14" s="398"/>
      <c r="AA14" s="398"/>
      <c r="AB14" s="387"/>
      <c r="AC14" s="494">
        <v>14.1</v>
      </c>
      <c r="AD14" s="495"/>
      <c r="AE14" s="495"/>
      <c r="AF14" s="495"/>
      <c r="AG14" s="496"/>
      <c r="AH14" s="494">
        <v>14.6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138</v>
      </c>
      <c r="CE14" s="503"/>
      <c r="CF14" s="503"/>
      <c r="CG14" s="503"/>
      <c r="CH14" s="503"/>
      <c r="CI14" s="503"/>
      <c r="CJ14" s="503"/>
      <c r="CK14" s="503"/>
      <c r="CL14" s="503"/>
      <c r="CM14" s="503"/>
      <c r="CN14" s="503"/>
      <c r="CO14" s="503"/>
      <c r="CP14" s="503"/>
      <c r="CQ14" s="503"/>
      <c r="CR14" s="503"/>
      <c r="CS14" s="504"/>
      <c r="CT14" s="505" t="s">
        <v>124</v>
      </c>
      <c r="CU14" s="506"/>
      <c r="CV14" s="506"/>
      <c r="CW14" s="506"/>
      <c r="CX14" s="506"/>
      <c r="CY14" s="506"/>
      <c r="CZ14" s="506"/>
      <c r="DA14" s="507"/>
      <c r="DB14" s="505" t="s">
        <v>124</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132</v>
      </c>
      <c r="N15" s="499"/>
      <c r="O15" s="499"/>
      <c r="P15" s="499"/>
      <c r="Q15" s="500"/>
      <c r="R15" s="491">
        <v>5318</v>
      </c>
      <c r="S15" s="492"/>
      <c r="T15" s="492"/>
      <c r="U15" s="492"/>
      <c r="V15" s="493"/>
      <c r="W15" s="423" t="s">
        <v>139</v>
      </c>
      <c r="X15" s="424"/>
      <c r="Y15" s="424"/>
      <c r="Z15" s="424"/>
      <c r="AA15" s="424"/>
      <c r="AB15" s="414"/>
      <c r="AC15" s="458">
        <v>1198</v>
      </c>
      <c r="AD15" s="459"/>
      <c r="AE15" s="459"/>
      <c r="AF15" s="459"/>
      <c r="AG15" s="501"/>
      <c r="AH15" s="458">
        <v>1241</v>
      </c>
      <c r="AI15" s="459"/>
      <c r="AJ15" s="459"/>
      <c r="AK15" s="459"/>
      <c r="AL15" s="460"/>
      <c r="AM15" s="436"/>
      <c r="AN15" s="437"/>
      <c r="AO15" s="437"/>
      <c r="AP15" s="437"/>
      <c r="AQ15" s="437"/>
      <c r="AR15" s="437"/>
      <c r="AS15" s="437"/>
      <c r="AT15" s="438"/>
      <c r="AU15" s="439"/>
      <c r="AV15" s="440"/>
      <c r="AW15" s="440"/>
      <c r="AX15" s="440"/>
      <c r="AY15" s="367" t="s">
        <v>140</v>
      </c>
      <c r="AZ15" s="368"/>
      <c r="BA15" s="368"/>
      <c r="BB15" s="368"/>
      <c r="BC15" s="368"/>
      <c r="BD15" s="368"/>
      <c r="BE15" s="368"/>
      <c r="BF15" s="368"/>
      <c r="BG15" s="368"/>
      <c r="BH15" s="368"/>
      <c r="BI15" s="368"/>
      <c r="BJ15" s="368"/>
      <c r="BK15" s="368"/>
      <c r="BL15" s="368"/>
      <c r="BM15" s="369"/>
      <c r="BN15" s="370">
        <v>1020851</v>
      </c>
      <c r="BO15" s="371"/>
      <c r="BP15" s="371"/>
      <c r="BQ15" s="371"/>
      <c r="BR15" s="371"/>
      <c r="BS15" s="371"/>
      <c r="BT15" s="371"/>
      <c r="BU15" s="372"/>
      <c r="BV15" s="370">
        <v>866776</v>
      </c>
      <c r="BW15" s="371"/>
      <c r="BX15" s="371"/>
      <c r="BY15" s="371"/>
      <c r="BZ15" s="371"/>
      <c r="CA15" s="371"/>
      <c r="CB15" s="371"/>
      <c r="CC15" s="372"/>
      <c r="CD15" s="508" t="s">
        <v>141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142</v>
      </c>
      <c r="M16" s="511"/>
      <c r="N16" s="511"/>
      <c r="O16" s="511"/>
      <c r="P16" s="511"/>
      <c r="Q16" s="512"/>
      <c r="R16" s="513" t="s">
        <v>143</v>
      </c>
      <c r="S16" s="514"/>
      <c r="T16" s="514"/>
      <c r="U16" s="514"/>
      <c r="V16" s="515"/>
      <c r="W16" s="397"/>
      <c r="X16" s="398"/>
      <c r="Y16" s="398"/>
      <c r="Z16" s="398"/>
      <c r="AA16" s="398"/>
      <c r="AB16" s="387"/>
      <c r="AC16" s="494">
        <v>43.4</v>
      </c>
      <c r="AD16" s="495"/>
      <c r="AE16" s="495"/>
      <c r="AF16" s="495"/>
      <c r="AG16" s="496"/>
      <c r="AH16" s="494">
        <v>42.5</v>
      </c>
      <c r="AI16" s="495"/>
      <c r="AJ16" s="495"/>
      <c r="AK16" s="495"/>
      <c r="AL16" s="497"/>
      <c r="AM16" s="436"/>
      <c r="AN16" s="437"/>
      <c r="AO16" s="437"/>
      <c r="AP16" s="437"/>
      <c r="AQ16" s="437"/>
      <c r="AR16" s="437"/>
      <c r="AS16" s="437"/>
      <c r="AT16" s="438"/>
      <c r="AU16" s="439"/>
      <c r="AV16" s="440"/>
      <c r="AW16" s="440"/>
      <c r="AX16" s="440"/>
      <c r="AY16" s="441" t="s">
        <v>144</v>
      </c>
      <c r="AZ16" s="442"/>
      <c r="BA16" s="442"/>
      <c r="BB16" s="442"/>
      <c r="BC16" s="442"/>
      <c r="BD16" s="442"/>
      <c r="BE16" s="442"/>
      <c r="BF16" s="442"/>
      <c r="BG16" s="442"/>
      <c r="BH16" s="442"/>
      <c r="BI16" s="442"/>
      <c r="BJ16" s="442"/>
      <c r="BK16" s="442"/>
      <c r="BL16" s="442"/>
      <c r="BM16" s="443"/>
      <c r="BN16" s="407">
        <v>2640716</v>
      </c>
      <c r="BO16" s="408"/>
      <c r="BP16" s="408"/>
      <c r="BQ16" s="408"/>
      <c r="BR16" s="408"/>
      <c r="BS16" s="408"/>
      <c r="BT16" s="408"/>
      <c r="BU16" s="409"/>
      <c r="BV16" s="407">
        <v>2613411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145</v>
      </c>
      <c r="N17" s="519"/>
      <c r="O17" s="519"/>
      <c r="P17" s="519"/>
      <c r="Q17" s="520"/>
      <c r="R17" s="513" t="s">
        <v>143</v>
      </c>
      <c r="S17" s="514"/>
      <c r="T17" s="514"/>
      <c r="U17" s="514"/>
      <c r="V17" s="515"/>
      <c r="W17" s="423" t="s">
        <v>146</v>
      </c>
      <c r="X17" s="424"/>
      <c r="Y17" s="424"/>
      <c r="Z17" s="424"/>
      <c r="AA17" s="424"/>
      <c r="AB17" s="414"/>
      <c r="AC17" s="458">
        <v>1173</v>
      </c>
      <c r="AD17" s="459"/>
      <c r="AE17" s="459"/>
      <c r="AF17" s="459"/>
      <c r="AG17" s="501"/>
      <c r="AH17" s="458">
        <v>1252</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1301840</v>
      </c>
      <c r="BO17" s="408"/>
      <c r="BP17" s="408"/>
      <c r="BQ17" s="408"/>
      <c r="BR17" s="408"/>
      <c r="BS17" s="408"/>
      <c r="BT17" s="408"/>
      <c r="BU17" s="409"/>
      <c r="BV17" s="407">
        <v>1100501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148</v>
      </c>
      <c r="C18" s="450"/>
      <c r="D18" s="450"/>
      <c r="E18" s="530"/>
      <c r="F18" s="530"/>
      <c r="G18" s="530"/>
      <c r="H18" s="530"/>
      <c r="I18" s="530"/>
      <c r="J18" s="530"/>
      <c r="K18" s="530"/>
      <c r="L18" s="531">
        <v>118.27</v>
      </c>
      <c r="M18" s="531"/>
      <c r="N18" s="531"/>
      <c r="O18" s="531"/>
      <c r="P18" s="531"/>
      <c r="Q18" s="531"/>
      <c r="R18" s="532"/>
      <c r="S18" s="532"/>
      <c r="T18" s="532"/>
      <c r="U18" s="532"/>
      <c r="V18" s="533"/>
      <c r="W18" s="425"/>
      <c r="X18" s="426"/>
      <c r="Y18" s="426"/>
      <c r="Z18" s="426"/>
      <c r="AA18" s="426"/>
      <c r="AB18" s="417"/>
      <c r="AC18" s="534">
        <v>42.5</v>
      </c>
      <c r="AD18" s="535"/>
      <c r="AE18" s="535"/>
      <c r="AF18" s="535"/>
      <c r="AG18" s="536"/>
      <c r="AH18" s="534">
        <v>42.9</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2547196</v>
      </c>
      <c r="BO18" s="408"/>
      <c r="BP18" s="408"/>
      <c r="BQ18" s="408"/>
      <c r="BR18" s="408"/>
      <c r="BS18" s="408"/>
      <c r="BT18" s="408"/>
      <c r="BU18" s="409"/>
      <c r="BV18" s="407">
        <v>2431985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150</v>
      </c>
      <c r="C19" s="450"/>
      <c r="D19" s="450"/>
      <c r="E19" s="530"/>
      <c r="F19" s="530"/>
      <c r="G19" s="530"/>
      <c r="H19" s="530"/>
      <c r="I19" s="530"/>
      <c r="J19" s="530"/>
      <c r="K19" s="530"/>
      <c r="L19" s="538">
        <v>46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4088433</v>
      </c>
      <c r="BO19" s="408"/>
      <c r="BP19" s="408"/>
      <c r="BQ19" s="408"/>
      <c r="BR19" s="408"/>
      <c r="BS19" s="408"/>
      <c r="BT19" s="408"/>
      <c r="BU19" s="409"/>
      <c r="BV19" s="407">
        <v>3940864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152</v>
      </c>
      <c r="C20" s="450"/>
      <c r="D20" s="450"/>
      <c r="E20" s="530"/>
      <c r="F20" s="530"/>
      <c r="G20" s="530"/>
      <c r="H20" s="530"/>
      <c r="I20" s="530"/>
      <c r="J20" s="530"/>
      <c r="K20" s="530"/>
      <c r="L20" s="538">
        <v>1867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4000266</v>
      </c>
      <c r="BO22" s="371"/>
      <c r="BP22" s="371"/>
      <c r="BQ22" s="371"/>
      <c r="BR22" s="371"/>
      <c r="BS22" s="371"/>
      <c r="BT22" s="371"/>
      <c r="BU22" s="372"/>
      <c r="BV22" s="370">
        <v>4550868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3213661</v>
      </c>
      <c r="BO23" s="408"/>
      <c r="BP23" s="408"/>
      <c r="BQ23" s="408"/>
      <c r="BR23" s="408"/>
      <c r="BS23" s="408"/>
      <c r="BT23" s="408"/>
      <c r="BU23" s="409"/>
      <c r="BV23" s="407">
        <v>3459189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162</v>
      </c>
      <c r="F24" s="437"/>
      <c r="G24" s="437"/>
      <c r="H24" s="437"/>
      <c r="I24" s="437"/>
      <c r="J24" s="437"/>
      <c r="K24" s="438"/>
      <c r="L24" s="458">
        <v>1</v>
      </c>
      <c r="M24" s="459"/>
      <c r="N24" s="459"/>
      <c r="O24" s="459"/>
      <c r="P24" s="501"/>
      <c r="Q24" s="458">
        <v>5230</v>
      </c>
      <c r="R24" s="459"/>
      <c r="S24" s="459"/>
      <c r="T24" s="459"/>
      <c r="U24" s="459"/>
      <c r="V24" s="501"/>
      <c r="W24" s="553"/>
      <c r="X24" s="554"/>
      <c r="Y24" s="555"/>
      <c r="Z24" s="457" t="s">
        <v>163</v>
      </c>
      <c r="AA24" s="437"/>
      <c r="AB24" s="437"/>
      <c r="AC24" s="437"/>
      <c r="AD24" s="437"/>
      <c r="AE24" s="437"/>
      <c r="AF24" s="437"/>
      <c r="AG24" s="438"/>
      <c r="AH24" s="458">
        <v>46</v>
      </c>
      <c r="AI24" s="459"/>
      <c r="AJ24" s="459"/>
      <c r="AK24" s="459"/>
      <c r="AL24" s="501"/>
      <c r="AM24" s="458">
        <v>132940</v>
      </c>
      <c r="AN24" s="459"/>
      <c r="AO24" s="459"/>
      <c r="AP24" s="459"/>
      <c r="AQ24" s="459"/>
      <c r="AR24" s="501"/>
      <c r="AS24" s="458">
        <v>2890</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3259463</v>
      </c>
      <c r="BO24" s="408"/>
      <c r="BP24" s="408"/>
      <c r="BQ24" s="408"/>
      <c r="BR24" s="408"/>
      <c r="BS24" s="408"/>
      <c r="BT24" s="408"/>
      <c r="BU24" s="409"/>
      <c r="BV24" s="407">
        <v>3481232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165</v>
      </c>
      <c r="F25" s="437"/>
      <c r="G25" s="437"/>
      <c r="H25" s="437"/>
      <c r="I25" s="437"/>
      <c r="J25" s="437"/>
      <c r="K25" s="438"/>
      <c r="L25" s="458">
        <v>1</v>
      </c>
      <c r="M25" s="459"/>
      <c r="N25" s="459"/>
      <c r="O25" s="459"/>
      <c r="P25" s="501"/>
      <c r="Q25" s="458">
        <v>5230</v>
      </c>
      <c r="R25" s="459"/>
      <c r="S25" s="459"/>
      <c r="T25" s="459"/>
      <c r="U25" s="459"/>
      <c r="V25" s="501"/>
      <c r="W25" s="553"/>
      <c r="X25" s="554"/>
      <c r="Y25" s="555"/>
      <c r="Z25" s="457" t="s">
        <v>166</v>
      </c>
      <c r="AA25" s="437"/>
      <c r="AB25" s="437"/>
      <c r="AC25" s="437"/>
      <c r="AD25" s="437"/>
      <c r="AE25" s="437"/>
      <c r="AF25" s="437"/>
      <c r="AG25" s="438"/>
      <c r="AH25" s="458" t="s">
        <v>124</v>
      </c>
      <c r="AI25" s="459"/>
      <c r="AJ25" s="459"/>
      <c r="AK25" s="459"/>
      <c r="AL25" s="501"/>
      <c r="AM25" s="458" t="s">
        <v>124</v>
      </c>
      <c r="AN25" s="459"/>
      <c r="AO25" s="459"/>
      <c r="AP25" s="459"/>
      <c r="AQ25" s="459"/>
      <c r="AR25" s="501"/>
      <c r="AS25" s="458" t="s">
        <v>124</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t="s">
        <v>124</v>
      </c>
      <c r="BO25" s="371"/>
      <c r="BP25" s="371"/>
      <c r="BQ25" s="371"/>
      <c r="BR25" s="371"/>
      <c r="BS25" s="371"/>
      <c r="BT25" s="371"/>
      <c r="BU25" s="372"/>
      <c r="BV25" s="370" t="s">
        <v>124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168</v>
      </c>
      <c r="F26" s="437"/>
      <c r="G26" s="437"/>
      <c r="H26" s="437"/>
      <c r="I26" s="437"/>
      <c r="J26" s="437"/>
      <c r="K26" s="438"/>
      <c r="L26" s="458">
        <v>1</v>
      </c>
      <c r="M26" s="459"/>
      <c r="N26" s="459"/>
      <c r="O26" s="459"/>
      <c r="P26" s="501"/>
      <c r="Q26" s="458">
        <v>5230</v>
      </c>
      <c r="R26" s="459"/>
      <c r="S26" s="459"/>
      <c r="T26" s="459"/>
      <c r="U26" s="459"/>
      <c r="V26" s="501"/>
      <c r="W26" s="553"/>
      <c r="X26" s="554"/>
      <c r="Y26" s="555"/>
      <c r="Z26" s="457" t="s">
        <v>169</v>
      </c>
      <c r="AA26" s="559"/>
      <c r="AB26" s="559"/>
      <c r="AC26" s="559"/>
      <c r="AD26" s="559"/>
      <c r="AE26" s="559"/>
      <c r="AF26" s="559"/>
      <c r="AG26" s="560"/>
      <c r="AH26" s="458" t="s">
        <v>124</v>
      </c>
      <c r="AI26" s="459"/>
      <c r="AJ26" s="459"/>
      <c r="AK26" s="459"/>
      <c r="AL26" s="501"/>
      <c r="AM26" s="458" t="s">
        <v>124</v>
      </c>
      <c r="AN26" s="459"/>
      <c r="AO26" s="459"/>
      <c r="AP26" s="459"/>
      <c r="AQ26" s="459"/>
      <c r="AR26" s="501"/>
      <c r="AS26" s="458" t="s">
        <v>124</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124</v>
      </c>
      <c r="BO26" s="408"/>
      <c r="BP26" s="408"/>
      <c r="BQ26" s="408"/>
      <c r="BR26" s="408"/>
      <c r="BS26" s="408"/>
      <c r="BT26" s="408"/>
      <c r="BU26" s="409"/>
      <c r="BV26" s="407" t="s">
        <v>124</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171</v>
      </c>
      <c r="F27" s="437"/>
      <c r="G27" s="437"/>
      <c r="H27" s="437"/>
      <c r="I27" s="437"/>
      <c r="J27" s="437"/>
      <c r="K27" s="438"/>
      <c r="L27" s="458" t="s">
        <v>124</v>
      </c>
      <c r="M27" s="459"/>
      <c r="N27" s="459"/>
      <c r="O27" s="459"/>
      <c r="P27" s="501"/>
      <c r="Q27" s="458" t="s">
        <v>124</v>
      </c>
      <c r="R27" s="459"/>
      <c r="S27" s="459"/>
      <c r="T27" s="459"/>
      <c r="U27" s="459"/>
      <c r="V27" s="501"/>
      <c r="W27" s="553"/>
      <c r="X27" s="554"/>
      <c r="Y27" s="555"/>
      <c r="Z27" s="457" t="s">
        <v>172</v>
      </c>
      <c r="AA27" s="437"/>
      <c r="AB27" s="437"/>
      <c r="AC27" s="437"/>
      <c r="AD27" s="437"/>
      <c r="AE27" s="437"/>
      <c r="AF27" s="437"/>
      <c r="AG27" s="438"/>
      <c r="AH27" s="458">
        <v>10</v>
      </c>
      <c r="AI27" s="459"/>
      <c r="AJ27" s="459"/>
      <c r="AK27" s="459"/>
      <c r="AL27" s="501"/>
      <c r="AM27" s="458">
        <v>28012</v>
      </c>
      <c r="AN27" s="459"/>
      <c r="AO27" s="459"/>
      <c r="AP27" s="459"/>
      <c r="AQ27" s="459"/>
      <c r="AR27" s="501"/>
      <c r="AS27" s="458">
        <v>2801</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100014</v>
      </c>
      <c r="BO27" s="527"/>
      <c r="BP27" s="527"/>
      <c r="BQ27" s="527"/>
      <c r="BR27" s="527"/>
      <c r="BS27" s="527"/>
      <c r="BT27" s="527"/>
      <c r="BU27" s="528"/>
      <c r="BV27" s="526">
        <v>100012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t="s">
        <v>124</v>
      </c>
      <c r="M28" s="459"/>
      <c r="N28" s="459"/>
      <c r="O28" s="459"/>
      <c r="P28" s="501"/>
      <c r="Q28" s="458" t="s">
        <v>124</v>
      </c>
      <c r="R28" s="459"/>
      <c r="S28" s="459"/>
      <c r="T28" s="459"/>
      <c r="U28" s="459"/>
      <c r="V28" s="501"/>
      <c r="W28" s="553"/>
      <c r="X28" s="554"/>
      <c r="Y28" s="555"/>
      <c r="Z28" s="457" t="s">
        <v>175</v>
      </c>
      <c r="AA28" s="437"/>
      <c r="AB28" s="437"/>
      <c r="AC28" s="437"/>
      <c r="AD28" s="437"/>
      <c r="AE28" s="437"/>
      <c r="AF28" s="437"/>
      <c r="AG28" s="438"/>
      <c r="AH28" s="458" t="s">
        <v>124</v>
      </c>
      <c r="AI28" s="459"/>
      <c r="AJ28" s="459"/>
      <c r="AK28" s="459"/>
      <c r="AL28" s="501"/>
      <c r="AM28" s="458" t="s">
        <v>124</v>
      </c>
      <c r="AN28" s="459"/>
      <c r="AO28" s="459"/>
      <c r="AP28" s="459"/>
      <c r="AQ28" s="459"/>
      <c r="AR28" s="501"/>
      <c r="AS28" s="458" t="s">
        <v>124</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1727656</v>
      </c>
      <c r="BO28" s="371"/>
      <c r="BP28" s="371"/>
      <c r="BQ28" s="371"/>
      <c r="BR28" s="371"/>
      <c r="BS28" s="371"/>
      <c r="BT28" s="371"/>
      <c r="BU28" s="372"/>
      <c r="BV28" s="370">
        <v>1753858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t="s">
        <v>124</v>
      </c>
      <c r="M29" s="459"/>
      <c r="N29" s="459"/>
      <c r="O29" s="459"/>
      <c r="P29" s="501"/>
      <c r="Q29" s="458" t="s">
        <v>124</v>
      </c>
      <c r="R29" s="459"/>
      <c r="S29" s="459"/>
      <c r="T29" s="459"/>
      <c r="U29" s="459"/>
      <c r="V29" s="501"/>
      <c r="W29" s="556"/>
      <c r="X29" s="557"/>
      <c r="Y29" s="558"/>
      <c r="Z29" s="457" t="s">
        <v>178</v>
      </c>
      <c r="AA29" s="437"/>
      <c r="AB29" s="437"/>
      <c r="AC29" s="437"/>
      <c r="AD29" s="437"/>
      <c r="AE29" s="437"/>
      <c r="AF29" s="437"/>
      <c r="AG29" s="438"/>
      <c r="AH29" s="458">
        <v>56</v>
      </c>
      <c r="AI29" s="459"/>
      <c r="AJ29" s="459"/>
      <c r="AK29" s="459"/>
      <c r="AL29" s="501"/>
      <c r="AM29" s="458">
        <v>160952</v>
      </c>
      <c r="AN29" s="459"/>
      <c r="AO29" s="459"/>
      <c r="AP29" s="459"/>
      <c r="AQ29" s="459"/>
      <c r="AR29" s="501"/>
      <c r="AS29" s="458">
        <v>2874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418991</v>
      </c>
      <c r="BO29" s="408"/>
      <c r="BP29" s="408"/>
      <c r="BQ29" s="408"/>
      <c r="BR29" s="408"/>
      <c r="BS29" s="408"/>
      <c r="BT29" s="408"/>
      <c r="BU29" s="409"/>
      <c r="BV29" s="407">
        <v>602308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2194969</v>
      </c>
      <c r="BO30" s="527"/>
      <c r="BP30" s="527"/>
      <c r="BQ30" s="527"/>
      <c r="BR30" s="527"/>
      <c r="BS30" s="527"/>
      <c r="BT30" s="527"/>
      <c r="BU30" s="528"/>
      <c r="BV30" s="526">
        <v>2045758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IF('各会計、関係団体の財政状況及び健全化判断比率'!B32="","",'各会計、関係団体の財政状況及び健全化判断比率'!B32)</f>
        <v>農業集落排水処理事業特別会計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白河地方広域市町村圏整備組合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白河地方土地開発公社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霊園事業特別会計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IF('各会計、関係団体の財政状況及び健全化判断比率'!B33="","",'各会計、関係団体の財政状況及び健全化判断比率'!B33)</f>
        <v>工場団地造成事業特別会計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白河地方広域市町村圏整備組合　水道用水供給事業会計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9</v>
      </c>
      <c r="BF36" s="597"/>
      <c r="BG36" s="598" t="str">
        <f>IF('各会計、関係団体の財政状況及び健全化判断比率'!B34="","",'各会計、関係団体の財政状況及び健全化判断比率'!B34)</f>
        <v>宅地造成事業特別会計</v>
      </c>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福島県市町村総合事務組合　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福島県市町村総合事務組合　消防補償等特別会計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福島県市町村総合事務組合　消防賞じゅつ金特別会計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福島県市町村総合事務組合　非常勤職員公務災害補償特別会計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福島県市町村総合事務組合　自治会館管理特別会計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東白衛生組合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福島県後期高齢者医療広域連合一般会計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福島県後期高齢者医療広域連合後期高齢者医療特別会計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SmYv2WcxyUwqEURtVD/riC0Lqh7/Rb2W5PP9RkLt1xzuDWKipKNrRDo+ihGjmciDjIblpFs1nHoYphXfhRdDtQ==" saltValue="AYC/R2BeF8oG6ldLWDI4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J7"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534</v>
      </c>
      <c r="D34" s="1151"/>
      <c r="E34" s="1152"/>
      <c r="F34" s="32">
        <v>10.68</v>
      </c>
      <c r="G34" s="33">
        <v>12.69</v>
      </c>
      <c r="H34" s="33">
        <v>21.28</v>
      </c>
      <c r="I34" s="33">
        <v>12.9</v>
      </c>
      <c r="J34" s="34">
        <v>9.6199999999999992</v>
      </c>
      <c r="K34" s="22"/>
      <c r="L34" s="22"/>
      <c r="M34" s="22"/>
      <c r="N34" s="22"/>
      <c r="O34" s="22"/>
      <c r="P34" s="22"/>
    </row>
    <row r="35" spans="1:16" ht="39" customHeight="1" x14ac:dyDescent="0.2">
      <c r="A35" s="22"/>
      <c r="B35" s="35"/>
      <c r="C35" s="1145" t="s">
        <v>535</v>
      </c>
      <c r="D35" s="1146"/>
      <c r="E35" s="1147"/>
      <c r="F35" s="36">
        <v>10.18</v>
      </c>
      <c r="G35" s="37">
        <v>9.41</v>
      </c>
      <c r="H35" s="37">
        <v>9.27</v>
      </c>
      <c r="I35" s="37">
        <v>9.0399999999999991</v>
      </c>
      <c r="J35" s="38">
        <v>8.8000000000000007</v>
      </c>
      <c r="K35" s="22"/>
      <c r="L35" s="22"/>
      <c r="M35" s="22"/>
      <c r="N35" s="22"/>
      <c r="O35" s="22"/>
      <c r="P35" s="22"/>
    </row>
    <row r="36" spans="1:16" ht="39" customHeight="1" x14ac:dyDescent="0.2">
      <c r="A36" s="22"/>
      <c r="B36" s="35"/>
      <c r="C36" s="1145" t="s">
        <v>536</v>
      </c>
      <c r="D36" s="1146"/>
      <c r="E36" s="1147"/>
      <c r="F36" s="36">
        <v>5.63</v>
      </c>
      <c r="G36" s="37">
        <v>8.1</v>
      </c>
      <c r="H36" s="37">
        <v>6.29</v>
      </c>
      <c r="I36" s="37">
        <v>5.99</v>
      </c>
      <c r="J36" s="38">
        <v>6.39</v>
      </c>
      <c r="K36" s="22"/>
      <c r="L36" s="22"/>
      <c r="M36" s="22"/>
      <c r="N36" s="22"/>
      <c r="O36" s="22"/>
      <c r="P36" s="22"/>
    </row>
    <row r="37" spans="1:16" ht="39" customHeight="1" x14ac:dyDescent="0.2">
      <c r="A37" s="22"/>
      <c r="B37" s="35"/>
      <c r="C37" s="1145" t="s">
        <v>537</v>
      </c>
      <c r="D37" s="1146"/>
      <c r="E37" s="1147"/>
      <c r="F37" s="36">
        <v>3.21</v>
      </c>
      <c r="G37" s="37">
        <v>3.4</v>
      </c>
      <c r="H37" s="37">
        <v>3.98</v>
      </c>
      <c r="I37" s="37">
        <v>3.86</v>
      </c>
      <c r="J37" s="38">
        <v>3.26</v>
      </c>
      <c r="K37" s="22"/>
      <c r="L37" s="22"/>
      <c r="M37" s="22"/>
      <c r="N37" s="22"/>
      <c r="O37" s="22"/>
      <c r="P37" s="22"/>
    </row>
    <row r="38" spans="1:16" ht="39" customHeight="1" x14ac:dyDescent="0.2">
      <c r="A38" s="22"/>
      <c r="B38" s="35"/>
      <c r="C38" s="1145" t="s">
        <v>538</v>
      </c>
      <c r="D38" s="1146"/>
      <c r="E38" s="1147"/>
      <c r="F38" s="36">
        <v>1.87</v>
      </c>
      <c r="G38" s="37">
        <v>1.86</v>
      </c>
      <c r="H38" s="37">
        <v>0.93</v>
      </c>
      <c r="I38" s="37">
        <v>0.61</v>
      </c>
      <c r="J38" s="38">
        <v>0.52</v>
      </c>
      <c r="K38" s="22"/>
      <c r="L38" s="22"/>
      <c r="M38" s="22"/>
      <c r="N38" s="22"/>
      <c r="O38" s="22"/>
      <c r="P38" s="22"/>
    </row>
    <row r="39" spans="1:16" ht="39" customHeight="1" x14ac:dyDescent="0.2">
      <c r="A39" s="22"/>
      <c r="B39" s="35"/>
      <c r="C39" s="1145" t="s">
        <v>539</v>
      </c>
      <c r="D39" s="1146"/>
      <c r="E39" s="1147"/>
      <c r="F39" s="36">
        <v>0</v>
      </c>
      <c r="G39" s="37">
        <v>0.01</v>
      </c>
      <c r="H39" s="37">
        <v>0.02</v>
      </c>
      <c r="I39" s="37">
        <v>0.02</v>
      </c>
      <c r="J39" s="38">
        <v>0.19</v>
      </c>
      <c r="K39" s="22"/>
      <c r="L39" s="22"/>
      <c r="M39" s="22"/>
      <c r="N39" s="22"/>
      <c r="O39" s="22"/>
      <c r="P39" s="22"/>
    </row>
    <row r="40" spans="1:16" ht="39" customHeight="1" x14ac:dyDescent="0.2">
      <c r="A40" s="22"/>
      <c r="B40" s="35"/>
      <c r="C40" s="1145" t="s">
        <v>540</v>
      </c>
      <c r="D40" s="1146"/>
      <c r="E40" s="1147"/>
      <c r="F40" s="36">
        <v>0.04</v>
      </c>
      <c r="G40" s="37">
        <v>0.01</v>
      </c>
      <c r="H40" s="37">
        <v>0</v>
      </c>
      <c r="I40" s="37">
        <v>0</v>
      </c>
      <c r="J40" s="38">
        <v>0</v>
      </c>
      <c r="K40" s="22"/>
      <c r="L40" s="22"/>
      <c r="M40" s="22"/>
      <c r="N40" s="22"/>
      <c r="O40" s="22"/>
      <c r="P40" s="22"/>
    </row>
    <row r="41" spans="1:16" ht="39" customHeight="1" x14ac:dyDescent="0.2">
      <c r="A41" s="22"/>
      <c r="B41" s="35"/>
      <c r="C41" s="1145" t="s">
        <v>541</v>
      </c>
      <c r="D41" s="1146"/>
      <c r="E41" s="1147"/>
      <c r="F41" s="36">
        <v>0.23</v>
      </c>
      <c r="G41" s="37">
        <v>0.04</v>
      </c>
      <c r="H41" s="37">
        <v>0.03</v>
      </c>
      <c r="I41" s="37">
        <v>0.01</v>
      </c>
      <c r="J41" s="38">
        <v>0</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v>0.03</v>
      </c>
      <c r="G43" s="42">
        <v>0.02</v>
      </c>
      <c r="H43" s="42">
        <v>0.02</v>
      </c>
      <c r="I43" s="42">
        <v>0.01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Q4cCUiVE3aCj9KJ/1bgFKCS/Cn6hLxGQW6qiotwijKkZPIX2mb4sJiRgIhXfmoqtmrnNhFVv7SBmMIXXCAjTg==" saltValue="dXqcqCL3cKt0Cfe/EHVm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K37"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370</v>
      </c>
      <c r="L45" s="60">
        <v>467</v>
      </c>
      <c r="M45" s="60">
        <v>499</v>
      </c>
      <c r="N45" s="60">
        <v>535</v>
      </c>
      <c r="O45" s="61">
        <v>491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77</v>
      </c>
      <c r="L48" s="64">
        <v>71</v>
      </c>
      <c r="M48" s="64">
        <v>73</v>
      </c>
      <c r="N48" s="64">
        <v>74</v>
      </c>
      <c r="O48" s="65">
        <v>73</v>
      </c>
      <c r="P48" s="48"/>
      <c r="Q48" s="48"/>
      <c r="R48" s="48"/>
      <c r="S48" s="48"/>
      <c r="T48" s="48"/>
      <c r="U48" s="48"/>
    </row>
    <row r="49" spans="1:21" ht="30.75" customHeight="1" x14ac:dyDescent="0.2">
      <c r="A49" s="48"/>
      <c r="B49" s="1155"/>
      <c r="C49" s="1156"/>
      <c r="D49" s="62"/>
      <c r="E49" s="1161" t="s">
        <v>14</v>
      </c>
      <c r="F49" s="1161"/>
      <c r="G49" s="1161"/>
      <c r="H49" s="1161"/>
      <c r="I49" s="1161"/>
      <c r="J49" s="1162"/>
      <c r="K49" s="63">
        <v>5</v>
      </c>
      <c r="L49" s="64">
        <v>5</v>
      </c>
      <c r="M49" s="64">
        <v>7</v>
      </c>
      <c r="N49" s="64">
        <v>8</v>
      </c>
      <c r="O49" s="65">
        <v>7</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402</v>
      </c>
      <c r="L52" s="64">
        <v>450</v>
      </c>
      <c r="M52" s="64">
        <v>494</v>
      </c>
      <c r="N52" s="64">
        <v>513</v>
      </c>
      <c r="O52" s="65">
        <v>497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50</v>
      </c>
      <c r="L53" s="69">
        <v>93</v>
      </c>
      <c r="M53" s="69">
        <v>85</v>
      </c>
      <c r="N53" s="69">
        <v>104</v>
      </c>
      <c r="O53" s="70">
        <v>74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nwU5AjpupsKkqbc+R/iZzTny0j7BpEAloLf25Zx13KYUR3hI9bU+8pTzhKR6UvWRaTalWQKBZWYUbm5jr+Pzg==" saltValue="4R4d6T9tRK0Nu5JoScfc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J2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55">
        <v>5095</v>
      </c>
      <c r="J41" s="356">
        <v>5077</v>
      </c>
      <c r="K41" s="356">
        <v>4820</v>
      </c>
      <c r="L41" s="356">
        <v>4596</v>
      </c>
      <c r="M41" s="357">
        <v>4000</v>
      </c>
    </row>
    <row r="42" spans="2:13" ht="27.75" customHeight="1" x14ac:dyDescent="0.2">
      <c r="B42" s="1186"/>
      <c r="C42" s="1187"/>
      <c r="D42" s="106"/>
      <c r="E42" s="1192" t="s">
        <v>32</v>
      </c>
      <c r="F42" s="1192"/>
      <c r="G42" s="1192"/>
      <c r="H42" s="1193"/>
      <c r="I42" s="358" t="s">
        <v>489</v>
      </c>
      <c r="J42" s="359" t="s">
        <v>489</v>
      </c>
      <c r="K42" s="359" t="s">
        <v>489</v>
      </c>
      <c r="L42" s="359" t="s">
        <v>489</v>
      </c>
      <c r="M42" s="360" t="s">
        <v>489</v>
      </c>
    </row>
    <row r="43" spans="2:13" ht="27.75" customHeight="1" x14ac:dyDescent="0.2">
      <c r="B43" s="1186"/>
      <c r="C43" s="1187"/>
      <c r="D43" s="106"/>
      <c r="E43" s="1192" t="s">
        <v>33</v>
      </c>
      <c r="F43" s="1192"/>
      <c r="G43" s="1192"/>
      <c r="H43" s="1193"/>
      <c r="I43" s="358">
        <v>954</v>
      </c>
      <c r="J43" s="359">
        <v>904</v>
      </c>
      <c r="K43" s="359">
        <v>873</v>
      </c>
      <c r="L43" s="359">
        <v>859</v>
      </c>
      <c r="M43" s="360">
        <v>830</v>
      </c>
    </row>
    <row r="44" spans="2:13" ht="27.75" customHeight="1" x14ac:dyDescent="0.2">
      <c r="B44" s="1186"/>
      <c r="C44" s="1187"/>
      <c r="D44" s="106"/>
      <c r="E44" s="1192" t="s">
        <v>34</v>
      </c>
      <c r="F44" s="1192"/>
      <c r="G44" s="1192"/>
      <c r="H44" s="1193"/>
      <c r="I44" s="358">
        <v>31</v>
      </c>
      <c r="J44" s="359">
        <v>38</v>
      </c>
      <c r="K44" s="359">
        <v>38</v>
      </c>
      <c r="L44" s="359">
        <v>34</v>
      </c>
      <c r="M44" s="360">
        <v>33</v>
      </c>
    </row>
    <row r="45" spans="2:13" ht="27.75" customHeight="1" x14ac:dyDescent="0.2">
      <c r="B45" s="1186"/>
      <c r="C45" s="1187"/>
      <c r="D45" s="106"/>
      <c r="E45" s="1192" t="s">
        <v>35</v>
      </c>
      <c r="F45" s="1192"/>
      <c r="G45" s="1192"/>
      <c r="H45" s="1193"/>
      <c r="I45" s="358">
        <v>472</v>
      </c>
      <c r="J45" s="359">
        <v>427</v>
      </c>
      <c r="K45" s="359">
        <v>424</v>
      </c>
      <c r="L45" s="359">
        <v>399</v>
      </c>
      <c r="M45" s="360">
        <v>411</v>
      </c>
    </row>
    <row r="46" spans="2:13" ht="27.75" customHeight="1" x14ac:dyDescent="0.2">
      <c r="B46" s="1186"/>
      <c r="C46" s="1187"/>
      <c r="D46" s="107"/>
      <c r="E46" s="1192" t="s">
        <v>36</v>
      </c>
      <c r="F46" s="1192"/>
      <c r="G46" s="1192"/>
      <c r="H46" s="1193"/>
      <c r="I46" s="358" t="s">
        <v>489</v>
      </c>
      <c r="J46" s="359" t="s">
        <v>489</v>
      </c>
      <c r="K46" s="359" t="s">
        <v>489</v>
      </c>
      <c r="L46" s="359" t="s">
        <v>489</v>
      </c>
      <c r="M46" s="360" t="s">
        <v>489</v>
      </c>
    </row>
    <row r="47" spans="2:13" ht="27.75" customHeight="1" x14ac:dyDescent="0.2">
      <c r="B47" s="1186"/>
      <c r="C47" s="1187"/>
      <c r="D47" s="108"/>
      <c r="E47" s="1194" t="s">
        <v>37</v>
      </c>
      <c r="F47" s="1195"/>
      <c r="G47" s="1195"/>
      <c r="H47" s="1196"/>
      <c r="I47" s="358" t="s">
        <v>489</v>
      </c>
      <c r="J47" s="359" t="s">
        <v>489</v>
      </c>
      <c r="K47" s="359" t="s">
        <v>489</v>
      </c>
      <c r="L47" s="359" t="s">
        <v>489</v>
      </c>
      <c r="M47" s="360" t="s">
        <v>489</v>
      </c>
    </row>
    <row r="48" spans="2:13" ht="27.75" customHeight="1" x14ac:dyDescent="0.2">
      <c r="B48" s="1186"/>
      <c r="C48" s="1187"/>
      <c r="D48" s="106"/>
      <c r="E48" s="1192" t="s">
        <v>38</v>
      </c>
      <c r="F48" s="1192"/>
      <c r="G48" s="1192"/>
      <c r="H48" s="1193"/>
      <c r="I48" s="358" t="s">
        <v>489</v>
      </c>
      <c r="J48" s="359" t="s">
        <v>489</v>
      </c>
      <c r="K48" s="359" t="s">
        <v>489</v>
      </c>
      <c r="L48" s="359" t="s">
        <v>489</v>
      </c>
      <c r="M48" s="360" t="s">
        <v>489</v>
      </c>
    </row>
    <row r="49" spans="2:13" ht="27.75" customHeight="1" x14ac:dyDescent="0.2">
      <c r="B49" s="1188"/>
      <c r="C49" s="1189"/>
      <c r="D49" s="106"/>
      <c r="E49" s="1192" t="s">
        <v>39</v>
      </c>
      <c r="F49" s="1192"/>
      <c r="G49" s="1192"/>
      <c r="H49" s="1193"/>
      <c r="I49" s="358" t="s">
        <v>489</v>
      </c>
      <c r="J49" s="359" t="s">
        <v>489</v>
      </c>
      <c r="K49" s="359" t="s">
        <v>489</v>
      </c>
      <c r="L49" s="359" t="s">
        <v>489</v>
      </c>
      <c r="M49" s="360" t="s">
        <v>489</v>
      </c>
    </row>
    <row r="50" spans="2:13" ht="27.75" customHeight="1" x14ac:dyDescent="0.2">
      <c r="B50" s="1197" t="s">
        <v>40</v>
      </c>
      <c r="C50" s="1198"/>
      <c r="D50" s="109"/>
      <c r="E50" s="1192" t="s">
        <v>41</v>
      </c>
      <c r="F50" s="1192"/>
      <c r="G50" s="1192"/>
      <c r="H50" s="1193"/>
      <c r="I50" s="358">
        <v>3543</v>
      </c>
      <c r="J50" s="359">
        <v>3738</v>
      </c>
      <c r="K50" s="359">
        <v>3884</v>
      </c>
      <c r="L50" s="359">
        <v>4580</v>
      </c>
      <c r="M50" s="360">
        <v>4556</v>
      </c>
    </row>
    <row r="51" spans="2:13" ht="27.75" customHeight="1" x14ac:dyDescent="0.2">
      <c r="B51" s="1186"/>
      <c r="C51" s="1187"/>
      <c r="D51" s="106"/>
      <c r="E51" s="1192" t="s">
        <v>42</v>
      </c>
      <c r="F51" s="1192"/>
      <c r="G51" s="1192"/>
      <c r="H51" s="1193"/>
      <c r="I51" s="358" t="s">
        <v>489</v>
      </c>
      <c r="J51" s="359" t="s">
        <v>489</v>
      </c>
      <c r="K51" s="359" t="s">
        <v>489</v>
      </c>
      <c r="L51" s="359" t="s">
        <v>489</v>
      </c>
      <c r="M51" s="360" t="s">
        <v>489</v>
      </c>
    </row>
    <row r="52" spans="2:13" ht="27.75" customHeight="1" x14ac:dyDescent="0.2">
      <c r="B52" s="1188"/>
      <c r="C52" s="1189"/>
      <c r="D52" s="106"/>
      <c r="E52" s="1192" t="s">
        <v>43</v>
      </c>
      <c r="F52" s="1192"/>
      <c r="G52" s="1192"/>
      <c r="H52" s="1193"/>
      <c r="I52" s="358">
        <v>4577</v>
      </c>
      <c r="J52" s="359">
        <v>4498</v>
      </c>
      <c r="K52" s="359">
        <v>4415</v>
      </c>
      <c r="L52" s="359">
        <v>4144</v>
      </c>
      <c r="M52" s="360">
        <v>3806</v>
      </c>
    </row>
    <row r="53" spans="2:13" ht="27.75" customHeight="1" thickBot="1" x14ac:dyDescent="0.25">
      <c r="B53" s="1199" t="s">
        <v>19</v>
      </c>
      <c r="C53" s="1200"/>
      <c r="D53" s="110"/>
      <c r="E53" s="1201" t="s">
        <v>44</v>
      </c>
      <c r="F53" s="1201"/>
      <c r="G53" s="1201"/>
      <c r="H53" s="1202"/>
      <c r="I53" s="361">
        <v>-1569</v>
      </c>
      <c r="J53" s="362">
        <v>-1790</v>
      </c>
      <c r="K53" s="362">
        <v>-2145</v>
      </c>
      <c r="L53" s="362">
        <v>-2837</v>
      </c>
      <c r="M53" s="363">
        <v>-3088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REw55YfmU6Z8pPwlKVpGJ1iY53GlCQpOqmTtwcDDh2u4Ibop6fkC9iGZKhncH+HV9EGPzeT0FYLEx1t61OjzQ==" saltValue="sF8VsPTlKdEiEAaX1ZHK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H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122">
        <v>1594</v>
      </c>
      <c r="G55" s="122">
        <v>1754</v>
      </c>
      <c r="H55" s="123">
        <v>1728</v>
      </c>
    </row>
    <row r="56" spans="2:8" ht="52.5" customHeight="1" x14ac:dyDescent="0.2">
      <c r="B56" s="124"/>
      <c r="C56" s="1213" t="s">
        <v>47</v>
      </c>
      <c r="D56" s="1213"/>
      <c r="E56" s="1214"/>
      <c r="F56" s="125">
        <v>401</v>
      </c>
      <c r="G56" s="125">
        <v>602</v>
      </c>
      <c r="H56" s="126">
        <v>419</v>
      </c>
    </row>
    <row r="57" spans="2:8" ht="53.25" customHeight="1" x14ac:dyDescent="0.2">
      <c r="B57" s="124"/>
      <c r="C57" s="1215" t="s">
        <v>48</v>
      </c>
      <c r="D57" s="1215"/>
      <c r="E57" s="1216"/>
      <c r="F57" s="127">
        <v>1736</v>
      </c>
      <c r="G57" s="127">
        <v>2046</v>
      </c>
      <c r="H57" s="128">
        <v>2195</v>
      </c>
    </row>
    <row r="58" spans="2:8" ht="45.75" customHeight="1" x14ac:dyDescent="0.2">
      <c r="B58" s="129"/>
      <c r="C58" s="1203" t="s">
        <v>49</v>
      </c>
      <c r="D58" s="1204"/>
      <c r="E58" s="1205"/>
      <c r="F58" s="130"/>
      <c r="G58" s="130"/>
      <c r="H58" s="131"/>
    </row>
    <row r="59" spans="2:8" ht="45.75" customHeight="1" x14ac:dyDescent="0.2">
      <c r="B59" s="129"/>
      <c r="C59" s="1203" t="s">
        <v>50</v>
      </c>
      <c r="D59" s="1204"/>
      <c r="E59" s="1205"/>
      <c r="F59" s="130"/>
      <c r="G59" s="130"/>
      <c r="H59" s="131"/>
    </row>
    <row r="60" spans="2:8" ht="45.75" customHeight="1" x14ac:dyDescent="0.2">
      <c r="B60" s="129"/>
      <c r="C60" s="1203" t="s">
        <v>50</v>
      </c>
      <c r="D60" s="1204"/>
      <c r="E60" s="1205"/>
      <c r="F60" s="130"/>
      <c r="G60" s="130"/>
      <c r="H60" s="131"/>
    </row>
    <row r="61" spans="2:8" ht="45.75" customHeight="1" x14ac:dyDescent="0.2">
      <c r="B61" s="129"/>
      <c r="C61" s="1203" t="s">
        <v>50</v>
      </c>
      <c r="D61" s="1204"/>
      <c r="E61" s="1205"/>
      <c r="F61" s="130"/>
      <c r="G61" s="130"/>
      <c r="H61" s="131"/>
    </row>
    <row r="62" spans="2:8" ht="45.75" customHeight="1" thickBot="1" x14ac:dyDescent="0.25">
      <c r="B62" s="132"/>
      <c r="C62" s="1206" t="s">
        <v>50</v>
      </c>
      <c r="D62" s="1207"/>
      <c r="E62" s="1208"/>
      <c r="F62" s="133"/>
      <c r="G62" s="133"/>
      <c r="H62" s="134"/>
    </row>
    <row r="63" spans="2:8" ht="52.5" customHeight="1" thickBot="1" x14ac:dyDescent="0.25">
      <c r="B63" s="135"/>
      <c r="C63" s="1209" t="s">
        <v>51</v>
      </c>
      <c r="D63" s="1209"/>
      <c r="E63" s="1210"/>
      <c r="F63" s="136">
        <v>3731</v>
      </c>
      <c r="G63" s="136">
        <v>4402</v>
      </c>
      <c r="H63" s="137">
        <v>4342</v>
      </c>
    </row>
    <row r="64" spans="2:8" ht="13.2" x14ac:dyDescent="0.2"/>
  </sheetData>
  <sheetProtection algorithmName="SHA-512" hashValue="zkSME/vvnePLCsJ18c9Sj+xWa2gTVA/ELxISnWmk+qdkmXh44M9rqqRb6jJFeCmtnPuRaq/Q0tvbAfTJKFX0Cg==" saltValue="Ip+1muBPFpYmmoYVvbR6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election activeCell="AN65" sqref="AN65:DC69"/>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563</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564</v>
      </c>
      <c r="AO51" s="1254"/>
      <c r="AP51" s="1254"/>
      <c r="AQ51" s="1254"/>
      <c r="AR51" s="1254"/>
      <c r="AS51" s="1254"/>
      <c r="AT51" s="1254"/>
      <c r="AU51" s="1254"/>
      <c r="AV51" s="1254"/>
      <c r="AW51" s="1254"/>
      <c r="AX51" s="1254"/>
      <c r="AY51" s="1254"/>
      <c r="AZ51" s="1254"/>
      <c r="BA51" s="1254"/>
      <c r="BB51" s="1254" t="s">
        <v>565</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566</v>
      </c>
      <c r="BC53" s="1254"/>
      <c r="BD53" s="1254"/>
      <c r="BE53" s="1254"/>
      <c r="BF53" s="1254"/>
      <c r="BG53" s="1254"/>
      <c r="BH53" s="1254"/>
      <c r="BI53" s="1254"/>
      <c r="BJ53" s="1254"/>
      <c r="BK53" s="1254"/>
      <c r="BL53" s="1254"/>
      <c r="BM53" s="1254"/>
      <c r="BN53" s="1254"/>
      <c r="BO53" s="1254"/>
      <c r="BP53" s="1255">
        <v>52.3</v>
      </c>
      <c r="BQ53" s="1255"/>
      <c r="BR53" s="1255"/>
      <c r="BS53" s="1255"/>
      <c r="BT53" s="1255"/>
      <c r="BU53" s="1255"/>
      <c r="BV53" s="1255"/>
      <c r="BW53" s="1255"/>
      <c r="BX53" s="1255">
        <v>49.7</v>
      </c>
      <c r="BY53" s="1255"/>
      <c r="BZ53" s="1255"/>
      <c r="CA53" s="1255"/>
      <c r="CB53" s="1255"/>
      <c r="CC53" s="1255"/>
      <c r="CD53" s="1255"/>
      <c r="CE53" s="1255"/>
      <c r="CF53" s="1255">
        <v>51.5</v>
      </c>
      <c r="CG53" s="1255"/>
      <c r="CH53" s="1255"/>
      <c r="CI53" s="1255"/>
      <c r="CJ53" s="1255"/>
      <c r="CK53" s="1255"/>
      <c r="CL53" s="1255"/>
      <c r="CM53" s="1255"/>
      <c r="CN53" s="1255">
        <v>52.9</v>
      </c>
      <c r="CO53" s="1255"/>
      <c r="CP53" s="1255"/>
      <c r="CQ53" s="1255"/>
      <c r="CR53" s="1255"/>
      <c r="CS53" s="1255"/>
      <c r="CT53" s="1255"/>
      <c r="CU53" s="1255"/>
      <c r="CV53" s="1255">
        <v>54.2</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567</v>
      </c>
      <c r="AO55" s="1250"/>
      <c r="AP55" s="1250"/>
      <c r="AQ55" s="1250"/>
      <c r="AR55" s="1250"/>
      <c r="AS55" s="1250"/>
      <c r="AT55" s="1250"/>
      <c r="AU55" s="1250"/>
      <c r="AV55" s="1250"/>
      <c r="AW55" s="1250"/>
      <c r="AX55" s="1250"/>
      <c r="AY55" s="1250"/>
      <c r="AZ55" s="1250"/>
      <c r="BA55" s="1250"/>
      <c r="BB55" s="1254" t="s">
        <v>565</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566</v>
      </c>
      <c r="BC57" s="1254"/>
      <c r="BD57" s="1254"/>
      <c r="BE57" s="1254"/>
      <c r="BF57" s="1254"/>
      <c r="BG57" s="1254"/>
      <c r="BH57" s="1254"/>
      <c r="BI57" s="1254"/>
      <c r="BJ57" s="1254"/>
      <c r="BK57" s="1254"/>
      <c r="BL57" s="1254"/>
      <c r="BM57" s="1254"/>
      <c r="BN57" s="1254"/>
      <c r="BO57" s="1254"/>
      <c r="BP57" s="1255">
        <v>62.8</v>
      </c>
      <c r="BQ57" s="1255"/>
      <c r="BR57" s="1255"/>
      <c r="BS57" s="1255"/>
      <c r="BT57" s="1255"/>
      <c r="BU57" s="1255"/>
      <c r="BV57" s="1255"/>
      <c r="BW57" s="1255"/>
      <c r="BX57" s="1255">
        <v>64</v>
      </c>
      <c r="BY57" s="1255"/>
      <c r="BZ57" s="1255"/>
      <c r="CA57" s="1255"/>
      <c r="CB57" s="1255"/>
      <c r="CC57" s="1255"/>
      <c r="CD57" s="1255"/>
      <c r="CE57" s="1255"/>
      <c r="CF57" s="1255">
        <v>66.2</v>
      </c>
      <c r="CG57" s="1255"/>
      <c r="CH57" s="1255"/>
      <c r="CI57" s="1255"/>
      <c r="CJ57" s="1255"/>
      <c r="CK57" s="1255"/>
      <c r="CL57" s="1255"/>
      <c r="CM57" s="1255"/>
      <c r="CN57" s="1255">
        <v>67.099999999999994</v>
      </c>
      <c r="CO57" s="1255"/>
      <c r="CP57" s="1255"/>
      <c r="CQ57" s="1255"/>
      <c r="CR57" s="1255"/>
      <c r="CS57" s="1255"/>
      <c r="CT57" s="1255"/>
      <c r="CU57" s="1255"/>
      <c r="CV57" s="1255">
        <v>67</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568</v>
      </c>
    </row>
    <row r="64" spans="1:109" ht="13.2" x14ac:dyDescent="0.2">
      <c r="B64" s="1225"/>
      <c r="G64" s="1232"/>
      <c r="I64" s="1265"/>
      <c r="J64" s="1265"/>
      <c r="K64" s="1265"/>
      <c r="L64" s="1265"/>
      <c r="M64" s="1265"/>
      <c r="N64" s="1266"/>
      <c r="AM64" s="1232"/>
      <c r="AN64" s="1232" t="s">
        <v>561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562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563</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564</v>
      </c>
      <c r="AO73" s="1254"/>
      <c r="AP73" s="1254"/>
      <c r="AQ73" s="1254"/>
      <c r="AR73" s="1254"/>
      <c r="AS73" s="1254"/>
      <c r="AT73" s="1254"/>
      <c r="AU73" s="1254"/>
      <c r="AV73" s="1254"/>
      <c r="AW73" s="1254"/>
      <c r="AX73" s="1254"/>
      <c r="AY73" s="1254"/>
      <c r="AZ73" s="1254"/>
      <c r="BA73" s="1254"/>
      <c r="BB73" s="1254" t="s">
        <v>565</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1.6</v>
      </c>
      <c r="BQ75" s="1255"/>
      <c r="BR75" s="1255"/>
      <c r="BS75" s="1255"/>
      <c r="BT75" s="1255"/>
      <c r="BU75" s="1255"/>
      <c r="BV75" s="1255"/>
      <c r="BW75" s="1255"/>
      <c r="BX75" s="1255">
        <v>2.6</v>
      </c>
      <c r="BY75" s="1255"/>
      <c r="BZ75" s="1255"/>
      <c r="CA75" s="1255"/>
      <c r="CB75" s="1255"/>
      <c r="CC75" s="1255"/>
      <c r="CD75" s="1255"/>
      <c r="CE75" s="1255"/>
      <c r="CF75" s="1255">
        <v>3.2</v>
      </c>
      <c r="CG75" s="1255"/>
      <c r="CH75" s="1255"/>
      <c r="CI75" s="1255"/>
      <c r="CJ75" s="1255"/>
      <c r="CK75" s="1255"/>
      <c r="CL75" s="1255"/>
      <c r="CM75" s="1255"/>
      <c r="CN75" s="1255">
        <v>3.9</v>
      </c>
      <c r="CO75" s="1255"/>
      <c r="CP75" s="1255"/>
      <c r="CQ75" s="1255"/>
      <c r="CR75" s="1255"/>
      <c r="CS75" s="1255"/>
      <c r="CT75" s="1255"/>
      <c r="CU75" s="1255"/>
      <c r="CV75" s="1255">
        <v>3.6</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567</v>
      </c>
      <c r="AO77" s="1250"/>
      <c r="AP77" s="1250"/>
      <c r="AQ77" s="1250"/>
      <c r="AR77" s="1250"/>
      <c r="AS77" s="1250"/>
      <c r="AT77" s="1250"/>
      <c r="AU77" s="1250"/>
      <c r="AV77" s="1250"/>
      <c r="AW77" s="1250"/>
      <c r="AX77" s="1250"/>
      <c r="AY77" s="1250"/>
      <c r="AZ77" s="1250"/>
      <c r="BA77" s="1250"/>
      <c r="BB77" s="1254" t="s">
        <v>565</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8</v>
      </c>
      <c r="BY79" s="1255"/>
      <c r="BZ79" s="1255"/>
      <c r="CA79" s="1255"/>
      <c r="CB79" s="1255"/>
      <c r="CC79" s="1255"/>
      <c r="CD79" s="1255"/>
      <c r="CE79" s="1255"/>
      <c r="CF79" s="1255">
        <v>8</v>
      </c>
      <c r="CG79" s="1255"/>
      <c r="CH79" s="1255"/>
      <c r="CI79" s="1255"/>
      <c r="CJ79" s="1255"/>
      <c r="CK79" s="1255"/>
      <c r="CL79" s="1255"/>
      <c r="CM79" s="1255"/>
      <c r="CN79" s="1255">
        <v>8.3000000000000007</v>
      </c>
      <c r="CO79" s="1255"/>
      <c r="CP79" s="1255"/>
      <c r="CQ79" s="1255"/>
      <c r="CR79" s="1255"/>
      <c r="CS79" s="1255"/>
      <c r="CT79" s="1255"/>
      <c r="CU79" s="1255"/>
      <c r="CV79" s="1255">
        <v>8.4</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IAmBhIwwL2dUzTNSAJES9/7AU5jAMgqZ0ZWq+ElWZeYakOB2IZ6SihqcQGfeEjBPPDhbhH9CO0yRxnbK0w4Uhw==" saltValue="3gFuhG1pXOYkbKRrQXNhp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TMV/aupdrsZRGpHOOOmpt0HDCyJki+46P9hmXd8UjXp44dnNRVQ8k92lPRCnIE/ad+Z8SoceNQViXLbA/IA3Yw==" saltValue="bZx1BgVclBluYezDcxM4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K+IfaK6Xtr2kso0QQynPKkyqLjwmBX7BjBDymuLvfMaauecdJZBylJ2BbdEQmOxBJl50k+fXdLhaiHYWaV/6+Q==" saltValue="P6fmiAAyCdoRjjGk+FK1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52</v>
      </c>
      <c r="E2" s="149"/>
      <c r="F2" s="150" t="s">
        <v>527</v>
      </c>
      <c r="G2" s="151"/>
      <c r="H2" s="152"/>
    </row>
    <row r="3" spans="1:8" x14ac:dyDescent="0.2">
      <c r="A3" s="148" t="s">
        <v>520</v>
      </c>
      <c r="B3" s="153"/>
      <c r="C3" s="154"/>
      <c r="D3" s="155">
        <v>97445</v>
      </c>
      <c r="E3" s="156"/>
      <c r="F3" s="157">
        <v>126262</v>
      </c>
      <c r="G3" s="158"/>
      <c r="H3" s="159"/>
    </row>
    <row r="4" spans="1:8" x14ac:dyDescent="0.2">
      <c r="A4" s="160"/>
      <c r="B4" s="161"/>
      <c r="C4" s="162"/>
      <c r="D4" s="163">
        <v>57226</v>
      </c>
      <c r="E4" s="164"/>
      <c r="F4" s="165">
        <v>56769</v>
      </c>
      <c r="G4" s="166"/>
      <c r="H4" s="167"/>
    </row>
    <row r="5" spans="1:8" x14ac:dyDescent="0.2">
      <c r="A5" s="148" t="s">
        <v>522</v>
      </c>
      <c r="B5" s="153"/>
      <c r="C5" s="154"/>
      <c r="D5" s="155">
        <v>126206</v>
      </c>
      <c r="E5" s="156"/>
      <c r="F5" s="157">
        <v>126525</v>
      </c>
      <c r="G5" s="158"/>
      <c r="H5" s="159"/>
    </row>
    <row r="6" spans="1:8" x14ac:dyDescent="0.2">
      <c r="A6" s="160"/>
      <c r="B6" s="161"/>
      <c r="C6" s="162"/>
      <c r="D6" s="163">
        <v>72449</v>
      </c>
      <c r="E6" s="164"/>
      <c r="F6" s="165">
        <v>67052</v>
      </c>
      <c r="G6" s="166"/>
      <c r="H6" s="167"/>
    </row>
    <row r="7" spans="1:8" x14ac:dyDescent="0.2">
      <c r="A7" s="148" t="s">
        <v>523</v>
      </c>
      <c r="B7" s="153"/>
      <c r="C7" s="154"/>
      <c r="D7" s="155">
        <v>100801</v>
      </c>
      <c r="E7" s="156"/>
      <c r="F7" s="157">
        <v>122054</v>
      </c>
      <c r="G7" s="158"/>
      <c r="H7" s="159"/>
    </row>
    <row r="8" spans="1:8" x14ac:dyDescent="0.2">
      <c r="A8" s="160"/>
      <c r="B8" s="161"/>
      <c r="C8" s="162"/>
      <c r="D8" s="163">
        <v>37611</v>
      </c>
      <c r="E8" s="164"/>
      <c r="F8" s="165">
        <v>68298</v>
      </c>
      <c r="G8" s="166"/>
      <c r="H8" s="167"/>
    </row>
    <row r="9" spans="1:8" x14ac:dyDescent="0.2">
      <c r="A9" s="148" t="s">
        <v>524</v>
      </c>
      <c r="B9" s="153"/>
      <c r="C9" s="154"/>
      <c r="D9" s="155">
        <v>121628</v>
      </c>
      <c r="E9" s="156"/>
      <c r="F9" s="157">
        <v>111644</v>
      </c>
      <c r="G9" s="158"/>
      <c r="H9" s="159"/>
    </row>
    <row r="10" spans="1:8" x14ac:dyDescent="0.2">
      <c r="A10" s="160"/>
      <c r="B10" s="161"/>
      <c r="C10" s="162"/>
      <c r="D10" s="163">
        <v>51395</v>
      </c>
      <c r="E10" s="164"/>
      <c r="F10" s="165">
        <v>66606</v>
      </c>
      <c r="G10" s="166"/>
      <c r="H10" s="167"/>
    </row>
    <row r="11" spans="1:8" x14ac:dyDescent="0.2">
      <c r="A11" s="148" t="s">
        <v>525</v>
      </c>
      <c r="B11" s="153"/>
      <c r="C11" s="154"/>
      <c r="D11" s="155">
        <v>104660</v>
      </c>
      <c r="E11" s="156"/>
      <c r="F11" s="157">
        <v>127917</v>
      </c>
      <c r="G11" s="158"/>
      <c r="H11" s="159"/>
    </row>
    <row r="12" spans="1:8" x14ac:dyDescent="0.2">
      <c r="A12" s="160"/>
      <c r="B12" s="161"/>
      <c r="C12" s="168"/>
      <c r="D12" s="163">
        <v>65350</v>
      </c>
      <c r="E12" s="164"/>
      <c r="F12" s="165">
        <v>69746</v>
      </c>
      <c r="G12" s="166"/>
      <c r="H12" s="167"/>
    </row>
    <row r="13" spans="1:8" x14ac:dyDescent="0.2">
      <c r="A13" s="148"/>
      <c r="B13" s="153"/>
      <c r="C13" s="169"/>
      <c r="D13" s="170">
        <v>110148</v>
      </c>
      <c r="E13" s="171"/>
      <c r="F13" s="172">
        <v>122880</v>
      </c>
      <c r="G13" s="173"/>
      <c r="H13" s="159"/>
    </row>
    <row r="14" spans="1:8" x14ac:dyDescent="0.2">
      <c r="A14" s="160"/>
      <c r="B14" s="161"/>
      <c r="C14" s="162"/>
      <c r="D14" s="163">
        <v>56806</v>
      </c>
      <c r="E14" s="164"/>
      <c r="F14" s="165">
        <v>65694</v>
      </c>
      <c r="G14" s="166"/>
      <c r="H14" s="167"/>
    </row>
    <row r="17" spans="1:11" x14ac:dyDescent="0.2">
      <c r="A17" s="144" t="s">
        <v>53</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54</v>
      </c>
      <c r="B19" s="174">
        <f>ROUND(VALUE(SUBSTITUTE(実質収支比率等に係る経年分析!F$48,"▲","-")),2)</f>
        <v>10.72</v>
      </c>
      <c r="C19" s="174">
        <f>ROUND(VALUE(SUBSTITUTE(実質収支比率等に係る経年分析!G$48,"▲","-")),2)</f>
        <v>12.72</v>
      </c>
      <c r="D19" s="174">
        <f>ROUND(VALUE(SUBSTITUTE(実質収支比率等に係る経年分析!H$48,"▲","-")),2)</f>
        <v>21.31</v>
      </c>
      <c r="E19" s="174">
        <f>ROUND(VALUE(SUBSTITUTE(実質収支比率等に係る経年分析!I$48,"▲","-")),2)</f>
        <v>12.91</v>
      </c>
      <c r="F19" s="174">
        <f>ROUND(VALUE(SUBSTITUTE(実質収支比率等に係る経年分析!J$48,"▲","-")),2)</f>
        <v>9.6199999999999992</v>
      </c>
    </row>
    <row r="20" spans="1:11" x14ac:dyDescent="0.2">
      <c r="A20" s="174" t="s">
        <v>55</v>
      </c>
      <c r="B20" s="174">
        <f>ROUND(VALUE(SUBSTITUTE(実質収支比率等に係る経年分析!F$47,"▲","-")),2)</f>
        <v>60.27</v>
      </c>
      <c r="C20" s="174">
        <f>ROUND(VALUE(SUBSTITUTE(実質収支比率等に係る経年分析!G$47,"▲","-")),2)</f>
        <v>55.86</v>
      </c>
      <c r="D20" s="174">
        <f>ROUND(VALUE(SUBSTITUTE(実質収支比率等に係る経年分析!H$47,"▲","-")),2)</f>
        <v>54.62</v>
      </c>
      <c r="E20" s="174">
        <f>ROUND(VALUE(SUBSTITUTE(実質収支比率等に係る経年分析!I$47,"▲","-")),2)</f>
        <v>61.39</v>
      </c>
      <c r="F20" s="174">
        <f>ROUND(VALUE(SUBSTITUTE(実質収支比率等に係る経年分析!J$47,"▲","-")),2)</f>
        <v>58.83</v>
      </c>
    </row>
    <row r="21" spans="1:11" x14ac:dyDescent="0.2">
      <c r="A21" s="174" t="s">
        <v>56</v>
      </c>
      <c r="B21" s="174">
        <f>IF(ISNUMBER(VALUE(SUBSTITUTE(実質収支比率等に係る経年分析!F$49,"▲","-"))),ROUND(VALUE(SUBSTITUTE(実質収支比率等に係る経年分析!F$49,"▲","-")),2),NA())</f>
        <v>-19.55</v>
      </c>
      <c r="C21" s="174">
        <f>IF(ISNUMBER(VALUE(SUBSTITUTE(実質収支比率等に係る経年分析!G$49,"▲","-"))),ROUND(VALUE(SUBSTITUTE(実質収支比率等に係る経年分析!G$49,"▲","-")),2),NA())</f>
        <v>2.83</v>
      </c>
      <c r="D21" s="174">
        <f>IF(ISNUMBER(VALUE(SUBSTITUTE(実質収支比率等に係る経年分析!H$49,"▲","-"))),ROUND(VALUE(SUBSTITUTE(実質収支比率等に係る経年分析!H$49,"▲","-")),2),NA())</f>
        <v>21.63</v>
      </c>
      <c r="E21" s="174">
        <f>IF(ISNUMBER(VALUE(SUBSTITUTE(実質収支比率等に係る経年分析!I$49,"▲","-"))),ROUND(VALUE(SUBSTITUTE(実質収支比率等に係る経年分析!I$49,"▲","-")),2),NA())</f>
        <v>7.9</v>
      </c>
      <c r="F21" s="174">
        <f>IF(ISNUMBER(VALUE(SUBSTITUTE(実質収支比率等に係る経年分析!J$49,"▲","-"))),ROUND(VALUE(SUBSTITUTE(実質収支比率等に係る経年分析!J$49,"▲","-")),2),NA())</f>
        <v>7.02</v>
      </c>
    </row>
    <row r="24" spans="1:11" x14ac:dyDescent="0.2">
      <c r="A24" s="144" t="s">
        <v>57</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工場団地造成事業特別会計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農業集落排水処理事業特別会計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3.86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3.26</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6.39</v>
      </c>
    </row>
    <row r="35" spans="1:16" x14ac:dyDescent="0.2">
      <c r="A35" s="175" t="str">
        <f>IF(連結実質赤字比率に係る赤字・黒字の構成分析!C$35="",NA(),連結実質赤字比率に係る赤字・黒字の構成分析!C$35)</f>
        <v>宅地造成事業特別会計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9.27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9.0399999999999991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8.8000000000000007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9.6199999999999992</v>
      </c>
    </row>
    <row r="39" spans="1:16" x14ac:dyDescent="0.2">
      <c r="A39" s="144" t="s">
        <v>60</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402</v>
      </c>
      <c r="E42" s="176"/>
      <c r="F42" s="176"/>
      <c r="G42" s="176">
        <f>'実質公債費比率（分子）の構造'!L$52</f>
        <v>450</v>
      </c>
      <c r="H42" s="176"/>
      <c r="I42" s="176"/>
      <c r="J42" s="176">
        <f>'実質公債費比率（分子）の構造'!M$52</f>
        <v>494</v>
      </c>
      <c r="K42" s="176"/>
      <c r="L42" s="176"/>
      <c r="M42" s="176">
        <f>'実質公債費比率（分子）の構造'!N$52</f>
        <v>513</v>
      </c>
      <c r="N42" s="176"/>
      <c r="O42" s="176"/>
      <c r="P42" s="176">
        <f>'実質公債費比率（分子）の構造'!O$52</f>
        <v>497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65</v>
      </c>
      <c r="B45" s="176">
        <f>'実質公債費比率（分子）の構造'!K$49</f>
        <v>5</v>
      </c>
      <c r="C45" s="176"/>
      <c r="D45" s="176"/>
      <c r="E45" s="176">
        <f>'実質公債費比率（分子）の構造'!L$49</f>
        <v>5</v>
      </c>
      <c r="F45" s="176"/>
      <c r="G45" s="176"/>
      <c r="H45" s="176">
        <f>'実質公債費比率（分子）の構造'!M$49</f>
        <v>7</v>
      </c>
      <c r="I45" s="176"/>
      <c r="J45" s="176"/>
      <c r="K45" s="176">
        <f>'実質公債費比率（分子）の構造'!N$49</f>
        <v>8</v>
      </c>
      <c r="L45" s="176"/>
      <c r="M45" s="176"/>
      <c r="N45" s="176">
        <f>'実質公債費比率（分子）の構造'!O$49</f>
        <v>7</v>
      </c>
      <c r="O45" s="176"/>
      <c r="P45" s="176"/>
    </row>
    <row r="46" spans="1:16" x14ac:dyDescent="0.2">
      <c r="A46" s="176" t="s">
        <v>66</v>
      </c>
      <c r="B46" s="176">
        <f>'実質公債費比率（分子）の構造'!K$48</f>
        <v>77</v>
      </c>
      <c r="C46" s="176"/>
      <c r="D46" s="176"/>
      <c r="E46" s="176">
        <f>'実質公債費比率（分子）の構造'!L$48</f>
        <v>71</v>
      </c>
      <c r="F46" s="176"/>
      <c r="G46" s="176"/>
      <c r="H46" s="176">
        <f>'実質公債費比率（分子）の構造'!M$48</f>
        <v>73</v>
      </c>
      <c r="I46" s="176"/>
      <c r="J46" s="176"/>
      <c r="K46" s="176">
        <f>'実質公債費比率（分子）の構造'!N$48</f>
        <v>74</v>
      </c>
      <c r="L46" s="176"/>
      <c r="M46" s="176"/>
      <c r="N46" s="176">
        <f>'実質公債費比率（分子）の構造'!O$48</f>
        <v>73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68</v>
      </c>
      <c r="B49" s="176">
        <f>'実質公債費比率（分子）の構造'!K$45</f>
        <v>370</v>
      </c>
      <c r="C49" s="176"/>
      <c r="D49" s="176"/>
      <c r="E49" s="176">
        <f>'実質公債費比率（分子）の構造'!L$45</f>
        <v>467</v>
      </c>
      <c r="F49" s="176"/>
      <c r="G49" s="176"/>
      <c r="H49" s="176">
        <f>'実質公債費比率（分子）の構造'!M$45</f>
        <v>499</v>
      </c>
      <c r="I49" s="176"/>
      <c r="J49" s="176"/>
      <c r="K49" s="176">
        <f>'実質公債費比率（分子）の構造'!N$45</f>
        <v>535</v>
      </c>
      <c r="L49" s="176"/>
      <c r="M49" s="176"/>
      <c r="N49" s="176">
        <f>'実質公債費比率（分子）の構造'!O$45</f>
        <v>491</v>
      </c>
      <c r="O49" s="176"/>
      <c r="P49" s="176"/>
    </row>
    <row r="50" spans="1:16" x14ac:dyDescent="0.2">
      <c r="A50" s="176" t="s">
        <v>69</v>
      </c>
      <c r="B50" s="176" t="e">
        <f>NA()</f>
        <v>#N/A</v>
      </c>
      <c r="C50" s="176">
        <f>IF(ISNUMBER('実質公債費比率（分子）の構造'!K$53),'実質公債費比率（分子）の構造'!K$53,NA())</f>
        <v>50</v>
      </c>
      <c r="D50" s="176" t="e">
        <f>NA()</f>
        <v>#N/A</v>
      </c>
      <c r="E50" s="176" t="e">
        <f>NA()</f>
        <v>#N/A</v>
      </c>
      <c r="F50" s="176">
        <f>IF(ISNUMBER('実質公債費比率（分子）の構造'!L$53),'実質公債費比率（分子）の構造'!L$53,NA())</f>
        <v>93</v>
      </c>
      <c r="G50" s="176" t="e">
        <f>NA()</f>
        <v>#N/A</v>
      </c>
      <c r="H50" s="176" t="e">
        <f>NA()</f>
        <v>#N/A</v>
      </c>
      <c r="I50" s="176">
        <f>IF(ISNUMBER('実質公債費比率（分子）の構造'!M$53),'実質公債費比率（分子）の構造'!M$53,NA())</f>
        <v>85</v>
      </c>
      <c r="J50" s="176" t="e">
        <f>NA()</f>
        <v>#N/A</v>
      </c>
      <c r="K50" s="176" t="e">
        <f>NA()</f>
        <v>#N/A</v>
      </c>
      <c r="L50" s="176">
        <f>IF(ISNUMBER('実質公債費比率（分子）の構造'!N$53),'実質公債費比率（分子）の構造'!N$53,NA())</f>
        <v>104</v>
      </c>
      <c r="M50" s="176" t="e">
        <f>NA()</f>
        <v>#N/A</v>
      </c>
      <c r="N50" s="176" t="e">
        <f>NA()</f>
        <v>#N/A</v>
      </c>
      <c r="O50" s="176">
        <f>IF(ISNUMBER('実質公債費比率（分子）の構造'!O$53),'実質公債費比率（分子）の構造'!O$53,NA())</f>
        <v>74</v>
      </c>
      <c r="P50" s="176" t="e">
        <f>NA()</f>
        <v>#N/A</v>
      </c>
    </row>
    <row r="53" spans="1:16" x14ac:dyDescent="0.2">
      <c r="A53" s="144" t="s">
        <v>70</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2">
      <c r="A56" s="175" t="s">
        <v>43</v>
      </c>
      <c r="B56" s="175"/>
      <c r="C56" s="175"/>
      <c r="D56" s="175">
        <f>'将来負担比率（分子）の構造'!I$52</f>
        <v>4577</v>
      </c>
      <c r="E56" s="175"/>
      <c r="F56" s="175"/>
      <c r="G56" s="175">
        <f>'将来負担比率（分子）の構造'!J$52</f>
        <v>4498</v>
      </c>
      <c r="H56" s="175"/>
      <c r="I56" s="175"/>
      <c r="J56" s="175">
        <f>'将来負担比率（分子）の構造'!K$52</f>
        <v>4415</v>
      </c>
      <c r="K56" s="175"/>
      <c r="L56" s="175"/>
      <c r="M56" s="175">
        <f>'将来負担比率（分子）の構造'!L$52</f>
        <v>4144</v>
      </c>
      <c r="N56" s="175"/>
      <c r="O56" s="175"/>
      <c r="P56" s="175">
        <f>'将来負担比率（分子）の構造'!M$52</f>
        <v>3806</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3543</v>
      </c>
      <c r="E58" s="175"/>
      <c r="F58" s="175"/>
      <c r="G58" s="175">
        <f>'将来負担比率（分子）の構造'!J$50</f>
        <v>3738</v>
      </c>
      <c r="H58" s="175"/>
      <c r="I58" s="175"/>
      <c r="J58" s="175">
        <f>'将来負担比率（分子）の構造'!K$50</f>
        <v>3884</v>
      </c>
      <c r="K58" s="175"/>
      <c r="L58" s="175"/>
      <c r="M58" s="175">
        <f>'将来負担比率（分子）の構造'!L$50</f>
        <v>4580</v>
      </c>
      <c r="N58" s="175"/>
      <c r="O58" s="175"/>
      <c r="P58" s="175">
        <f>'将来負担比率（分子）の構造'!M$50</f>
        <v>4556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472</v>
      </c>
      <c r="C62" s="175"/>
      <c r="D62" s="175"/>
      <c r="E62" s="175">
        <f>'将来負担比率（分子）の構造'!J$45</f>
        <v>427</v>
      </c>
      <c r="F62" s="175"/>
      <c r="G62" s="175"/>
      <c r="H62" s="175">
        <f>'将来負担比率（分子）の構造'!K$45</f>
        <v>424</v>
      </c>
      <c r="I62" s="175"/>
      <c r="J62" s="175"/>
      <c r="K62" s="175">
        <f>'将来負担比率（分子）の構造'!L$45</f>
        <v>399</v>
      </c>
      <c r="L62" s="175"/>
      <c r="M62" s="175"/>
      <c r="N62" s="175">
        <f>'将来負担比率（分子）の構造'!M$45</f>
        <v>411</v>
      </c>
      <c r="O62" s="175"/>
      <c r="P62" s="175"/>
    </row>
    <row r="63" spans="1:16" x14ac:dyDescent="0.2">
      <c r="A63" s="175" t="s">
        <v>34</v>
      </c>
      <c r="B63" s="175">
        <f>'将来負担比率（分子）の構造'!I$44</f>
        <v>31</v>
      </c>
      <c r="C63" s="175"/>
      <c r="D63" s="175"/>
      <c r="E63" s="175">
        <f>'将来負担比率（分子）の構造'!J$44</f>
        <v>38</v>
      </c>
      <c r="F63" s="175"/>
      <c r="G63" s="175"/>
      <c r="H63" s="175">
        <f>'将来負担比率（分子）の構造'!K$44</f>
        <v>38</v>
      </c>
      <c r="I63" s="175"/>
      <c r="J63" s="175"/>
      <c r="K63" s="175">
        <f>'将来負担比率（分子）の構造'!L$44</f>
        <v>34</v>
      </c>
      <c r="L63" s="175"/>
      <c r="M63" s="175"/>
      <c r="N63" s="175">
        <f>'将来負担比率（分子）の構造'!M$44</f>
        <v>33</v>
      </c>
      <c r="O63" s="175"/>
      <c r="P63" s="175"/>
    </row>
    <row r="64" spans="1:16" x14ac:dyDescent="0.2">
      <c r="A64" s="175" t="s">
        <v>33</v>
      </c>
      <c r="B64" s="175">
        <f>'将来負担比率（分子）の構造'!I$43</f>
        <v>954</v>
      </c>
      <c r="C64" s="175"/>
      <c r="D64" s="175"/>
      <c r="E64" s="175">
        <f>'将来負担比率（分子）の構造'!J$43</f>
        <v>904</v>
      </c>
      <c r="F64" s="175"/>
      <c r="G64" s="175"/>
      <c r="H64" s="175">
        <f>'将来負担比率（分子）の構造'!K$43</f>
        <v>873</v>
      </c>
      <c r="I64" s="175"/>
      <c r="J64" s="175"/>
      <c r="K64" s="175">
        <f>'将来負担比率（分子）の構造'!L$43</f>
        <v>859</v>
      </c>
      <c r="L64" s="175"/>
      <c r="M64" s="175"/>
      <c r="N64" s="175">
        <f>'将来負担比率（分子）の構造'!M$43</f>
        <v>830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5095</v>
      </c>
      <c r="C66" s="175"/>
      <c r="D66" s="175"/>
      <c r="E66" s="175">
        <f>'将来負担比率（分子）の構造'!J$41</f>
        <v>5077</v>
      </c>
      <c r="F66" s="175"/>
      <c r="G66" s="175"/>
      <c r="H66" s="175">
        <f>'将来負担比率（分子）の構造'!K$41</f>
        <v>4820</v>
      </c>
      <c r="I66" s="175"/>
      <c r="J66" s="175"/>
      <c r="K66" s="175">
        <f>'将来負担比率（分子）の構造'!L$41</f>
        <v>4596</v>
      </c>
      <c r="L66" s="175"/>
      <c r="M66" s="175"/>
      <c r="N66" s="175">
        <f>'将来負担比率（分子）の構造'!M$41</f>
        <v>4000</v>
      </c>
      <c r="O66" s="175"/>
      <c r="P66" s="175"/>
    </row>
    <row r="67" spans="1:16" x14ac:dyDescent="0.2">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74</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75</v>
      </c>
      <c r="B72" s="179">
        <f>基金残高に係る経年分析!F55</f>
        <v>1594</v>
      </c>
      <c r="C72" s="179">
        <f>基金残高に係る経年分析!G55</f>
        <v>1754</v>
      </c>
      <c r="D72" s="179">
        <f>基金残高に係る経年分析!H55</f>
        <v>1728</v>
      </c>
    </row>
    <row r="73" spans="1:16" x14ac:dyDescent="0.2">
      <c r="A73" s="178" t="s">
        <v>76</v>
      </c>
      <c r="B73" s="179">
        <f>基金残高に係る経年分析!F56</f>
        <v>401</v>
      </c>
      <c r="C73" s="179">
        <f>基金残高に係る経年分析!G56</f>
        <v>602</v>
      </c>
      <c r="D73" s="179">
        <f>基金残高に係る経年分析!H56</f>
        <v>419</v>
      </c>
    </row>
    <row r="74" spans="1:16" x14ac:dyDescent="0.2">
      <c r="A74" s="178" t="s">
        <v>77</v>
      </c>
      <c r="B74" s="179">
        <f>基金残高に係る経年分析!F57</f>
        <v>1736</v>
      </c>
      <c r="C74" s="179">
        <f>基金残高に係る経年分析!G57</f>
        <v>2046</v>
      </c>
      <c r="D74" s="179">
        <f>基金残高に係る経年分析!H57</f>
        <v>2195</v>
      </c>
    </row>
  </sheetData>
  <sheetProtection algorithmName="SHA-512" hashValue="jCc7WUqlhrYXXk2KcV20+vM1Bnbvbr4Seu3iWhqlEW8a2XAIA0oS/rkMKzfv3Tic5IB6S9JVHOPl61c4LpmboA==" saltValue="/mehgmlOG1lyC/4A/kwQ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1042751</v>
      </c>
      <c r="S5" s="613"/>
      <c r="T5" s="613"/>
      <c r="U5" s="613"/>
      <c r="V5" s="613"/>
      <c r="W5" s="613"/>
      <c r="X5" s="613"/>
      <c r="Y5" s="614"/>
      <c r="Z5" s="615">
        <v>20.9</v>
      </c>
      <c r="AA5" s="615"/>
      <c r="AB5" s="615"/>
      <c r="AC5" s="615"/>
      <c r="AD5" s="616">
        <v>1042751</v>
      </c>
      <c r="AE5" s="616"/>
      <c r="AF5" s="616"/>
      <c r="AG5" s="616"/>
      <c r="AH5" s="616"/>
      <c r="AI5" s="616"/>
      <c r="AJ5" s="616"/>
      <c r="AK5" s="616"/>
      <c r="AL5" s="617">
        <v>36.200000000000003</v>
      </c>
      <c r="AM5" s="618"/>
      <c r="AN5" s="618"/>
      <c r="AO5" s="619"/>
      <c r="AP5" s="609" t="s">
        <v>217</v>
      </c>
      <c r="AQ5" s="610"/>
      <c r="AR5" s="610"/>
      <c r="AS5" s="610"/>
      <c r="AT5" s="610"/>
      <c r="AU5" s="610"/>
      <c r="AV5" s="610"/>
      <c r="AW5" s="610"/>
      <c r="AX5" s="610"/>
      <c r="AY5" s="610"/>
      <c r="AZ5" s="610"/>
      <c r="BA5" s="610"/>
      <c r="BB5" s="610"/>
      <c r="BC5" s="610"/>
      <c r="BD5" s="610"/>
      <c r="BE5" s="610"/>
      <c r="BF5" s="611"/>
      <c r="BG5" s="623">
        <v>1037839</v>
      </c>
      <c r="BH5" s="624"/>
      <c r="BI5" s="624"/>
      <c r="BJ5" s="624"/>
      <c r="BK5" s="624"/>
      <c r="BL5" s="624"/>
      <c r="BM5" s="624"/>
      <c r="BN5" s="625"/>
      <c r="BO5" s="626">
        <v>99.5</v>
      </c>
      <c r="BP5" s="626"/>
      <c r="BQ5" s="626"/>
      <c r="BR5" s="626"/>
      <c r="BS5" s="627" t="s">
        <v>124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51325</v>
      </c>
      <c r="S6" s="624"/>
      <c r="T6" s="624"/>
      <c r="U6" s="624"/>
      <c r="V6" s="624"/>
      <c r="W6" s="624"/>
      <c r="X6" s="624"/>
      <c r="Y6" s="625"/>
      <c r="Z6" s="626">
        <v>1</v>
      </c>
      <c r="AA6" s="626"/>
      <c r="AB6" s="626"/>
      <c r="AC6" s="626"/>
      <c r="AD6" s="627">
        <v>51325</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1037839</v>
      </c>
      <c r="BH6" s="624"/>
      <c r="BI6" s="624"/>
      <c r="BJ6" s="624"/>
      <c r="BK6" s="624"/>
      <c r="BL6" s="624"/>
      <c r="BM6" s="624"/>
      <c r="BN6" s="625"/>
      <c r="BO6" s="626">
        <v>99.5</v>
      </c>
      <c r="BP6" s="626"/>
      <c r="BQ6" s="626"/>
      <c r="BR6" s="626"/>
      <c r="BS6" s="627" t="s">
        <v>124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30464</v>
      </c>
      <c r="CS6" s="624"/>
      <c r="CT6" s="624"/>
      <c r="CU6" s="624"/>
      <c r="CV6" s="624"/>
      <c r="CW6" s="624"/>
      <c r="CX6" s="624"/>
      <c r="CY6" s="625"/>
      <c r="CZ6" s="617">
        <v>0.7</v>
      </c>
      <c r="DA6" s="618"/>
      <c r="DB6" s="618"/>
      <c r="DC6" s="634"/>
      <c r="DD6" s="632" t="s">
        <v>124</v>
      </c>
      <c r="DE6" s="624"/>
      <c r="DF6" s="624"/>
      <c r="DG6" s="624"/>
      <c r="DH6" s="624"/>
      <c r="DI6" s="624"/>
      <c r="DJ6" s="624"/>
      <c r="DK6" s="624"/>
      <c r="DL6" s="624"/>
      <c r="DM6" s="624"/>
      <c r="DN6" s="624"/>
      <c r="DO6" s="624"/>
      <c r="DP6" s="625"/>
      <c r="DQ6" s="632">
        <v>30464</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172</v>
      </c>
      <c r="S7" s="624"/>
      <c r="T7" s="624"/>
      <c r="U7" s="624"/>
      <c r="V7" s="624"/>
      <c r="W7" s="624"/>
      <c r="X7" s="624"/>
      <c r="Y7" s="625"/>
      <c r="Z7" s="626">
        <v>0</v>
      </c>
      <c r="AA7" s="626"/>
      <c r="AB7" s="626"/>
      <c r="AC7" s="626"/>
      <c r="AD7" s="627">
        <v>172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596101</v>
      </c>
      <c r="BH7" s="624"/>
      <c r="BI7" s="624"/>
      <c r="BJ7" s="624"/>
      <c r="BK7" s="624"/>
      <c r="BL7" s="624"/>
      <c r="BM7" s="624"/>
      <c r="BN7" s="625"/>
      <c r="BO7" s="626">
        <v>57.2</v>
      </c>
      <c r="BP7" s="626"/>
      <c r="BQ7" s="626"/>
      <c r="BR7" s="626"/>
      <c r="BS7" s="627" t="s">
        <v>124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934972</v>
      </c>
      <c r="CS7" s="624"/>
      <c r="CT7" s="624"/>
      <c r="CU7" s="624"/>
      <c r="CV7" s="624"/>
      <c r="CW7" s="624"/>
      <c r="CX7" s="624"/>
      <c r="CY7" s="625"/>
      <c r="CZ7" s="626">
        <v>20.399999999999999</v>
      </c>
      <c r="DA7" s="626"/>
      <c r="DB7" s="626"/>
      <c r="DC7" s="626"/>
      <c r="DD7" s="632">
        <v>19136</v>
      </c>
      <c r="DE7" s="624"/>
      <c r="DF7" s="624"/>
      <c r="DG7" s="624"/>
      <c r="DH7" s="624"/>
      <c r="DI7" s="624"/>
      <c r="DJ7" s="624"/>
      <c r="DK7" s="624"/>
      <c r="DL7" s="624"/>
      <c r="DM7" s="624"/>
      <c r="DN7" s="624"/>
      <c r="DO7" s="624"/>
      <c r="DP7" s="625"/>
      <c r="DQ7" s="632">
        <v>866139</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2307</v>
      </c>
      <c r="S8" s="624"/>
      <c r="T8" s="624"/>
      <c r="U8" s="624"/>
      <c r="V8" s="624"/>
      <c r="W8" s="624"/>
      <c r="X8" s="624"/>
      <c r="Y8" s="625"/>
      <c r="Z8" s="626">
        <v>0</v>
      </c>
      <c r="AA8" s="626"/>
      <c r="AB8" s="626"/>
      <c r="AC8" s="626"/>
      <c r="AD8" s="627">
        <v>2307</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9219</v>
      </c>
      <c r="BH8" s="624"/>
      <c r="BI8" s="624"/>
      <c r="BJ8" s="624"/>
      <c r="BK8" s="624"/>
      <c r="BL8" s="624"/>
      <c r="BM8" s="624"/>
      <c r="BN8" s="625"/>
      <c r="BO8" s="626">
        <v>0.9</v>
      </c>
      <c r="BP8" s="626"/>
      <c r="BQ8" s="626"/>
      <c r="BR8" s="626"/>
      <c r="BS8" s="627" t="s">
        <v>124</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743269</v>
      </c>
      <c r="CS8" s="624"/>
      <c r="CT8" s="624"/>
      <c r="CU8" s="624"/>
      <c r="CV8" s="624"/>
      <c r="CW8" s="624"/>
      <c r="CX8" s="624"/>
      <c r="CY8" s="625"/>
      <c r="CZ8" s="626">
        <v>16.2</v>
      </c>
      <c r="DA8" s="626"/>
      <c r="DB8" s="626"/>
      <c r="DC8" s="626"/>
      <c r="DD8" s="632" t="s">
        <v>124</v>
      </c>
      <c r="DE8" s="624"/>
      <c r="DF8" s="624"/>
      <c r="DG8" s="624"/>
      <c r="DH8" s="624"/>
      <c r="DI8" s="624"/>
      <c r="DJ8" s="624"/>
      <c r="DK8" s="624"/>
      <c r="DL8" s="624"/>
      <c r="DM8" s="624"/>
      <c r="DN8" s="624"/>
      <c r="DO8" s="624"/>
      <c r="DP8" s="625"/>
      <c r="DQ8" s="632">
        <v>490870</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2502</v>
      </c>
      <c r="S9" s="624"/>
      <c r="T9" s="624"/>
      <c r="U9" s="624"/>
      <c r="V9" s="624"/>
      <c r="W9" s="624"/>
      <c r="X9" s="624"/>
      <c r="Y9" s="625"/>
      <c r="Z9" s="626">
        <v>0.1</v>
      </c>
      <c r="AA9" s="626"/>
      <c r="AB9" s="626"/>
      <c r="AC9" s="626"/>
      <c r="AD9" s="627">
        <v>2502</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218802</v>
      </c>
      <c r="BH9" s="624"/>
      <c r="BI9" s="624"/>
      <c r="BJ9" s="624"/>
      <c r="BK9" s="624"/>
      <c r="BL9" s="624"/>
      <c r="BM9" s="624"/>
      <c r="BN9" s="625"/>
      <c r="BO9" s="626">
        <v>21</v>
      </c>
      <c r="BP9" s="626"/>
      <c r="BQ9" s="626"/>
      <c r="BR9" s="626"/>
      <c r="BS9" s="627" t="s">
        <v>124</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309734</v>
      </c>
      <c r="CS9" s="624"/>
      <c r="CT9" s="624"/>
      <c r="CU9" s="624"/>
      <c r="CV9" s="624"/>
      <c r="CW9" s="624"/>
      <c r="CX9" s="624"/>
      <c r="CY9" s="625"/>
      <c r="CZ9" s="626">
        <v>6.8</v>
      </c>
      <c r="DA9" s="626"/>
      <c r="DB9" s="626"/>
      <c r="DC9" s="626"/>
      <c r="DD9" s="632">
        <v>4846</v>
      </c>
      <c r="DE9" s="624"/>
      <c r="DF9" s="624"/>
      <c r="DG9" s="624"/>
      <c r="DH9" s="624"/>
      <c r="DI9" s="624"/>
      <c r="DJ9" s="624"/>
      <c r="DK9" s="624"/>
      <c r="DL9" s="624"/>
      <c r="DM9" s="624"/>
      <c r="DN9" s="624"/>
      <c r="DO9" s="624"/>
      <c r="DP9" s="625"/>
      <c r="DQ9" s="632">
        <v>273338</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124</v>
      </c>
      <c r="S10" s="624"/>
      <c r="T10" s="624"/>
      <c r="U10" s="624"/>
      <c r="V10" s="624"/>
      <c r="W10" s="624"/>
      <c r="X10" s="624"/>
      <c r="Y10" s="625"/>
      <c r="Z10" s="626" t="s">
        <v>124</v>
      </c>
      <c r="AA10" s="626"/>
      <c r="AB10" s="626"/>
      <c r="AC10" s="626"/>
      <c r="AD10" s="627" t="s">
        <v>124</v>
      </c>
      <c r="AE10" s="627"/>
      <c r="AF10" s="627"/>
      <c r="AG10" s="627"/>
      <c r="AH10" s="627"/>
      <c r="AI10" s="627"/>
      <c r="AJ10" s="627"/>
      <c r="AK10" s="627"/>
      <c r="AL10" s="628" t="s">
        <v>124</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12124</v>
      </c>
      <c r="BH10" s="624"/>
      <c r="BI10" s="624"/>
      <c r="BJ10" s="624"/>
      <c r="BK10" s="624"/>
      <c r="BL10" s="624"/>
      <c r="BM10" s="624"/>
      <c r="BN10" s="625"/>
      <c r="BO10" s="626">
        <v>1.2</v>
      </c>
      <c r="BP10" s="626"/>
      <c r="BQ10" s="626"/>
      <c r="BR10" s="626"/>
      <c r="BS10" s="627" t="s">
        <v>124</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124</v>
      </c>
      <c r="CS10" s="624"/>
      <c r="CT10" s="624"/>
      <c r="CU10" s="624"/>
      <c r="CV10" s="624"/>
      <c r="CW10" s="624"/>
      <c r="CX10" s="624"/>
      <c r="CY10" s="625"/>
      <c r="CZ10" s="626" t="s">
        <v>124</v>
      </c>
      <c r="DA10" s="626"/>
      <c r="DB10" s="626"/>
      <c r="DC10" s="626"/>
      <c r="DD10" s="632" t="s">
        <v>124</v>
      </c>
      <c r="DE10" s="624"/>
      <c r="DF10" s="624"/>
      <c r="DG10" s="624"/>
      <c r="DH10" s="624"/>
      <c r="DI10" s="624"/>
      <c r="DJ10" s="624"/>
      <c r="DK10" s="624"/>
      <c r="DL10" s="624"/>
      <c r="DM10" s="624"/>
      <c r="DN10" s="624"/>
      <c r="DO10" s="624"/>
      <c r="DP10" s="625"/>
      <c r="DQ10" s="632" t="s">
        <v>124</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142365</v>
      </c>
      <c r="S11" s="624"/>
      <c r="T11" s="624"/>
      <c r="U11" s="624"/>
      <c r="V11" s="624"/>
      <c r="W11" s="624"/>
      <c r="X11" s="624"/>
      <c r="Y11" s="625"/>
      <c r="Z11" s="628">
        <v>2.9</v>
      </c>
      <c r="AA11" s="629"/>
      <c r="AB11" s="629"/>
      <c r="AC11" s="635"/>
      <c r="AD11" s="632">
        <v>142365</v>
      </c>
      <c r="AE11" s="624"/>
      <c r="AF11" s="624"/>
      <c r="AG11" s="624"/>
      <c r="AH11" s="624"/>
      <c r="AI11" s="624"/>
      <c r="AJ11" s="624"/>
      <c r="AK11" s="625"/>
      <c r="AL11" s="628">
        <v>4.9000000000000004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355956</v>
      </c>
      <c r="BH11" s="624"/>
      <c r="BI11" s="624"/>
      <c r="BJ11" s="624"/>
      <c r="BK11" s="624"/>
      <c r="BL11" s="624"/>
      <c r="BM11" s="624"/>
      <c r="BN11" s="625"/>
      <c r="BO11" s="626">
        <v>34.1</v>
      </c>
      <c r="BP11" s="626"/>
      <c r="BQ11" s="626"/>
      <c r="BR11" s="626"/>
      <c r="BS11" s="627" t="s">
        <v>124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329881</v>
      </c>
      <c r="CS11" s="624"/>
      <c r="CT11" s="624"/>
      <c r="CU11" s="624"/>
      <c r="CV11" s="624"/>
      <c r="CW11" s="624"/>
      <c r="CX11" s="624"/>
      <c r="CY11" s="625"/>
      <c r="CZ11" s="626">
        <v>7.2</v>
      </c>
      <c r="DA11" s="626"/>
      <c r="DB11" s="626"/>
      <c r="DC11" s="626"/>
      <c r="DD11" s="632">
        <v>144008</v>
      </c>
      <c r="DE11" s="624"/>
      <c r="DF11" s="624"/>
      <c r="DG11" s="624"/>
      <c r="DH11" s="624"/>
      <c r="DI11" s="624"/>
      <c r="DJ11" s="624"/>
      <c r="DK11" s="624"/>
      <c r="DL11" s="624"/>
      <c r="DM11" s="624"/>
      <c r="DN11" s="624"/>
      <c r="DO11" s="624"/>
      <c r="DP11" s="625"/>
      <c r="DQ11" s="632">
        <v>165281</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124</v>
      </c>
      <c r="S12" s="624"/>
      <c r="T12" s="624"/>
      <c r="U12" s="624"/>
      <c r="V12" s="624"/>
      <c r="W12" s="624"/>
      <c r="X12" s="624"/>
      <c r="Y12" s="625"/>
      <c r="Z12" s="626" t="s">
        <v>124</v>
      </c>
      <c r="AA12" s="626"/>
      <c r="AB12" s="626"/>
      <c r="AC12" s="626"/>
      <c r="AD12" s="627" t="s">
        <v>124</v>
      </c>
      <c r="AE12" s="627"/>
      <c r="AF12" s="627"/>
      <c r="AG12" s="627"/>
      <c r="AH12" s="627"/>
      <c r="AI12" s="627"/>
      <c r="AJ12" s="627"/>
      <c r="AK12" s="627"/>
      <c r="AL12" s="628" t="s">
        <v>124</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380761</v>
      </c>
      <c r="BH12" s="624"/>
      <c r="BI12" s="624"/>
      <c r="BJ12" s="624"/>
      <c r="BK12" s="624"/>
      <c r="BL12" s="624"/>
      <c r="BM12" s="624"/>
      <c r="BN12" s="625"/>
      <c r="BO12" s="626">
        <v>36.5</v>
      </c>
      <c r="BP12" s="626"/>
      <c r="BQ12" s="626"/>
      <c r="BR12" s="626"/>
      <c r="BS12" s="627" t="s">
        <v>124</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283173</v>
      </c>
      <c r="CS12" s="624"/>
      <c r="CT12" s="624"/>
      <c r="CU12" s="624"/>
      <c r="CV12" s="624"/>
      <c r="CW12" s="624"/>
      <c r="CX12" s="624"/>
      <c r="CY12" s="625"/>
      <c r="CZ12" s="626">
        <v>6.2</v>
      </c>
      <c r="DA12" s="626"/>
      <c r="DB12" s="626"/>
      <c r="DC12" s="626"/>
      <c r="DD12" s="632">
        <v>44277</v>
      </c>
      <c r="DE12" s="624"/>
      <c r="DF12" s="624"/>
      <c r="DG12" s="624"/>
      <c r="DH12" s="624"/>
      <c r="DI12" s="624"/>
      <c r="DJ12" s="624"/>
      <c r="DK12" s="624"/>
      <c r="DL12" s="624"/>
      <c r="DM12" s="624"/>
      <c r="DN12" s="624"/>
      <c r="DO12" s="624"/>
      <c r="DP12" s="625"/>
      <c r="DQ12" s="632">
        <v>241628</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124</v>
      </c>
      <c r="S13" s="624"/>
      <c r="T13" s="624"/>
      <c r="U13" s="624"/>
      <c r="V13" s="624"/>
      <c r="W13" s="624"/>
      <c r="X13" s="624"/>
      <c r="Y13" s="625"/>
      <c r="Z13" s="626" t="s">
        <v>124</v>
      </c>
      <c r="AA13" s="626"/>
      <c r="AB13" s="626"/>
      <c r="AC13" s="626"/>
      <c r="AD13" s="627" t="s">
        <v>124</v>
      </c>
      <c r="AE13" s="627"/>
      <c r="AF13" s="627"/>
      <c r="AG13" s="627"/>
      <c r="AH13" s="627"/>
      <c r="AI13" s="627"/>
      <c r="AJ13" s="627"/>
      <c r="AK13" s="627"/>
      <c r="AL13" s="628" t="s">
        <v>124</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369724</v>
      </c>
      <c r="BH13" s="624"/>
      <c r="BI13" s="624"/>
      <c r="BJ13" s="624"/>
      <c r="BK13" s="624"/>
      <c r="BL13" s="624"/>
      <c r="BM13" s="624"/>
      <c r="BN13" s="625"/>
      <c r="BO13" s="626">
        <v>35.5</v>
      </c>
      <c r="BP13" s="626"/>
      <c r="BQ13" s="626"/>
      <c r="BR13" s="626"/>
      <c r="BS13" s="627" t="s">
        <v>124</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300979</v>
      </c>
      <c r="CS13" s="624"/>
      <c r="CT13" s="624"/>
      <c r="CU13" s="624"/>
      <c r="CV13" s="624"/>
      <c r="CW13" s="624"/>
      <c r="CX13" s="624"/>
      <c r="CY13" s="625"/>
      <c r="CZ13" s="626">
        <v>6.6</v>
      </c>
      <c r="DA13" s="626"/>
      <c r="DB13" s="626"/>
      <c r="DC13" s="626"/>
      <c r="DD13" s="632">
        <v>222455</v>
      </c>
      <c r="DE13" s="624"/>
      <c r="DF13" s="624"/>
      <c r="DG13" s="624"/>
      <c r="DH13" s="624"/>
      <c r="DI13" s="624"/>
      <c r="DJ13" s="624"/>
      <c r="DK13" s="624"/>
      <c r="DL13" s="624"/>
      <c r="DM13" s="624"/>
      <c r="DN13" s="624"/>
      <c r="DO13" s="624"/>
      <c r="DP13" s="625"/>
      <c r="DQ13" s="632">
        <v>112454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371</v>
      </c>
      <c r="S14" s="624"/>
      <c r="T14" s="624"/>
      <c r="U14" s="624"/>
      <c r="V14" s="624"/>
      <c r="W14" s="624"/>
      <c r="X14" s="624"/>
      <c r="Y14" s="625"/>
      <c r="Z14" s="626">
        <v>0</v>
      </c>
      <c r="AA14" s="626"/>
      <c r="AB14" s="626"/>
      <c r="AC14" s="626"/>
      <c r="AD14" s="627">
        <v>371</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21885</v>
      </c>
      <c r="BH14" s="624"/>
      <c r="BI14" s="624"/>
      <c r="BJ14" s="624"/>
      <c r="BK14" s="624"/>
      <c r="BL14" s="624"/>
      <c r="BM14" s="624"/>
      <c r="BN14" s="625"/>
      <c r="BO14" s="626">
        <v>2.1</v>
      </c>
      <c r="BP14" s="626"/>
      <c r="BQ14" s="626"/>
      <c r="BR14" s="626"/>
      <c r="BS14" s="627" t="s">
        <v>124</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201803</v>
      </c>
      <c r="CS14" s="624"/>
      <c r="CT14" s="624"/>
      <c r="CU14" s="624"/>
      <c r="CV14" s="624"/>
      <c r="CW14" s="624"/>
      <c r="CX14" s="624"/>
      <c r="CY14" s="625"/>
      <c r="CZ14" s="626">
        <v>4.4000000000000004</v>
      </c>
      <c r="DA14" s="626"/>
      <c r="DB14" s="626"/>
      <c r="DC14" s="626"/>
      <c r="DD14" s="632">
        <v>6600</v>
      </c>
      <c r="DE14" s="624"/>
      <c r="DF14" s="624"/>
      <c r="DG14" s="624"/>
      <c r="DH14" s="624"/>
      <c r="DI14" s="624"/>
      <c r="DJ14" s="624"/>
      <c r="DK14" s="624"/>
      <c r="DL14" s="624"/>
      <c r="DM14" s="624"/>
      <c r="DN14" s="624"/>
      <c r="DO14" s="624"/>
      <c r="DP14" s="625"/>
      <c r="DQ14" s="632">
        <v>201419</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124</v>
      </c>
      <c r="S15" s="624"/>
      <c r="T15" s="624"/>
      <c r="U15" s="624"/>
      <c r="V15" s="624"/>
      <c r="W15" s="624"/>
      <c r="X15" s="624"/>
      <c r="Y15" s="625"/>
      <c r="Z15" s="626" t="s">
        <v>124</v>
      </c>
      <c r="AA15" s="626"/>
      <c r="AB15" s="626"/>
      <c r="AC15" s="626"/>
      <c r="AD15" s="627" t="s">
        <v>124</v>
      </c>
      <c r="AE15" s="627"/>
      <c r="AF15" s="627"/>
      <c r="AG15" s="627"/>
      <c r="AH15" s="627"/>
      <c r="AI15" s="627"/>
      <c r="AJ15" s="627"/>
      <c r="AK15" s="627"/>
      <c r="AL15" s="628" t="s">
        <v>124</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39092</v>
      </c>
      <c r="BH15" s="624"/>
      <c r="BI15" s="624"/>
      <c r="BJ15" s="624"/>
      <c r="BK15" s="624"/>
      <c r="BL15" s="624"/>
      <c r="BM15" s="624"/>
      <c r="BN15" s="625"/>
      <c r="BO15" s="626">
        <v>3.7</v>
      </c>
      <c r="BP15" s="626"/>
      <c r="BQ15" s="626"/>
      <c r="BR15" s="626"/>
      <c r="BS15" s="627" t="s">
        <v>124</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644107</v>
      </c>
      <c r="CS15" s="624"/>
      <c r="CT15" s="624"/>
      <c r="CU15" s="624"/>
      <c r="CV15" s="624"/>
      <c r="CW15" s="624"/>
      <c r="CX15" s="624"/>
      <c r="CY15" s="625"/>
      <c r="CZ15" s="626">
        <v>14</v>
      </c>
      <c r="DA15" s="626"/>
      <c r="DB15" s="626"/>
      <c r="DC15" s="626"/>
      <c r="DD15" s="632">
        <v>107199</v>
      </c>
      <c r="DE15" s="624"/>
      <c r="DF15" s="624"/>
      <c r="DG15" s="624"/>
      <c r="DH15" s="624"/>
      <c r="DI15" s="624"/>
      <c r="DJ15" s="624"/>
      <c r="DK15" s="624"/>
      <c r="DL15" s="624"/>
      <c r="DM15" s="624"/>
      <c r="DN15" s="624"/>
      <c r="DO15" s="624"/>
      <c r="DP15" s="625"/>
      <c r="DQ15" s="632">
        <v>504876</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2722</v>
      </c>
      <c r="S16" s="624"/>
      <c r="T16" s="624"/>
      <c r="U16" s="624"/>
      <c r="V16" s="624"/>
      <c r="W16" s="624"/>
      <c r="X16" s="624"/>
      <c r="Y16" s="625"/>
      <c r="Z16" s="626">
        <v>0.1</v>
      </c>
      <c r="AA16" s="626"/>
      <c r="AB16" s="626"/>
      <c r="AC16" s="626"/>
      <c r="AD16" s="627">
        <v>2722</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124</v>
      </c>
      <c r="BH16" s="624"/>
      <c r="BI16" s="624"/>
      <c r="BJ16" s="624"/>
      <c r="BK16" s="624"/>
      <c r="BL16" s="624"/>
      <c r="BM16" s="624"/>
      <c r="BN16" s="625"/>
      <c r="BO16" s="626" t="s">
        <v>124</v>
      </c>
      <c r="BP16" s="626"/>
      <c r="BQ16" s="626"/>
      <c r="BR16" s="626"/>
      <c r="BS16" s="627" t="s">
        <v>124</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27</v>
      </c>
      <c r="CS16" s="624"/>
      <c r="CT16" s="624"/>
      <c r="CU16" s="624"/>
      <c r="CV16" s="624"/>
      <c r="CW16" s="624"/>
      <c r="CX16" s="624"/>
      <c r="CY16" s="625"/>
      <c r="CZ16" s="626">
        <v>0</v>
      </c>
      <c r="DA16" s="626"/>
      <c r="DB16" s="626"/>
      <c r="DC16" s="626"/>
      <c r="DD16" s="632" t="s">
        <v>124</v>
      </c>
      <c r="DE16" s="624"/>
      <c r="DF16" s="624"/>
      <c r="DG16" s="624"/>
      <c r="DH16" s="624"/>
      <c r="DI16" s="624"/>
      <c r="DJ16" s="624"/>
      <c r="DK16" s="624"/>
      <c r="DL16" s="624"/>
      <c r="DM16" s="624"/>
      <c r="DN16" s="624"/>
      <c r="DO16" s="624"/>
      <c r="DP16" s="625"/>
      <c r="DQ16" s="632">
        <v>27</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14850</v>
      </c>
      <c r="S17" s="624"/>
      <c r="T17" s="624"/>
      <c r="U17" s="624"/>
      <c r="V17" s="624"/>
      <c r="W17" s="624"/>
      <c r="X17" s="624"/>
      <c r="Y17" s="625"/>
      <c r="Z17" s="626">
        <v>0.3</v>
      </c>
      <c r="AA17" s="626"/>
      <c r="AB17" s="626"/>
      <c r="AC17" s="626"/>
      <c r="AD17" s="627">
        <v>14850</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124</v>
      </c>
      <c r="BH17" s="624"/>
      <c r="BI17" s="624"/>
      <c r="BJ17" s="624"/>
      <c r="BK17" s="624"/>
      <c r="BL17" s="624"/>
      <c r="BM17" s="624"/>
      <c r="BN17" s="625"/>
      <c r="BO17" s="626" t="s">
        <v>124</v>
      </c>
      <c r="BP17" s="626"/>
      <c r="BQ17" s="626"/>
      <c r="BR17" s="626"/>
      <c r="BS17" s="627" t="s">
        <v>124</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809695</v>
      </c>
      <c r="CS17" s="624"/>
      <c r="CT17" s="624"/>
      <c r="CU17" s="624"/>
      <c r="CV17" s="624"/>
      <c r="CW17" s="624"/>
      <c r="CX17" s="624"/>
      <c r="CY17" s="625"/>
      <c r="CZ17" s="626">
        <v>17.600000000000001</v>
      </c>
      <c r="DA17" s="626"/>
      <c r="DB17" s="626"/>
      <c r="DC17" s="626"/>
      <c r="DD17" s="632" t="s">
        <v>124</v>
      </c>
      <c r="DE17" s="624"/>
      <c r="DF17" s="624"/>
      <c r="DG17" s="624"/>
      <c r="DH17" s="624"/>
      <c r="DI17" s="624"/>
      <c r="DJ17" s="624"/>
      <c r="DK17" s="624"/>
      <c r="DL17" s="624"/>
      <c r="DM17" s="624"/>
      <c r="DN17" s="624"/>
      <c r="DO17" s="624"/>
      <c r="DP17" s="625"/>
      <c r="DQ17" s="632">
        <v>809695</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2475</v>
      </c>
      <c r="S18" s="624"/>
      <c r="T18" s="624"/>
      <c r="U18" s="624"/>
      <c r="V18" s="624"/>
      <c r="W18" s="624"/>
      <c r="X18" s="624"/>
      <c r="Y18" s="625"/>
      <c r="Z18" s="626">
        <v>0</v>
      </c>
      <c r="AA18" s="626"/>
      <c r="AB18" s="626"/>
      <c r="AC18" s="626"/>
      <c r="AD18" s="627">
        <v>2475</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124</v>
      </c>
      <c r="BH18" s="624"/>
      <c r="BI18" s="624"/>
      <c r="BJ18" s="624"/>
      <c r="BK18" s="624"/>
      <c r="BL18" s="624"/>
      <c r="BM18" s="624"/>
      <c r="BN18" s="625"/>
      <c r="BO18" s="626" t="s">
        <v>124</v>
      </c>
      <c r="BP18" s="626"/>
      <c r="BQ18" s="626"/>
      <c r="BR18" s="626"/>
      <c r="BS18" s="627" t="s">
        <v>124</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124</v>
      </c>
      <c r="CS18" s="624"/>
      <c r="CT18" s="624"/>
      <c r="CU18" s="624"/>
      <c r="CV18" s="624"/>
      <c r="CW18" s="624"/>
      <c r="CX18" s="624"/>
      <c r="CY18" s="625"/>
      <c r="CZ18" s="626" t="s">
        <v>124</v>
      </c>
      <c r="DA18" s="626"/>
      <c r="DB18" s="626"/>
      <c r="DC18" s="626"/>
      <c r="DD18" s="632" t="s">
        <v>124</v>
      </c>
      <c r="DE18" s="624"/>
      <c r="DF18" s="624"/>
      <c r="DG18" s="624"/>
      <c r="DH18" s="624"/>
      <c r="DI18" s="624"/>
      <c r="DJ18" s="624"/>
      <c r="DK18" s="624"/>
      <c r="DL18" s="624"/>
      <c r="DM18" s="624"/>
      <c r="DN18" s="624"/>
      <c r="DO18" s="624"/>
      <c r="DP18" s="625"/>
      <c r="DQ18" s="632" t="s">
        <v>124</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2475</v>
      </c>
      <c r="S19" s="624"/>
      <c r="T19" s="624"/>
      <c r="U19" s="624"/>
      <c r="V19" s="624"/>
      <c r="W19" s="624"/>
      <c r="X19" s="624"/>
      <c r="Y19" s="625"/>
      <c r="Z19" s="626">
        <v>0</v>
      </c>
      <c r="AA19" s="626"/>
      <c r="AB19" s="626"/>
      <c r="AC19" s="626"/>
      <c r="AD19" s="627">
        <v>2475</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4912</v>
      </c>
      <c r="BH19" s="624"/>
      <c r="BI19" s="624"/>
      <c r="BJ19" s="624"/>
      <c r="BK19" s="624"/>
      <c r="BL19" s="624"/>
      <c r="BM19" s="624"/>
      <c r="BN19" s="625"/>
      <c r="BO19" s="626">
        <v>0.5</v>
      </c>
      <c r="BP19" s="626"/>
      <c r="BQ19" s="626"/>
      <c r="BR19" s="626"/>
      <c r="BS19" s="627" t="s">
        <v>124</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124</v>
      </c>
      <c r="CS19" s="624"/>
      <c r="CT19" s="624"/>
      <c r="CU19" s="624"/>
      <c r="CV19" s="624"/>
      <c r="CW19" s="624"/>
      <c r="CX19" s="624"/>
      <c r="CY19" s="625"/>
      <c r="CZ19" s="626" t="s">
        <v>124</v>
      </c>
      <c r="DA19" s="626"/>
      <c r="DB19" s="626"/>
      <c r="DC19" s="626"/>
      <c r="DD19" s="632" t="s">
        <v>124</v>
      </c>
      <c r="DE19" s="624"/>
      <c r="DF19" s="624"/>
      <c r="DG19" s="624"/>
      <c r="DH19" s="624"/>
      <c r="DI19" s="624"/>
      <c r="DJ19" s="624"/>
      <c r="DK19" s="624"/>
      <c r="DL19" s="624"/>
      <c r="DM19" s="624"/>
      <c r="DN19" s="624"/>
      <c r="DO19" s="624"/>
      <c r="DP19" s="625"/>
      <c r="DQ19" s="632" t="s">
        <v>124</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124</v>
      </c>
      <c r="S20" s="624"/>
      <c r="T20" s="624"/>
      <c r="U20" s="624"/>
      <c r="V20" s="624"/>
      <c r="W20" s="624"/>
      <c r="X20" s="624"/>
      <c r="Y20" s="625"/>
      <c r="Z20" s="626" t="s">
        <v>124</v>
      </c>
      <c r="AA20" s="626"/>
      <c r="AB20" s="626"/>
      <c r="AC20" s="626"/>
      <c r="AD20" s="627" t="s">
        <v>124</v>
      </c>
      <c r="AE20" s="627"/>
      <c r="AF20" s="627"/>
      <c r="AG20" s="627"/>
      <c r="AH20" s="627"/>
      <c r="AI20" s="627"/>
      <c r="AJ20" s="627"/>
      <c r="AK20" s="627"/>
      <c r="AL20" s="628" t="s">
        <v>124</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4912</v>
      </c>
      <c r="BH20" s="624"/>
      <c r="BI20" s="624"/>
      <c r="BJ20" s="624"/>
      <c r="BK20" s="624"/>
      <c r="BL20" s="624"/>
      <c r="BM20" s="624"/>
      <c r="BN20" s="625"/>
      <c r="BO20" s="626">
        <v>0.5</v>
      </c>
      <c r="BP20" s="626"/>
      <c r="BQ20" s="626"/>
      <c r="BR20" s="626"/>
      <c r="BS20" s="627" t="s">
        <v>124</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4588104</v>
      </c>
      <c r="CS20" s="624"/>
      <c r="CT20" s="624"/>
      <c r="CU20" s="624"/>
      <c r="CV20" s="624"/>
      <c r="CW20" s="624"/>
      <c r="CX20" s="624"/>
      <c r="CY20" s="625"/>
      <c r="CZ20" s="626">
        <v>100</v>
      </c>
      <c r="DA20" s="626"/>
      <c r="DB20" s="626"/>
      <c r="DC20" s="626"/>
      <c r="DD20" s="632">
        <v>548521</v>
      </c>
      <c r="DE20" s="624"/>
      <c r="DF20" s="624"/>
      <c r="DG20" s="624"/>
      <c r="DH20" s="624"/>
      <c r="DI20" s="624"/>
      <c r="DJ20" s="624"/>
      <c r="DK20" s="624"/>
      <c r="DL20" s="624"/>
      <c r="DM20" s="624"/>
      <c r="DN20" s="624"/>
      <c r="DO20" s="624"/>
      <c r="DP20" s="625"/>
      <c r="DQ20" s="632">
        <v>3696191</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1859150</v>
      </c>
      <c r="S21" s="624"/>
      <c r="T21" s="624"/>
      <c r="U21" s="624"/>
      <c r="V21" s="624"/>
      <c r="W21" s="624"/>
      <c r="X21" s="624"/>
      <c r="Y21" s="625"/>
      <c r="Z21" s="626">
        <v>37.299999999999997</v>
      </c>
      <c r="AA21" s="626"/>
      <c r="AB21" s="626"/>
      <c r="AC21" s="626"/>
      <c r="AD21" s="627">
        <v>1619865</v>
      </c>
      <c r="AE21" s="627"/>
      <c r="AF21" s="627"/>
      <c r="AG21" s="627"/>
      <c r="AH21" s="627"/>
      <c r="AI21" s="627"/>
      <c r="AJ21" s="627"/>
      <c r="AK21" s="627"/>
      <c r="AL21" s="628">
        <v>56.2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4912</v>
      </c>
      <c r="BH21" s="624"/>
      <c r="BI21" s="624"/>
      <c r="BJ21" s="624"/>
      <c r="BK21" s="624"/>
      <c r="BL21" s="624"/>
      <c r="BM21" s="624"/>
      <c r="BN21" s="625"/>
      <c r="BO21" s="626">
        <v>0.5</v>
      </c>
      <c r="BP21" s="626"/>
      <c r="BQ21" s="626"/>
      <c r="BR21" s="626"/>
      <c r="BS21" s="627" t="s">
        <v>124</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1619865</v>
      </c>
      <c r="S22" s="624"/>
      <c r="T22" s="624"/>
      <c r="U22" s="624"/>
      <c r="V22" s="624"/>
      <c r="W22" s="624"/>
      <c r="X22" s="624"/>
      <c r="Y22" s="625"/>
      <c r="Z22" s="626">
        <v>32.5</v>
      </c>
      <c r="AA22" s="626"/>
      <c r="AB22" s="626"/>
      <c r="AC22" s="626"/>
      <c r="AD22" s="627">
        <v>1619865</v>
      </c>
      <c r="AE22" s="627"/>
      <c r="AF22" s="627"/>
      <c r="AG22" s="627"/>
      <c r="AH22" s="627"/>
      <c r="AI22" s="627"/>
      <c r="AJ22" s="627"/>
      <c r="AK22" s="627"/>
      <c r="AL22" s="628">
        <v>56.2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124</v>
      </c>
      <c r="BH22" s="624"/>
      <c r="BI22" s="624"/>
      <c r="BJ22" s="624"/>
      <c r="BK22" s="624"/>
      <c r="BL22" s="624"/>
      <c r="BM22" s="624"/>
      <c r="BN22" s="625"/>
      <c r="BO22" s="626" t="s">
        <v>124</v>
      </c>
      <c r="BP22" s="626"/>
      <c r="BQ22" s="626"/>
      <c r="BR22" s="626"/>
      <c r="BS22" s="627" t="s">
        <v>124</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194828</v>
      </c>
      <c r="S23" s="624"/>
      <c r="T23" s="624"/>
      <c r="U23" s="624"/>
      <c r="V23" s="624"/>
      <c r="W23" s="624"/>
      <c r="X23" s="624"/>
      <c r="Y23" s="625"/>
      <c r="Z23" s="626">
        <v>3.9</v>
      </c>
      <c r="AA23" s="626"/>
      <c r="AB23" s="626"/>
      <c r="AC23" s="626"/>
      <c r="AD23" s="627" t="s">
        <v>124</v>
      </c>
      <c r="AE23" s="627"/>
      <c r="AF23" s="627"/>
      <c r="AG23" s="627"/>
      <c r="AH23" s="627"/>
      <c r="AI23" s="627"/>
      <c r="AJ23" s="627"/>
      <c r="AK23" s="627"/>
      <c r="AL23" s="628" t="s">
        <v>124</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124</v>
      </c>
      <c r="BH23" s="624"/>
      <c r="BI23" s="624"/>
      <c r="BJ23" s="624"/>
      <c r="BK23" s="624"/>
      <c r="BL23" s="624"/>
      <c r="BM23" s="624"/>
      <c r="BN23" s="625"/>
      <c r="BO23" s="626" t="s">
        <v>124</v>
      </c>
      <c r="BP23" s="626"/>
      <c r="BQ23" s="626"/>
      <c r="BR23" s="626"/>
      <c r="BS23" s="627" t="s">
        <v>124</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v>44457</v>
      </c>
      <c r="S24" s="624"/>
      <c r="T24" s="624"/>
      <c r="U24" s="624"/>
      <c r="V24" s="624"/>
      <c r="W24" s="624"/>
      <c r="X24" s="624"/>
      <c r="Y24" s="625"/>
      <c r="Z24" s="626">
        <v>0.9</v>
      </c>
      <c r="AA24" s="626"/>
      <c r="AB24" s="626"/>
      <c r="AC24" s="626"/>
      <c r="AD24" s="627" t="s">
        <v>124</v>
      </c>
      <c r="AE24" s="627"/>
      <c r="AF24" s="627"/>
      <c r="AG24" s="627"/>
      <c r="AH24" s="627"/>
      <c r="AI24" s="627"/>
      <c r="AJ24" s="627"/>
      <c r="AK24" s="627"/>
      <c r="AL24" s="628" t="s">
        <v>124</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124</v>
      </c>
      <c r="BH24" s="624"/>
      <c r="BI24" s="624"/>
      <c r="BJ24" s="624"/>
      <c r="BK24" s="624"/>
      <c r="BL24" s="624"/>
      <c r="BM24" s="624"/>
      <c r="BN24" s="625"/>
      <c r="BO24" s="626" t="s">
        <v>124</v>
      </c>
      <c r="BP24" s="626"/>
      <c r="BQ24" s="626"/>
      <c r="BR24" s="626"/>
      <c r="BS24" s="627" t="s">
        <v>124</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1864990</v>
      </c>
      <c r="CS24" s="613"/>
      <c r="CT24" s="613"/>
      <c r="CU24" s="613"/>
      <c r="CV24" s="613"/>
      <c r="CW24" s="613"/>
      <c r="CX24" s="613"/>
      <c r="CY24" s="614"/>
      <c r="CZ24" s="617">
        <v>40.6</v>
      </c>
      <c r="DA24" s="618"/>
      <c r="DB24" s="618"/>
      <c r="DC24" s="634"/>
      <c r="DD24" s="653">
        <v>1644002</v>
      </c>
      <c r="DE24" s="613"/>
      <c r="DF24" s="613"/>
      <c r="DG24" s="613"/>
      <c r="DH24" s="613"/>
      <c r="DI24" s="613"/>
      <c r="DJ24" s="613"/>
      <c r="DK24" s="614"/>
      <c r="DL24" s="653">
        <v>1256844</v>
      </c>
      <c r="DM24" s="613"/>
      <c r="DN24" s="613"/>
      <c r="DO24" s="613"/>
      <c r="DP24" s="613"/>
      <c r="DQ24" s="613"/>
      <c r="DR24" s="613"/>
      <c r="DS24" s="613"/>
      <c r="DT24" s="613"/>
      <c r="DU24" s="613"/>
      <c r="DV24" s="614"/>
      <c r="DW24" s="617">
        <v>43.4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3120990</v>
      </c>
      <c r="S25" s="624"/>
      <c r="T25" s="624"/>
      <c r="U25" s="624"/>
      <c r="V25" s="624"/>
      <c r="W25" s="624"/>
      <c r="X25" s="624"/>
      <c r="Y25" s="625"/>
      <c r="Z25" s="626">
        <v>62.7</v>
      </c>
      <c r="AA25" s="626"/>
      <c r="AB25" s="626"/>
      <c r="AC25" s="626"/>
      <c r="AD25" s="627">
        <v>2881705</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124</v>
      </c>
      <c r="BH25" s="624"/>
      <c r="BI25" s="624"/>
      <c r="BJ25" s="624"/>
      <c r="BK25" s="624"/>
      <c r="BL25" s="624"/>
      <c r="BM25" s="624"/>
      <c r="BN25" s="625"/>
      <c r="BO25" s="626" t="s">
        <v>124</v>
      </c>
      <c r="BP25" s="626"/>
      <c r="BQ25" s="626"/>
      <c r="BR25" s="626"/>
      <c r="BS25" s="627" t="s">
        <v>124</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735643</v>
      </c>
      <c r="CS25" s="656"/>
      <c r="CT25" s="656"/>
      <c r="CU25" s="656"/>
      <c r="CV25" s="656"/>
      <c r="CW25" s="656"/>
      <c r="CX25" s="656"/>
      <c r="CY25" s="657"/>
      <c r="CZ25" s="628">
        <v>16</v>
      </c>
      <c r="DA25" s="654"/>
      <c r="DB25" s="654"/>
      <c r="DC25" s="658"/>
      <c r="DD25" s="632">
        <v>696910</v>
      </c>
      <c r="DE25" s="656"/>
      <c r="DF25" s="656"/>
      <c r="DG25" s="656"/>
      <c r="DH25" s="656"/>
      <c r="DI25" s="656"/>
      <c r="DJ25" s="656"/>
      <c r="DK25" s="657"/>
      <c r="DL25" s="632">
        <v>689882</v>
      </c>
      <c r="DM25" s="656"/>
      <c r="DN25" s="656"/>
      <c r="DO25" s="656"/>
      <c r="DP25" s="656"/>
      <c r="DQ25" s="656"/>
      <c r="DR25" s="656"/>
      <c r="DS25" s="656"/>
      <c r="DT25" s="656"/>
      <c r="DU25" s="656"/>
      <c r="DV25" s="657"/>
      <c r="DW25" s="628">
        <v>23.8</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t="s">
        <v>124</v>
      </c>
      <c r="S26" s="624"/>
      <c r="T26" s="624"/>
      <c r="U26" s="624"/>
      <c r="V26" s="624"/>
      <c r="W26" s="624"/>
      <c r="X26" s="624"/>
      <c r="Y26" s="625"/>
      <c r="Z26" s="626" t="s">
        <v>124</v>
      </c>
      <c r="AA26" s="626"/>
      <c r="AB26" s="626"/>
      <c r="AC26" s="626"/>
      <c r="AD26" s="627" t="s">
        <v>124</v>
      </c>
      <c r="AE26" s="627"/>
      <c r="AF26" s="627"/>
      <c r="AG26" s="627"/>
      <c r="AH26" s="627"/>
      <c r="AI26" s="627"/>
      <c r="AJ26" s="627"/>
      <c r="AK26" s="627"/>
      <c r="AL26" s="628" t="s">
        <v>124</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124</v>
      </c>
      <c r="BH26" s="624"/>
      <c r="BI26" s="624"/>
      <c r="BJ26" s="624"/>
      <c r="BK26" s="624"/>
      <c r="BL26" s="624"/>
      <c r="BM26" s="624"/>
      <c r="BN26" s="625"/>
      <c r="BO26" s="626" t="s">
        <v>124</v>
      </c>
      <c r="BP26" s="626"/>
      <c r="BQ26" s="626"/>
      <c r="BR26" s="626"/>
      <c r="BS26" s="627" t="s">
        <v>124</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441280</v>
      </c>
      <c r="CS26" s="624"/>
      <c r="CT26" s="624"/>
      <c r="CU26" s="624"/>
      <c r="CV26" s="624"/>
      <c r="CW26" s="624"/>
      <c r="CX26" s="624"/>
      <c r="CY26" s="625"/>
      <c r="CZ26" s="628">
        <v>9.6</v>
      </c>
      <c r="DA26" s="654"/>
      <c r="DB26" s="654"/>
      <c r="DC26" s="658"/>
      <c r="DD26" s="632">
        <v>421983</v>
      </c>
      <c r="DE26" s="624"/>
      <c r="DF26" s="624"/>
      <c r="DG26" s="624"/>
      <c r="DH26" s="624"/>
      <c r="DI26" s="624"/>
      <c r="DJ26" s="624"/>
      <c r="DK26" s="625"/>
      <c r="DL26" s="632" t="s">
        <v>124</v>
      </c>
      <c r="DM26" s="624"/>
      <c r="DN26" s="624"/>
      <c r="DO26" s="624"/>
      <c r="DP26" s="624"/>
      <c r="DQ26" s="624"/>
      <c r="DR26" s="624"/>
      <c r="DS26" s="624"/>
      <c r="DT26" s="624"/>
      <c r="DU26" s="624"/>
      <c r="DV26" s="625"/>
      <c r="DW26" s="628" t="s">
        <v>124</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5634</v>
      </c>
      <c r="S27" s="624"/>
      <c r="T27" s="624"/>
      <c r="U27" s="624"/>
      <c r="V27" s="624"/>
      <c r="W27" s="624"/>
      <c r="X27" s="624"/>
      <c r="Y27" s="625"/>
      <c r="Z27" s="626">
        <v>0.1</v>
      </c>
      <c r="AA27" s="626"/>
      <c r="AB27" s="626"/>
      <c r="AC27" s="626"/>
      <c r="AD27" s="627" t="s">
        <v>124</v>
      </c>
      <c r="AE27" s="627"/>
      <c r="AF27" s="627"/>
      <c r="AG27" s="627"/>
      <c r="AH27" s="627"/>
      <c r="AI27" s="627"/>
      <c r="AJ27" s="627"/>
      <c r="AK27" s="627"/>
      <c r="AL27" s="628" t="s">
        <v>124</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1042751</v>
      </c>
      <c r="BH27" s="624"/>
      <c r="BI27" s="624"/>
      <c r="BJ27" s="624"/>
      <c r="BK27" s="624"/>
      <c r="BL27" s="624"/>
      <c r="BM27" s="624"/>
      <c r="BN27" s="625"/>
      <c r="BO27" s="626">
        <v>100</v>
      </c>
      <c r="BP27" s="626"/>
      <c r="BQ27" s="626"/>
      <c r="BR27" s="626"/>
      <c r="BS27" s="627" t="s">
        <v>124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319652</v>
      </c>
      <c r="CS27" s="656"/>
      <c r="CT27" s="656"/>
      <c r="CU27" s="656"/>
      <c r="CV27" s="656"/>
      <c r="CW27" s="656"/>
      <c r="CX27" s="656"/>
      <c r="CY27" s="657"/>
      <c r="CZ27" s="628">
        <v>7</v>
      </c>
      <c r="DA27" s="654"/>
      <c r="DB27" s="654"/>
      <c r="DC27" s="658"/>
      <c r="DD27" s="632">
        <v>137397</v>
      </c>
      <c r="DE27" s="656"/>
      <c r="DF27" s="656"/>
      <c r="DG27" s="656"/>
      <c r="DH27" s="656"/>
      <c r="DI27" s="656"/>
      <c r="DJ27" s="656"/>
      <c r="DK27" s="657"/>
      <c r="DL27" s="632">
        <v>75596</v>
      </c>
      <c r="DM27" s="656"/>
      <c r="DN27" s="656"/>
      <c r="DO27" s="656"/>
      <c r="DP27" s="656"/>
      <c r="DQ27" s="656"/>
      <c r="DR27" s="656"/>
      <c r="DS27" s="656"/>
      <c r="DT27" s="656"/>
      <c r="DU27" s="656"/>
      <c r="DV27" s="657"/>
      <c r="DW27" s="628">
        <v>2.6</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35413</v>
      </c>
      <c r="S28" s="624"/>
      <c r="T28" s="624"/>
      <c r="U28" s="624"/>
      <c r="V28" s="624"/>
      <c r="W28" s="624"/>
      <c r="X28" s="624"/>
      <c r="Y28" s="625"/>
      <c r="Z28" s="626">
        <v>0.7</v>
      </c>
      <c r="AA28" s="626"/>
      <c r="AB28" s="626"/>
      <c r="AC28" s="626"/>
      <c r="AD28" s="627">
        <v>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809695</v>
      </c>
      <c r="CS28" s="624"/>
      <c r="CT28" s="624"/>
      <c r="CU28" s="624"/>
      <c r="CV28" s="624"/>
      <c r="CW28" s="624"/>
      <c r="CX28" s="624"/>
      <c r="CY28" s="625"/>
      <c r="CZ28" s="628">
        <v>17.600000000000001</v>
      </c>
      <c r="DA28" s="654"/>
      <c r="DB28" s="654"/>
      <c r="DC28" s="658"/>
      <c r="DD28" s="632">
        <v>809695</v>
      </c>
      <c r="DE28" s="624"/>
      <c r="DF28" s="624"/>
      <c r="DG28" s="624"/>
      <c r="DH28" s="624"/>
      <c r="DI28" s="624"/>
      <c r="DJ28" s="624"/>
      <c r="DK28" s="625"/>
      <c r="DL28" s="632">
        <v>491366</v>
      </c>
      <c r="DM28" s="624"/>
      <c r="DN28" s="624"/>
      <c r="DO28" s="624"/>
      <c r="DP28" s="624"/>
      <c r="DQ28" s="624"/>
      <c r="DR28" s="624"/>
      <c r="DS28" s="624"/>
      <c r="DT28" s="624"/>
      <c r="DU28" s="624"/>
      <c r="DV28" s="625"/>
      <c r="DW28" s="628">
        <v>17</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3833</v>
      </c>
      <c r="S29" s="624"/>
      <c r="T29" s="624"/>
      <c r="U29" s="624"/>
      <c r="V29" s="624"/>
      <c r="W29" s="624"/>
      <c r="X29" s="624"/>
      <c r="Y29" s="625"/>
      <c r="Z29" s="626">
        <v>0.1</v>
      </c>
      <c r="AA29" s="626"/>
      <c r="AB29" s="626"/>
      <c r="AC29" s="626"/>
      <c r="AD29" s="627" t="s">
        <v>124</v>
      </c>
      <c r="AE29" s="627"/>
      <c r="AF29" s="627"/>
      <c r="AG29" s="627"/>
      <c r="AH29" s="627"/>
      <c r="AI29" s="627"/>
      <c r="AJ29" s="627"/>
      <c r="AK29" s="627"/>
      <c r="AL29" s="628" t="s">
        <v>124</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68</v>
      </c>
      <c r="CG29" s="621"/>
      <c r="CH29" s="621"/>
      <c r="CI29" s="621"/>
      <c r="CJ29" s="621"/>
      <c r="CK29" s="621"/>
      <c r="CL29" s="621"/>
      <c r="CM29" s="621"/>
      <c r="CN29" s="621"/>
      <c r="CO29" s="621"/>
      <c r="CP29" s="621"/>
      <c r="CQ29" s="622"/>
      <c r="CR29" s="623">
        <v>809695</v>
      </c>
      <c r="CS29" s="656"/>
      <c r="CT29" s="656"/>
      <c r="CU29" s="656"/>
      <c r="CV29" s="656"/>
      <c r="CW29" s="656"/>
      <c r="CX29" s="656"/>
      <c r="CY29" s="657"/>
      <c r="CZ29" s="628">
        <v>17.600000000000001</v>
      </c>
      <c r="DA29" s="654"/>
      <c r="DB29" s="654"/>
      <c r="DC29" s="658"/>
      <c r="DD29" s="632">
        <v>809695</v>
      </c>
      <c r="DE29" s="656"/>
      <c r="DF29" s="656"/>
      <c r="DG29" s="656"/>
      <c r="DH29" s="656"/>
      <c r="DI29" s="656"/>
      <c r="DJ29" s="656"/>
      <c r="DK29" s="657"/>
      <c r="DL29" s="632">
        <v>491366</v>
      </c>
      <c r="DM29" s="656"/>
      <c r="DN29" s="656"/>
      <c r="DO29" s="656"/>
      <c r="DP29" s="656"/>
      <c r="DQ29" s="656"/>
      <c r="DR29" s="656"/>
      <c r="DS29" s="656"/>
      <c r="DT29" s="656"/>
      <c r="DU29" s="656"/>
      <c r="DV29" s="657"/>
      <c r="DW29" s="628">
        <v>17</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346786</v>
      </c>
      <c r="S30" s="624"/>
      <c r="T30" s="624"/>
      <c r="U30" s="624"/>
      <c r="V30" s="624"/>
      <c r="W30" s="624"/>
      <c r="X30" s="624"/>
      <c r="Y30" s="625"/>
      <c r="Z30" s="626">
        <v>7</v>
      </c>
      <c r="AA30" s="626"/>
      <c r="AB30" s="626"/>
      <c r="AC30" s="626"/>
      <c r="AD30" s="627" t="s">
        <v>124</v>
      </c>
      <c r="AE30" s="627"/>
      <c r="AF30" s="627"/>
      <c r="AG30" s="627"/>
      <c r="AH30" s="627"/>
      <c r="AI30" s="627"/>
      <c r="AJ30" s="627"/>
      <c r="AK30" s="627"/>
      <c r="AL30" s="628" t="s">
        <v>124</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802368</v>
      </c>
      <c r="CS30" s="624"/>
      <c r="CT30" s="624"/>
      <c r="CU30" s="624"/>
      <c r="CV30" s="624"/>
      <c r="CW30" s="624"/>
      <c r="CX30" s="624"/>
      <c r="CY30" s="625"/>
      <c r="CZ30" s="628">
        <v>17.5</v>
      </c>
      <c r="DA30" s="654"/>
      <c r="DB30" s="654"/>
      <c r="DC30" s="658"/>
      <c r="DD30" s="632">
        <v>802368</v>
      </c>
      <c r="DE30" s="624"/>
      <c r="DF30" s="624"/>
      <c r="DG30" s="624"/>
      <c r="DH30" s="624"/>
      <c r="DI30" s="624"/>
      <c r="DJ30" s="624"/>
      <c r="DK30" s="625"/>
      <c r="DL30" s="632">
        <v>484039</v>
      </c>
      <c r="DM30" s="624"/>
      <c r="DN30" s="624"/>
      <c r="DO30" s="624"/>
      <c r="DP30" s="624"/>
      <c r="DQ30" s="624"/>
      <c r="DR30" s="624"/>
      <c r="DS30" s="624"/>
      <c r="DT30" s="624"/>
      <c r="DU30" s="624"/>
      <c r="DV30" s="625"/>
      <c r="DW30" s="628">
        <v>16.7</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124</v>
      </c>
      <c r="S31" s="624"/>
      <c r="T31" s="624"/>
      <c r="U31" s="624"/>
      <c r="V31" s="624"/>
      <c r="W31" s="624"/>
      <c r="X31" s="624"/>
      <c r="Y31" s="625"/>
      <c r="Z31" s="626" t="s">
        <v>124</v>
      </c>
      <c r="AA31" s="626"/>
      <c r="AB31" s="626"/>
      <c r="AC31" s="626"/>
      <c r="AD31" s="627" t="s">
        <v>124</v>
      </c>
      <c r="AE31" s="627"/>
      <c r="AF31" s="627"/>
      <c r="AG31" s="627"/>
      <c r="AH31" s="627"/>
      <c r="AI31" s="627"/>
      <c r="AJ31" s="627"/>
      <c r="AK31" s="627"/>
      <c r="AL31" s="628" t="s">
        <v>124</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99.4</v>
      </c>
      <c r="BH31" s="667"/>
      <c r="BI31" s="667"/>
      <c r="BJ31" s="667"/>
      <c r="BK31" s="667"/>
      <c r="BL31" s="667"/>
      <c r="BM31" s="618">
        <v>97.6</v>
      </c>
      <c r="BN31" s="667"/>
      <c r="BO31" s="667"/>
      <c r="BP31" s="667"/>
      <c r="BQ31" s="668"/>
      <c r="BR31" s="679">
        <v>99.3</v>
      </c>
      <c r="BS31" s="667"/>
      <c r="BT31" s="667"/>
      <c r="BU31" s="667"/>
      <c r="BV31" s="667"/>
      <c r="BW31" s="667"/>
      <c r="BX31" s="618">
        <v>97.2</v>
      </c>
      <c r="BY31" s="667"/>
      <c r="BZ31" s="667"/>
      <c r="CA31" s="667"/>
      <c r="CB31" s="668"/>
      <c r="CD31" s="661"/>
      <c r="CE31" s="662"/>
      <c r="CF31" s="620" t="s">
        <v>301</v>
      </c>
      <c r="CG31" s="621"/>
      <c r="CH31" s="621"/>
      <c r="CI31" s="621"/>
      <c r="CJ31" s="621"/>
      <c r="CK31" s="621"/>
      <c r="CL31" s="621"/>
      <c r="CM31" s="621"/>
      <c r="CN31" s="621"/>
      <c r="CO31" s="621"/>
      <c r="CP31" s="621"/>
      <c r="CQ31" s="622"/>
      <c r="CR31" s="623">
        <v>7327</v>
      </c>
      <c r="CS31" s="656"/>
      <c r="CT31" s="656"/>
      <c r="CU31" s="656"/>
      <c r="CV31" s="656"/>
      <c r="CW31" s="656"/>
      <c r="CX31" s="656"/>
      <c r="CY31" s="657"/>
      <c r="CZ31" s="628">
        <v>0.2</v>
      </c>
      <c r="DA31" s="654"/>
      <c r="DB31" s="654"/>
      <c r="DC31" s="658"/>
      <c r="DD31" s="632">
        <v>7327</v>
      </c>
      <c r="DE31" s="656"/>
      <c r="DF31" s="656"/>
      <c r="DG31" s="656"/>
      <c r="DH31" s="656"/>
      <c r="DI31" s="656"/>
      <c r="DJ31" s="656"/>
      <c r="DK31" s="657"/>
      <c r="DL31" s="632">
        <v>7327</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262505</v>
      </c>
      <c r="S32" s="624"/>
      <c r="T32" s="624"/>
      <c r="U32" s="624"/>
      <c r="V32" s="624"/>
      <c r="W32" s="624"/>
      <c r="X32" s="624"/>
      <c r="Y32" s="625"/>
      <c r="Z32" s="626">
        <v>5.3</v>
      </c>
      <c r="AA32" s="626"/>
      <c r="AB32" s="626"/>
      <c r="AC32" s="626"/>
      <c r="AD32" s="627" t="s">
        <v>124</v>
      </c>
      <c r="AE32" s="627"/>
      <c r="AF32" s="627"/>
      <c r="AG32" s="627"/>
      <c r="AH32" s="627"/>
      <c r="AI32" s="627"/>
      <c r="AJ32" s="627"/>
      <c r="AK32" s="627"/>
      <c r="AL32" s="628" t="s">
        <v>124</v>
      </c>
      <c r="AM32" s="629"/>
      <c r="AN32" s="629"/>
      <c r="AO32" s="630"/>
      <c r="AP32" s="671"/>
      <c r="AQ32" s="672"/>
      <c r="AR32" s="672"/>
      <c r="AS32" s="672"/>
      <c r="AT32" s="676"/>
      <c r="AU32" s="214" t="s">
        <v>303</v>
      </c>
      <c r="AX32" s="620" t="s">
        <v>304</v>
      </c>
      <c r="AY32" s="621"/>
      <c r="AZ32" s="621"/>
      <c r="BA32" s="621"/>
      <c r="BB32" s="621"/>
      <c r="BC32" s="621"/>
      <c r="BD32" s="621"/>
      <c r="BE32" s="621"/>
      <c r="BF32" s="622"/>
      <c r="BG32" s="680">
        <v>99.8</v>
      </c>
      <c r="BH32" s="656"/>
      <c r="BI32" s="656"/>
      <c r="BJ32" s="656"/>
      <c r="BK32" s="656"/>
      <c r="BL32" s="656"/>
      <c r="BM32" s="629">
        <v>98.7</v>
      </c>
      <c r="BN32" s="656"/>
      <c r="BO32" s="656"/>
      <c r="BP32" s="656"/>
      <c r="BQ32" s="678"/>
      <c r="BR32" s="680">
        <v>99.6</v>
      </c>
      <c r="BS32" s="656"/>
      <c r="BT32" s="656"/>
      <c r="BU32" s="656"/>
      <c r="BV32" s="656"/>
      <c r="BW32" s="656"/>
      <c r="BX32" s="629">
        <v>98.4</v>
      </c>
      <c r="BY32" s="656"/>
      <c r="BZ32" s="656"/>
      <c r="CA32" s="656"/>
      <c r="CB32" s="678"/>
      <c r="CD32" s="663"/>
      <c r="CE32" s="664"/>
      <c r="CF32" s="620" t="s">
        <v>305</v>
      </c>
      <c r="CG32" s="621"/>
      <c r="CH32" s="621"/>
      <c r="CI32" s="621"/>
      <c r="CJ32" s="621"/>
      <c r="CK32" s="621"/>
      <c r="CL32" s="621"/>
      <c r="CM32" s="621"/>
      <c r="CN32" s="621"/>
      <c r="CO32" s="621"/>
      <c r="CP32" s="621"/>
      <c r="CQ32" s="622"/>
      <c r="CR32" s="623" t="s">
        <v>124</v>
      </c>
      <c r="CS32" s="624"/>
      <c r="CT32" s="624"/>
      <c r="CU32" s="624"/>
      <c r="CV32" s="624"/>
      <c r="CW32" s="624"/>
      <c r="CX32" s="624"/>
      <c r="CY32" s="625"/>
      <c r="CZ32" s="628" t="s">
        <v>124</v>
      </c>
      <c r="DA32" s="654"/>
      <c r="DB32" s="654"/>
      <c r="DC32" s="658"/>
      <c r="DD32" s="632" t="s">
        <v>124</v>
      </c>
      <c r="DE32" s="624"/>
      <c r="DF32" s="624"/>
      <c r="DG32" s="624"/>
      <c r="DH32" s="624"/>
      <c r="DI32" s="624"/>
      <c r="DJ32" s="624"/>
      <c r="DK32" s="625"/>
      <c r="DL32" s="632" t="s">
        <v>124</v>
      </c>
      <c r="DM32" s="624"/>
      <c r="DN32" s="624"/>
      <c r="DO32" s="624"/>
      <c r="DP32" s="624"/>
      <c r="DQ32" s="624"/>
      <c r="DR32" s="624"/>
      <c r="DS32" s="624"/>
      <c r="DT32" s="624"/>
      <c r="DU32" s="624"/>
      <c r="DV32" s="625"/>
      <c r="DW32" s="628" t="s">
        <v>124</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9687</v>
      </c>
      <c r="S33" s="624"/>
      <c r="T33" s="624"/>
      <c r="U33" s="624"/>
      <c r="V33" s="624"/>
      <c r="W33" s="624"/>
      <c r="X33" s="624"/>
      <c r="Y33" s="625"/>
      <c r="Z33" s="626">
        <v>0.2</v>
      </c>
      <c r="AA33" s="626"/>
      <c r="AB33" s="626"/>
      <c r="AC33" s="626"/>
      <c r="AD33" s="627" t="s">
        <v>124</v>
      </c>
      <c r="AE33" s="627"/>
      <c r="AF33" s="627"/>
      <c r="AG33" s="627"/>
      <c r="AH33" s="627"/>
      <c r="AI33" s="627"/>
      <c r="AJ33" s="627"/>
      <c r="AK33" s="627"/>
      <c r="AL33" s="628" t="s">
        <v>124</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98.8</v>
      </c>
      <c r="BH33" s="682"/>
      <c r="BI33" s="682"/>
      <c r="BJ33" s="682"/>
      <c r="BK33" s="682"/>
      <c r="BL33" s="682"/>
      <c r="BM33" s="683">
        <v>95.7</v>
      </c>
      <c r="BN33" s="682"/>
      <c r="BO33" s="682"/>
      <c r="BP33" s="682"/>
      <c r="BQ33" s="684"/>
      <c r="BR33" s="681">
        <v>98.8</v>
      </c>
      <c r="BS33" s="682"/>
      <c r="BT33" s="682"/>
      <c r="BU33" s="682"/>
      <c r="BV33" s="682"/>
      <c r="BW33" s="682"/>
      <c r="BX33" s="683">
        <v>95</v>
      </c>
      <c r="BY33" s="682"/>
      <c r="BZ33" s="682"/>
      <c r="CA33" s="682"/>
      <c r="CB33" s="684"/>
      <c r="CD33" s="620" t="s">
        <v>308</v>
      </c>
      <c r="CE33" s="621"/>
      <c r="CF33" s="621"/>
      <c r="CG33" s="621"/>
      <c r="CH33" s="621"/>
      <c r="CI33" s="621"/>
      <c r="CJ33" s="621"/>
      <c r="CK33" s="621"/>
      <c r="CL33" s="621"/>
      <c r="CM33" s="621"/>
      <c r="CN33" s="621"/>
      <c r="CO33" s="621"/>
      <c r="CP33" s="621"/>
      <c r="CQ33" s="622"/>
      <c r="CR33" s="623">
        <v>2174566</v>
      </c>
      <c r="CS33" s="656"/>
      <c r="CT33" s="656"/>
      <c r="CU33" s="656"/>
      <c r="CV33" s="656"/>
      <c r="CW33" s="656"/>
      <c r="CX33" s="656"/>
      <c r="CY33" s="657"/>
      <c r="CZ33" s="628">
        <v>47.4</v>
      </c>
      <c r="DA33" s="654"/>
      <c r="DB33" s="654"/>
      <c r="DC33" s="658"/>
      <c r="DD33" s="632">
        <v>1898445</v>
      </c>
      <c r="DE33" s="656"/>
      <c r="DF33" s="656"/>
      <c r="DG33" s="656"/>
      <c r="DH33" s="656"/>
      <c r="DI33" s="656"/>
      <c r="DJ33" s="656"/>
      <c r="DK33" s="657"/>
      <c r="DL33" s="632">
        <v>1290352</v>
      </c>
      <c r="DM33" s="656"/>
      <c r="DN33" s="656"/>
      <c r="DO33" s="656"/>
      <c r="DP33" s="656"/>
      <c r="DQ33" s="656"/>
      <c r="DR33" s="656"/>
      <c r="DS33" s="656"/>
      <c r="DT33" s="656"/>
      <c r="DU33" s="656"/>
      <c r="DV33" s="657"/>
      <c r="DW33" s="628">
        <v>44.5</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12882</v>
      </c>
      <c r="S34" s="624"/>
      <c r="T34" s="624"/>
      <c r="U34" s="624"/>
      <c r="V34" s="624"/>
      <c r="W34" s="624"/>
      <c r="X34" s="624"/>
      <c r="Y34" s="625"/>
      <c r="Z34" s="626">
        <v>0.3</v>
      </c>
      <c r="AA34" s="626"/>
      <c r="AB34" s="626"/>
      <c r="AC34" s="626"/>
      <c r="AD34" s="627" t="s">
        <v>124</v>
      </c>
      <c r="AE34" s="627"/>
      <c r="AF34" s="627"/>
      <c r="AG34" s="627"/>
      <c r="AH34" s="627"/>
      <c r="AI34" s="627"/>
      <c r="AJ34" s="627"/>
      <c r="AK34" s="627"/>
      <c r="AL34" s="628" t="s">
        <v>124</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869092</v>
      </c>
      <c r="CS34" s="624"/>
      <c r="CT34" s="624"/>
      <c r="CU34" s="624"/>
      <c r="CV34" s="624"/>
      <c r="CW34" s="624"/>
      <c r="CX34" s="624"/>
      <c r="CY34" s="625"/>
      <c r="CZ34" s="628">
        <v>18.899999999999999</v>
      </c>
      <c r="DA34" s="654"/>
      <c r="DB34" s="654"/>
      <c r="DC34" s="658"/>
      <c r="DD34" s="632">
        <v>722457</v>
      </c>
      <c r="DE34" s="624"/>
      <c r="DF34" s="624"/>
      <c r="DG34" s="624"/>
      <c r="DH34" s="624"/>
      <c r="DI34" s="624"/>
      <c r="DJ34" s="624"/>
      <c r="DK34" s="625"/>
      <c r="DL34" s="632">
        <v>499034</v>
      </c>
      <c r="DM34" s="624"/>
      <c r="DN34" s="624"/>
      <c r="DO34" s="624"/>
      <c r="DP34" s="624"/>
      <c r="DQ34" s="624"/>
      <c r="DR34" s="624"/>
      <c r="DS34" s="624"/>
      <c r="DT34" s="624"/>
      <c r="DU34" s="624"/>
      <c r="DV34" s="625"/>
      <c r="DW34" s="628">
        <v>17.2</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438243</v>
      </c>
      <c r="S35" s="624"/>
      <c r="T35" s="624"/>
      <c r="U35" s="624"/>
      <c r="V35" s="624"/>
      <c r="W35" s="624"/>
      <c r="X35" s="624"/>
      <c r="Y35" s="625"/>
      <c r="Z35" s="626">
        <v>8.8000000000000007</v>
      </c>
      <c r="AA35" s="626"/>
      <c r="AB35" s="626"/>
      <c r="AC35" s="626"/>
      <c r="AD35" s="627" t="s">
        <v>124</v>
      </c>
      <c r="AE35" s="627"/>
      <c r="AF35" s="627"/>
      <c r="AG35" s="627"/>
      <c r="AH35" s="627"/>
      <c r="AI35" s="627"/>
      <c r="AJ35" s="627"/>
      <c r="AK35" s="627"/>
      <c r="AL35" s="628" t="s">
        <v>124</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54730</v>
      </c>
      <c r="CS35" s="656"/>
      <c r="CT35" s="656"/>
      <c r="CU35" s="656"/>
      <c r="CV35" s="656"/>
      <c r="CW35" s="656"/>
      <c r="CX35" s="656"/>
      <c r="CY35" s="657"/>
      <c r="CZ35" s="628">
        <v>1.2</v>
      </c>
      <c r="DA35" s="654"/>
      <c r="DB35" s="654"/>
      <c r="DC35" s="658"/>
      <c r="DD35" s="632">
        <v>39090</v>
      </c>
      <c r="DE35" s="656"/>
      <c r="DF35" s="656"/>
      <c r="DG35" s="656"/>
      <c r="DH35" s="656"/>
      <c r="DI35" s="656"/>
      <c r="DJ35" s="656"/>
      <c r="DK35" s="657"/>
      <c r="DL35" s="632">
        <v>32583</v>
      </c>
      <c r="DM35" s="656"/>
      <c r="DN35" s="656"/>
      <c r="DO35" s="656"/>
      <c r="DP35" s="656"/>
      <c r="DQ35" s="656"/>
      <c r="DR35" s="656"/>
      <c r="DS35" s="656"/>
      <c r="DT35" s="656"/>
      <c r="DU35" s="656"/>
      <c r="DV35" s="657"/>
      <c r="DW35" s="628">
        <v>1.1000000000000001</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433361</v>
      </c>
      <c r="S36" s="624"/>
      <c r="T36" s="624"/>
      <c r="U36" s="624"/>
      <c r="V36" s="624"/>
      <c r="W36" s="624"/>
      <c r="X36" s="624"/>
      <c r="Y36" s="625"/>
      <c r="Z36" s="626">
        <v>8.6999999999999993</v>
      </c>
      <c r="AA36" s="626"/>
      <c r="AB36" s="626"/>
      <c r="AC36" s="626"/>
      <c r="AD36" s="627" t="s">
        <v>124</v>
      </c>
      <c r="AE36" s="627"/>
      <c r="AF36" s="627"/>
      <c r="AG36" s="627"/>
      <c r="AH36" s="627"/>
      <c r="AI36" s="627"/>
      <c r="AJ36" s="627"/>
      <c r="AK36" s="627"/>
      <c r="AL36" s="628" t="s">
        <v>124</v>
      </c>
      <c r="AM36" s="629"/>
      <c r="AN36" s="629"/>
      <c r="AO36" s="630"/>
      <c r="AP36" s="222"/>
      <c r="AQ36" s="689" t="s">
        <v>316</v>
      </c>
      <c r="AR36" s="690"/>
      <c r="AS36" s="690"/>
      <c r="AT36" s="690"/>
      <c r="AU36" s="690"/>
      <c r="AV36" s="690"/>
      <c r="AW36" s="690"/>
      <c r="AX36" s="690"/>
      <c r="AY36" s="691"/>
      <c r="AZ36" s="612">
        <v>326999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15638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603048</v>
      </c>
      <c r="CS36" s="624"/>
      <c r="CT36" s="624"/>
      <c r="CU36" s="624"/>
      <c r="CV36" s="624"/>
      <c r="CW36" s="624"/>
      <c r="CX36" s="624"/>
      <c r="CY36" s="625"/>
      <c r="CZ36" s="628">
        <v>13.1</v>
      </c>
      <c r="DA36" s="654"/>
      <c r="DB36" s="654"/>
      <c r="DC36" s="658"/>
      <c r="DD36" s="632">
        <v>544147</v>
      </c>
      <c r="DE36" s="624"/>
      <c r="DF36" s="624"/>
      <c r="DG36" s="624"/>
      <c r="DH36" s="624"/>
      <c r="DI36" s="624"/>
      <c r="DJ36" s="624"/>
      <c r="DK36" s="625"/>
      <c r="DL36" s="632">
        <v>524562</v>
      </c>
      <c r="DM36" s="624"/>
      <c r="DN36" s="624"/>
      <c r="DO36" s="624"/>
      <c r="DP36" s="624"/>
      <c r="DQ36" s="624"/>
      <c r="DR36" s="624"/>
      <c r="DS36" s="624"/>
      <c r="DT36" s="624"/>
      <c r="DU36" s="624"/>
      <c r="DV36" s="625"/>
      <c r="DW36" s="628">
        <v>18.100000000000001</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59246</v>
      </c>
      <c r="S37" s="624"/>
      <c r="T37" s="624"/>
      <c r="U37" s="624"/>
      <c r="V37" s="624"/>
      <c r="W37" s="624"/>
      <c r="X37" s="624"/>
      <c r="Y37" s="625"/>
      <c r="Z37" s="626">
        <v>1.2</v>
      </c>
      <c r="AA37" s="626"/>
      <c r="AB37" s="626"/>
      <c r="AC37" s="626"/>
      <c r="AD37" s="627" t="s">
        <v>124</v>
      </c>
      <c r="AE37" s="627"/>
      <c r="AF37" s="627"/>
      <c r="AG37" s="627"/>
      <c r="AH37" s="627"/>
      <c r="AI37" s="627"/>
      <c r="AJ37" s="627"/>
      <c r="AK37" s="627"/>
      <c r="AL37" s="628" t="s">
        <v>124</v>
      </c>
      <c r="AM37" s="629"/>
      <c r="AN37" s="629"/>
      <c r="AO37" s="630"/>
      <c r="AQ37" s="686" t="s">
        <v>320</v>
      </c>
      <c r="AR37" s="687"/>
      <c r="AS37" s="687"/>
      <c r="AT37" s="687"/>
      <c r="AU37" s="687"/>
      <c r="AV37" s="687"/>
      <c r="AW37" s="687"/>
      <c r="AX37" s="687"/>
      <c r="AY37" s="688"/>
      <c r="AZ37" s="623">
        <v>51355</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15638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276979</v>
      </c>
      <c r="CS37" s="656"/>
      <c r="CT37" s="656"/>
      <c r="CU37" s="656"/>
      <c r="CV37" s="656"/>
      <c r="CW37" s="656"/>
      <c r="CX37" s="656"/>
      <c r="CY37" s="657"/>
      <c r="CZ37" s="628">
        <v>6</v>
      </c>
      <c r="DA37" s="654"/>
      <c r="DB37" s="654"/>
      <c r="DC37" s="658"/>
      <c r="DD37" s="632">
        <v>276979</v>
      </c>
      <c r="DE37" s="656"/>
      <c r="DF37" s="656"/>
      <c r="DG37" s="656"/>
      <c r="DH37" s="656"/>
      <c r="DI37" s="656"/>
      <c r="DJ37" s="656"/>
      <c r="DK37" s="657"/>
      <c r="DL37" s="632">
        <v>276979</v>
      </c>
      <c r="DM37" s="656"/>
      <c r="DN37" s="656"/>
      <c r="DO37" s="656"/>
      <c r="DP37" s="656"/>
      <c r="DQ37" s="656"/>
      <c r="DR37" s="656"/>
      <c r="DS37" s="656"/>
      <c r="DT37" s="656"/>
      <c r="DU37" s="656"/>
      <c r="DV37" s="657"/>
      <c r="DW37" s="628">
        <v>9.6</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251766</v>
      </c>
      <c r="S38" s="624"/>
      <c r="T38" s="624"/>
      <c r="U38" s="624"/>
      <c r="V38" s="624"/>
      <c r="W38" s="624"/>
      <c r="X38" s="624"/>
      <c r="Y38" s="625"/>
      <c r="Z38" s="626">
        <v>5.0999999999999996</v>
      </c>
      <c r="AA38" s="626"/>
      <c r="AB38" s="626"/>
      <c r="AC38" s="626"/>
      <c r="AD38" s="627" t="s">
        <v>124</v>
      </c>
      <c r="AE38" s="627"/>
      <c r="AF38" s="627"/>
      <c r="AG38" s="627"/>
      <c r="AH38" s="627"/>
      <c r="AI38" s="627"/>
      <c r="AJ38" s="627"/>
      <c r="AK38" s="627"/>
      <c r="AL38" s="628" t="s">
        <v>124</v>
      </c>
      <c r="AM38" s="629"/>
      <c r="AN38" s="629"/>
      <c r="AO38" s="630"/>
      <c r="AQ38" s="686" t="s">
        <v>324</v>
      </c>
      <c r="AR38" s="687"/>
      <c r="AS38" s="687"/>
      <c r="AT38" s="687"/>
      <c r="AU38" s="687"/>
      <c r="AV38" s="687"/>
      <c r="AW38" s="687"/>
      <c r="AX38" s="687"/>
      <c r="AY38" s="688"/>
      <c r="AZ38" s="623">
        <v>32586</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716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275644</v>
      </c>
      <c r="CS38" s="624"/>
      <c r="CT38" s="624"/>
      <c r="CU38" s="624"/>
      <c r="CV38" s="624"/>
      <c r="CW38" s="624"/>
      <c r="CX38" s="624"/>
      <c r="CY38" s="625"/>
      <c r="CZ38" s="628">
        <v>6</v>
      </c>
      <c r="DA38" s="654"/>
      <c r="DB38" s="654"/>
      <c r="DC38" s="658"/>
      <c r="DD38" s="632">
        <v>234173</v>
      </c>
      <c r="DE38" s="624"/>
      <c r="DF38" s="624"/>
      <c r="DG38" s="624"/>
      <c r="DH38" s="624"/>
      <c r="DI38" s="624"/>
      <c r="DJ38" s="624"/>
      <c r="DK38" s="625"/>
      <c r="DL38" s="632">
        <v>234173</v>
      </c>
      <c r="DM38" s="624"/>
      <c r="DN38" s="624"/>
      <c r="DO38" s="624"/>
      <c r="DP38" s="624"/>
      <c r="DQ38" s="624"/>
      <c r="DR38" s="624"/>
      <c r="DS38" s="624"/>
      <c r="DT38" s="624"/>
      <c r="DU38" s="624"/>
      <c r="DV38" s="625"/>
      <c r="DW38" s="628">
        <v>8.1</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124</v>
      </c>
      <c r="S39" s="624"/>
      <c r="T39" s="624"/>
      <c r="U39" s="624"/>
      <c r="V39" s="624"/>
      <c r="W39" s="624"/>
      <c r="X39" s="624"/>
      <c r="Y39" s="625"/>
      <c r="Z39" s="626" t="s">
        <v>124</v>
      </c>
      <c r="AA39" s="626"/>
      <c r="AB39" s="626"/>
      <c r="AC39" s="626"/>
      <c r="AD39" s="627" t="s">
        <v>124</v>
      </c>
      <c r="AE39" s="627"/>
      <c r="AF39" s="627"/>
      <c r="AG39" s="627"/>
      <c r="AH39" s="627"/>
      <c r="AI39" s="627"/>
      <c r="AJ39" s="627"/>
      <c r="AK39" s="627"/>
      <c r="AL39" s="628" t="s">
        <v>124</v>
      </c>
      <c r="AM39" s="629"/>
      <c r="AN39" s="629"/>
      <c r="AO39" s="630"/>
      <c r="AQ39" s="686" t="s">
        <v>328</v>
      </c>
      <c r="AR39" s="687"/>
      <c r="AS39" s="687"/>
      <c r="AT39" s="687"/>
      <c r="AU39" s="687"/>
      <c r="AV39" s="687"/>
      <c r="AW39" s="687"/>
      <c r="AX39" s="687"/>
      <c r="AY39" s="688"/>
      <c r="AZ39" s="623">
        <v>4164</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1107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357052</v>
      </c>
      <c r="CS39" s="656"/>
      <c r="CT39" s="656"/>
      <c r="CU39" s="656"/>
      <c r="CV39" s="656"/>
      <c r="CW39" s="656"/>
      <c r="CX39" s="656"/>
      <c r="CY39" s="657"/>
      <c r="CZ39" s="628">
        <v>7.8</v>
      </c>
      <c r="DA39" s="654"/>
      <c r="DB39" s="654"/>
      <c r="DC39" s="658"/>
      <c r="DD39" s="632">
        <v>343578</v>
      </c>
      <c r="DE39" s="656"/>
      <c r="DF39" s="656"/>
      <c r="DG39" s="656"/>
      <c r="DH39" s="656"/>
      <c r="DI39" s="656"/>
      <c r="DJ39" s="656"/>
      <c r="DK39" s="657"/>
      <c r="DL39" s="632" t="s">
        <v>124</v>
      </c>
      <c r="DM39" s="656"/>
      <c r="DN39" s="656"/>
      <c r="DO39" s="656"/>
      <c r="DP39" s="656"/>
      <c r="DQ39" s="656"/>
      <c r="DR39" s="656"/>
      <c r="DS39" s="656"/>
      <c r="DT39" s="656"/>
      <c r="DU39" s="656"/>
      <c r="DV39" s="657"/>
      <c r="DW39" s="628" t="s">
        <v>124</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v>15166</v>
      </c>
      <c r="S40" s="624"/>
      <c r="T40" s="624"/>
      <c r="U40" s="624"/>
      <c r="V40" s="624"/>
      <c r="W40" s="624"/>
      <c r="X40" s="624"/>
      <c r="Y40" s="625"/>
      <c r="Z40" s="626">
        <v>0.3</v>
      </c>
      <c r="AA40" s="626"/>
      <c r="AB40" s="626"/>
      <c r="AC40" s="626"/>
      <c r="AD40" s="627" t="s">
        <v>124</v>
      </c>
      <c r="AE40" s="627"/>
      <c r="AF40" s="627"/>
      <c r="AG40" s="627"/>
      <c r="AH40" s="627"/>
      <c r="AI40" s="627"/>
      <c r="AJ40" s="627"/>
      <c r="AK40" s="627"/>
      <c r="AL40" s="628" t="s">
        <v>124</v>
      </c>
      <c r="AM40" s="629"/>
      <c r="AN40" s="629"/>
      <c r="AO40" s="630"/>
      <c r="AQ40" s="686" t="s">
        <v>332</v>
      </c>
      <c r="AR40" s="687"/>
      <c r="AS40" s="687"/>
      <c r="AT40" s="687"/>
      <c r="AU40" s="687"/>
      <c r="AV40" s="687"/>
      <c r="AW40" s="687"/>
      <c r="AX40" s="687"/>
      <c r="AY40" s="688"/>
      <c r="AZ40" s="623">
        <v>2500</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92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15000</v>
      </c>
      <c r="CS40" s="624"/>
      <c r="CT40" s="624"/>
      <c r="CU40" s="624"/>
      <c r="CV40" s="624"/>
      <c r="CW40" s="624"/>
      <c r="CX40" s="624"/>
      <c r="CY40" s="625"/>
      <c r="CZ40" s="628">
        <v>0.3</v>
      </c>
      <c r="DA40" s="654"/>
      <c r="DB40" s="654"/>
      <c r="DC40" s="658"/>
      <c r="DD40" s="632">
        <v>15000</v>
      </c>
      <c r="DE40" s="624"/>
      <c r="DF40" s="624"/>
      <c r="DG40" s="624"/>
      <c r="DH40" s="624"/>
      <c r="DI40" s="624"/>
      <c r="DJ40" s="624"/>
      <c r="DK40" s="625"/>
      <c r="DL40" s="632" t="s">
        <v>124</v>
      </c>
      <c r="DM40" s="624"/>
      <c r="DN40" s="624"/>
      <c r="DO40" s="624"/>
      <c r="DP40" s="624"/>
      <c r="DQ40" s="624"/>
      <c r="DR40" s="624"/>
      <c r="DS40" s="624"/>
      <c r="DT40" s="624"/>
      <c r="DU40" s="624"/>
      <c r="DV40" s="625"/>
      <c r="DW40" s="628" t="s">
        <v>124</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4980346</v>
      </c>
      <c r="S41" s="696"/>
      <c r="T41" s="696"/>
      <c r="U41" s="696"/>
      <c r="V41" s="696"/>
      <c r="W41" s="696"/>
      <c r="X41" s="696"/>
      <c r="Y41" s="700"/>
      <c r="Z41" s="701">
        <v>100</v>
      </c>
      <c r="AA41" s="701"/>
      <c r="AB41" s="701"/>
      <c r="AC41" s="701"/>
      <c r="AD41" s="702">
        <v>2881706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61226</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124</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124</v>
      </c>
      <c r="CS41" s="656"/>
      <c r="CT41" s="656"/>
      <c r="CU41" s="656"/>
      <c r="CV41" s="656"/>
      <c r="CW41" s="656"/>
      <c r="CX41" s="656"/>
      <c r="CY41" s="657"/>
      <c r="CZ41" s="628" t="s">
        <v>124</v>
      </c>
      <c r="DA41" s="654"/>
      <c r="DB41" s="654"/>
      <c r="DC41" s="658"/>
      <c r="DD41" s="632" t="s">
        <v>124</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328</v>
      </c>
      <c r="AR42" s="693"/>
      <c r="AS42" s="693"/>
      <c r="AT42" s="693"/>
      <c r="AU42" s="693"/>
      <c r="AV42" s="693"/>
      <c r="AW42" s="693"/>
      <c r="AX42" s="693"/>
      <c r="AY42" s="694"/>
      <c r="AZ42" s="695">
        <v>175168</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340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548548</v>
      </c>
      <c r="CS42" s="656"/>
      <c r="CT42" s="656"/>
      <c r="CU42" s="656"/>
      <c r="CV42" s="656"/>
      <c r="CW42" s="656"/>
      <c r="CX42" s="656"/>
      <c r="CY42" s="657"/>
      <c r="CZ42" s="628">
        <v>12</v>
      </c>
      <c r="DA42" s="654"/>
      <c r="DB42" s="654"/>
      <c r="DC42" s="658"/>
      <c r="DD42" s="632">
        <v>153744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t="s">
        <v>124</v>
      </c>
      <c r="CS43" s="656"/>
      <c r="CT43" s="656"/>
      <c r="CU43" s="656"/>
      <c r="CV43" s="656"/>
      <c r="CW43" s="656"/>
      <c r="CX43" s="656"/>
      <c r="CY43" s="657"/>
      <c r="CZ43" s="628" t="s">
        <v>124</v>
      </c>
      <c r="DA43" s="654"/>
      <c r="DB43" s="654"/>
      <c r="DC43" s="658"/>
      <c r="DD43" s="632" t="s">
        <v>124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345</v>
      </c>
      <c r="CG44" s="621"/>
      <c r="CH44" s="621"/>
      <c r="CI44" s="621"/>
      <c r="CJ44" s="621"/>
      <c r="CK44" s="621"/>
      <c r="CL44" s="621"/>
      <c r="CM44" s="621"/>
      <c r="CN44" s="621"/>
      <c r="CO44" s="621"/>
      <c r="CP44" s="621"/>
      <c r="CQ44" s="622"/>
      <c r="CR44" s="623">
        <v>548521</v>
      </c>
      <c r="CS44" s="624"/>
      <c r="CT44" s="624"/>
      <c r="CU44" s="624"/>
      <c r="CV44" s="624"/>
      <c r="CW44" s="624"/>
      <c r="CX44" s="624"/>
      <c r="CY44" s="625"/>
      <c r="CZ44" s="628">
        <v>12</v>
      </c>
      <c r="DA44" s="629"/>
      <c r="DB44" s="629"/>
      <c r="DC44" s="635"/>
      <c r="DD44" s="632">
        <v>153717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206020</v>
      </c>
      <c r="CS45" s="656"/>
      <c r="CT45" s="656"/>
      <c r="CU45" s="656"/>
      <c r="CV45" s="656"/>
      <c r="CW45" s="656"/>
      <c r="CX45" s="656"/>
      <c r="CY45" s="657"/>
      <c r="CZ45" s="628">
        <v>4.5</v>
      </c>
      <c r="DA45" s="654"/>
      <c r="DB45" s="654"/>
      <c r="DC45" s="658"/>
      <c r="DD45" s="632">
        <v>34819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342501</v>
      </c>
      <c r="CS46" s="624"/>
      <c r="CT46" s="624"/>
      <c r="CU46" s="624"/>
      <c r="CV46" s="624"/>
      <c r="CW46" s="624"/>
      <c r="CX46" s="624"/>
      <c r="CY46" s="625"/>
      <c r="CZ46" s="628">
        <v>7.5</v>
      </c>
      <c r="DA46" s="629"/>
      <c r="DB46" s="629"/>
      <c r="DC46" s="635"/>
      <c r="DD46" s="632">
        <v>118898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27</v>
      </c>
      <c r="CS47" s="656"/>
      <c r="CT47" s="656"/>
      <c r="CU47" s="656"/>
      <c r="CV47" s="656"/>
      <c r="CW47" s="656"/>
      <c r="CX47" s="656"/>
      <c r="CY47" s="657"/>
      <c r="CZ47" s="628">
        <v>0</v>
      </c>
      <c r="DA47" s="654"/>
      <c r="DB47" s="654"/>
      <c r="DC47" s="658"/>
      <c r="DD47" s="632">
        <v>27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124</v>
      </c>
      <c r="CS48" s="624"/>
      <c r="CT48" s="624"/>
      <c r="CU48" s="624"/>
      <c r="CV48" s="624"/>
      <c r="CW48" s="624"/>
      <c r="CX48" s="624"/>
      <c r="CY48" s="625"/>
      <c r="CZ48" s="628" t="s">
        <v>124</v>
      </c>
      <c r="DA48" s="629"/>
      <c r="DB48" s="629"/>
      <c r="DC48" s="635"/>
      <c r="DD48" s="632" t="s">
        <v>124</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4588104</v>
      </c>
      <c r="CS49" s="682"/>
      <c r="CT49" s="682"/>
      <c r="CU49" s="682"/>
      <c r="CV49" s="682"/>
      <c r="CW49" s="682"/>
      <c r="CX49" s="682"/>
      <c r="CY49" s="711"/>
      <c r="CZ49" s="703">
        <v>100</v>
      </c>
      <c r="DA49" s="712"/>
      <c r="DB49" s="712"/>
      <c r="DC49" s="713"/>
      <c r="DD49" s="714">
        <v>3696191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M53coPOoon8kE+7FkEhCZWABL+NZwlfgIBKfchU8TCsR669s4XmXrFBQ8Fc9C1l2pYuQRx8hWdbaB42FrMmIQ==" saltValue="ivnHcZlNSKKyk1IH/kF7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78" sqref="AU78:AY7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283</v>
      </c>
      <c r="AG7" s="756"/>
      <c r="AH7" s="756"/>
      <c r="AI7" s="756"/>
      <c r="AJ7" s="757"/>
      <c r="AK7" s="758"/>
      <c r="AL7" s="759"/>
      <c r="AM7" s="759"/>
      <c r="AN7" s="759"/>
      <c r="AO7" s="759"/>
      <c r="AP7" s="759"/>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549</v>
      </c>
      <c r="BT7" s="747"/>
      <c r="BU7" s="747"/>
      <c r="BV7" s="747"/>
      <c r="BW7" s="747"/>
      <c r="BX7" s="747"/>
      <c r="BY7" s="747"/>
      <c r="BZ7" s="747"/>
      <c r="CA7" s="747"/>
      <c r="CB7" s="747"/>
      <c r="CC7" s="747"/>
      <c r="CD7" s="747"/>
      <c r="CE7" s="747"/>
      <c r="CF7" s="747"/>
      <c r="CG7" s="762"/>
      <c r="CH7" s="743">
        <v>-921</v>
      </c>
      <c r="CI7" s="744"/>
      <c r="CJ7" s="744"/>
      <c r="CK7" s="744"/>
      <c r="CL7" s="745"/>
      <c r="CM7" s="743">
        <v>67</v>
      </c>
      <c r="CN7" s="744"/>
      <c r="CO7" s="744"/>
      <c r="CP7" s="744"/>
      <c r="CQ7" s="745"/>
      <c r="CR7" s="743">
        <v>700</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v>0</v>
      </c>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283</v>
      </c>
      <c r="AG23" s="793"/>
      <c r="AH23" s="793"/>
      <c r="AI23" s="793"/>
      <c r="AJ23" s="796"/>
      <c r="AK23" s="797"/>
      <c r="AL23" s="798"/>
      <c r="AM23" s="798"/>
      <c r="AN23" s="798"/>
      <c r="AO23" s="798"/>
      <c r="AP23" s="793"/>
      <c r="AQ23" s="793"/>
      <c r="AR23" s="793"/>
      <c r="AS23" s="793"/>
      <c r="AT23" s="793"/>
      <c r="AU23" s="809"/>
      <c r="AV23" s="809"/>
      <c r="AW23" s="809"/>
      <c r="AX23" s="809"/>
      <c r="AY23" s="810"/>
      <c r="AZ23" s="811" t="s">
        <v>124</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v>15</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v>96</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0</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188</v>
      </c>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6</v>
      </c>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396</v>
      </c>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v>0</v>
      </c>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397</v>
      </c>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v>259</v>
      </c>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t="s">
        <v>395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564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124</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550</v>
      </c>
      <c r="C68" s="870"/>
      <c r="D68" s="870"/>
      <c r="E68" s="870"/>
      <c r="F68" s="870"/>
      <c r="G68" s="870"/>
      <c r="H68" s="870"/>
      <c r="I68" s="870"/>
      <c r="J68" s="870"/>
      <c r="K68" s="870"/>
      <c r="L68" s="870"/>
      <c r="M68" s="870"/>
      <c r="N68" s="870"/>
      <c r="O68" s="870"/>
      <c r="P68" s="871"/>
      <c r="Q68" s="872">
        <v>4208</v>
      </c>
      <c r="R68" s="866"/>
      <c r="S68" s="866"/>
      <c r="T68" s="866"/>
      <c r="U68" s="866"/>
      <c r="V68" s="866">
        <v>4039</v>
      </c>
      <c r="W68" s="866"/>
      <c r="X68" s="866"/>
      <c r="Y68" s="866"/>
      <c r="Z68" s="866"/>
      <c r="AA68" s="866">
        <v>169</v>
      </c>
      <c r="AB68" s="866"/>
      <c r="AC68" s="866"/>
      <c r="AD68" s="866"/>
      <c r="AE68" s="866"/>
      <c r="AF68" s="866">
        <v>124</v>
      </c>
      <c r="AG68" s="866"/>
      <c r="AH68" s="866"/>
      <c r="AI68" s="866"/>
      <c r="AJ68" s="866"/>
      <c r="AK68" s="866">
        <v>0</v>
      </c>
      <c r="AL68" s="866"/>
      <c r="AM68" s="866"/>
      <c r="AN68" s="866"/>
      <c r="AO68" s="866"/>
      <c r="AP68" s="866">
        <v>526</v>
      </c>
      <c r="AQ68" s="866"/>
      <c r="AR68" s="866"/>
      <c r="AS68" s="866"/>
      <c r="AT68" s="866"/>
      <c r="AU68" s="866">
        <v>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551</v>
      </c>
      <c r="C69" s="874"/>
      <c r="D69" s="874"/>
      <c r="E69" s="874"/>
      <c r="F69" s="874"/>
      <c r="G69" s="874"/>
      <c r="H69" s="874"/>
      <c r="I69" s="874"/>
      <c r="J69" s="874"/>
      <c r="K69" s="874"/>
      <c r="L69" s="874"/>
      <c r="M69" s="874"/>
      <c r="N69" s="874"/>
      <c r="O69" s="874"/>
      <c r="P69" s="875"/>
      <c r="Q69" s="876">
        <v>1021</v>
      </c>
      <c r="R69" s="830"/>
      <c r="S69" s="830"/>
      <c r="T69" s="830"/>
      <c r="U69" s="830"/>
      <c r="V69" s="830">
        <v>760</v>
      </c>
      <c r="W69" s="830"/>
      <c r="X69" s="830"/>
      <c r="Y69" s="830"/>
      <c r="Z69" s="830"/>
      <c r="AA69" s="830">
        <v>260</v>
      </c>
      <c r="AB69" s="830"/>
      <c r="AC69" s="830"/>
      <c r="AD69" s="830"/>
      <c r="AE69" s="830"/>
      <c r="AF69" s="830">
        <v>774</v>
      </c>
      <c r="AG69" s="830"/>
      <c r="AH69" s="830"/>
      <c r="AI69" s="830"/>
      <c r="AJ69" s="830"/>
      <c r="AK69" s="830">
        <v>0</v>
      </c>
      <c r="AL69" s="830"/>
      <c r="AM69" s="830"/>
      <c r="AN69" s="830"/>
      <c r="AO69" s="830"/>
      <c r="AP69" s="830">
        <v>2234</v>
      </c>
      <c r="AQ69" s="830"/>
      <c r="AR69" s="830"/>
      <c r="AS69" s="830"/>
      <c r="AT69" s="830"/>
      <c r="AU69" s="830">
        <v>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552</v>
      </c>
      <c r="C70" s="874"/>
      <c r="D70" s="874"/>
      <c r="E70" s="874"/>
      <c r="F70" s="874"/>
      <c r="G70" s="874"/>
      <c r="H70" s="874"/>
      <c r="I70" s="874"/>
      <c r="J70" s="874"/>
      <c r="K70" s="874"/>
      <c r="L70" s="874"/>
      <c r="M70" s="874"/>
      <c r="N70" s="874"/>
      <c r="O70" s="874"/>
      <c r="P70" s="875"/>
      <c r="Q70" s="876">
        <v>7299</v>
      </c>
      <c r="R70" s="830"/>
      <c r="S70" s="830"/>
      <c r="T70" s="830"/>
      <c r="U70" s="830"/>
      <c r="V70" s="830">
        <v>4954</v>
      </c>
      <c r="W70" s="830"/>
      <c r="X70" s="830"/>
      <c r="Y70" s="830"/>
      <c r="Z70" s="830"/>
      <c r="AA70" s="830">
        <v>2345</v>
      </c>
      <c r="AB70" s="830"/>
      <c r="AC70" s="830"/>
      <c r="AD70" s="830"/>
      <c r="AE70" s="830"/>
      <c r="AF70" s="830">
        <v>0</v>
      </c>
      <c r="AG70" s="830"/>
      <c r="AH70" s="830"/>
      <c r="AI70" s="830"/>
      <c r="AJ70" s="830"/>
      <c r="AK70" s="830">
        <v>14</v>
      </c>
      <c r="AL70" s="830"/>
      <c r="AM70" s="830"/>
      <c r="AN70" s="830"/>
      <c r="AO70" s="830"/>
      <c r="AP70" s="830">
        <v>0</v>
      </c>
      <c r="AQ70" s="830"/>
      <c r="AR70" s="830"/>
      <c r="AS70" s="830"/>
      <c r="AT70" s="830"/>
      <c r="AU70" s="830">
        <v>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553</v>
      </c>
      <c r="C71" s="874"/>
      <c r="D71" s="874"/>
      <c r="E71" s="874"/>
      <c r="F71" s="874"/>
      <c r="G71" s="874"/>
      <c r="H71" s="874"/>
      <c r="I71" s="874"/>
      <c r="J71" s="874"/>
      <c r="K71" s="874"/>
      <c r="L71" s="874"/>
      <c r="M71" s="874"/>
      <c r="N71" s="874"/>
      <c r="O71" s="874"/>
      <c r="P71" s="875"/>
      <c r="Q71" s="876">
        <v>1438</v>
      </c>
      <c r="R71" s="830"/>
      <c r="S71" s="830"/>
      <c r="T71" s="830"/>
      <c r="U71" s="830"/>
      <c r="V71" s="830">
        <v>1437</v>
      </c>
      <c r="W71" s="830"/>
      <c r="X71" s="830"/>
      <c r="Y71" s="830"/>
      <c r="Z71" s="830"/>
      <c r="AA71" s="830">
        <v>1</v>
      </c>
      <c r="AB71" s="830"/>
      <c r="AC71" s="830"/>
      <c r="AD71" s="830"/>
      <c r="AE71" s="830"/>
      <c r="AF71" s="830">
        <v>0</v>
      </c>
      <c r="AG71" s="830"/>
      <c r="AH71" s="830"/>
      <c r="AI71" s="830"/>
      <c r="AJ71" s="830"/>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554</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1</v>
      </c>
      <c r="AB72" s="830"/>
      <c r="AC72" s="830"/>
      <c r="AD72" s="830"/>
      <c r="AE72" s="830"/>
      <c r="AF72" s="830">
        <v>0</v>
      </c>
      <c r="AG72" s="830"/>
      <c r="AH72" s="830"/>
      <c r="AI72" s="830"/>
      <c r="AJ72" s="830"/>
      <c r="AK72" s="830">
        <v>0</v>
      </c>
      <c r="AL72" s="830"/>
      <c r="AM72" s="830"/>
      <c r="AN72" s="830"/>
      <c r="AO72" s="830"/>
      <c r="AP72" s="830">
        <v>0</v>
      </c>
      <c r="AQ72" s="830"/>
      <c r="AR72" s="830"/>
      <c r="AS72" s="830"/>
      <c r="AT72" s="830"/>
      <c r="AU72" s="830">
        <v>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555</v>
      </c>
      <c r="C73" s="874"/>
      <c r="D73" s="874"/>
      <c r="E73" s="874"/>
      <c r="F73" s="874"/>
      <c r="G73" s="874"/>
      <c r="H73" s="874"/>
      <c r="I73" s="874"/>
      <c r="J73" s="874"/>
      <c r="K73" s="874"/>
      <c r="L73" s="874"/>
      <c r="M73" s="874"/>
      <c r="N73" s="874"/>
      <c r="O73" s="874"/>
      <c r="P73" s="875"/>
      <c r="Q73" s="876">
        <v>49</v>
      </c>
      <c r="R73" s="830"/>
      <c r="S73" s="830"/>
      <c r="T73" s="830"/>
      <c r="U73" s="830"/>
      <c r="V73" s="830">
        <v>27</v>
      </c>
      <c r="W73" s="830"/>
      <c r="X73" s="830"/>
      <c r="Y73" s="830"/>
      <c r="Z73" s="830"/>
      <c r="AA73" s="830">
        <v>22</v>
      </c>
      <c r="AB73" s="830"/>
      <c r="AC73" s="830"/>
      <c r="AD73" s="830"/>
      <c r="AE73" s="830"/>
      <c r="AF73" s="830">
        <v>0</v>
      </c>
      <c r="AG73" s="830"/>
      <c r="AH73" s="830"/>
      <c r="AI73" s="830"/>
      <c r="AJ73" s="830"/>
      <c r="AK73" s="830">
        <v>0</v>
      </c>
      <c r="AL73" s="830"/>
      <c r="AM73" s="830"/>
      <c r="AN73" s="830"/>
      <c r="AO73" s="830"/>
      <c r="AP73" s="830">
        <v>0</v>
      </c>
      <c r="AQ73" s="830"/>
      <c r="AR73" s="830"/>
      <c r="AS73" s="830"/>
      <c r="AT73" s="830"/>
      <c r="AU73" s="830">
        <v>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556</v>
      </c>
      <c r="C74" s="874"/>
      <c r="D74" s="874"/>
      <c r="E74" s="874"/>
      <c r="F74" s="874"/>
      <c r="G74" s="874"/>
      <c r="H74" s="874"/>
      <c r="I74" s="874"/>
      <c r="J74" s="874"/>
      <c r="K74" s="874"/>
      <c r="L74" s="874"/>
      <c r="M74" s="874"/>
      <c r="N74" s="874"/>
      <c r="O74" s="874"/>
      <c r="P74" s="875"/>
      <c r="Q74" s="876">
        <v>67</v>
      </c>
      <c r="R74" s="830"/>
      <c r="S74" s="830"/>
      <c r="T74" s="830"/>
      <c r="U74" s="830"/>
      <c r="V74" s="830">
        <v>66</v>
      </c>
      <c r="W74" s="830"/>
      <c r="X74" s="830"/>
      <c r="Y74" s="830"/>
      <c r="Z74" s="830"/>
      <c r="AA74" s="830">
        <v>1</v>
      </c>
      <c r="AB74" s="830"/>
      <c r="AC74" s="830"/>
      <c r="AD74" s="830"/>
      <c r="AE74" s="830"/>
      <c r="AF74" s="830">
        <v>0</v>
      </c>
      <c r="AG74" s="830"/>
      <c r="AH74" s="830"/>
      <c r="AI74" s="830"/>
      <c r="AJ74" s="830"/>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557</v>
      </c>
      <c r="C75" s="874"/>
      <c r="D75" s="874"/>
      <c r="E75" s="874"/>
      <c r="F75" s="874"/>
      <c r="G75" s="874"/>
      <c r="H75" s="874"/>
      <c r="I75" s="874"/>
      <c r="J75" s="874"/>
      <c r="K75" s="874"/>
      <c r="L75" s="874"/>
      <c r="M75" s="874"/>
      <c r="N75" s="874"/>
      <c r="O75" s="874"/>
      <c r="P75" s="875"/>
      <c r="Q75" s="877">
        <v>804</v>
      </c>
      <c r="R75" s="878"/>
      <c r="S75" s="878"/>
      <c r="T75" s="878"/>
      <c r="U75" s="834"/>
      <c r="V75" s="879">
        <v>756</v>
      </c>
      <c r="W75" s="878"/>
      <c r="X75" s="878"/>
      <c r="Y75" s="878"/>
      <c r="Z75" s="834"/>
      <c r="AA75" s="879">
        <v>48</v>
      </c>
      <c r="AB75" s="878"/>
      <c r="AC75" s="878"/>
      <c r="AD75" s="878"/>
      <c r="AE75" s="834"/>
      <c r="AF75" s="879">
        <v>0</v>
      </c>
      <c r="AG75" s="878"/>
      <c r="AH75" s="878"/>
      <c r="AI75" s="878"/>
      <c r="AJ75" s="834"/>
      <c r="AK75" s="879">
        <v>0</v>
      </c>
      <c r="AL75" s="878"/>
      <c r="AM75" s="878"/>
      <c r="AN75" s="878"/>
      <c r="AO75" s="834"/>
      <c r="AP75" s="879">
        <v>500</v>
      </c>
      <c r="AQ75" s="878"/>
      <c r="AR75" s="878"/>
      <c r="AS75" s="878"/>
      <c r="AT75" s="834"/>
      <c r="AU75" s="879">
        <v>0</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558</v>
      </c>
      <c r="C76" s="874"/>
      <c r="D76" s="874"/>
      <c r="E76" s="874"/>
      <c r="F76" s="874"/>
      <c r="G76" s="874"/>
      <c r="H76" s="874"/>
      <c r="I76" s="874"/>
      <c r="J76" s="874"/>
      <c r="K76" s="874"/>
      <c r="L76" s="874"/>
      <c r="M76" s="874"/>
      <c r="N76" s="874"/>
      <c r="O76" s="874"/>
      <c r="P76" s="875"/>
      <c r="Q76" s="877">
        <v>1280</v>
      </c>
      <c r="R76" s="878"/>
      <c r="S76" s="878"/>
      <c r="T76" s="878"/>
      <c r="U76" s="834"/>
      <c r="V76" s="879">
        <v>1222</v>
      </c>
      <c r="W76" s="878"/>
      <c r="X76" s="878"/>
      <c r="Y76" s="878"/>
      <c r="Z76" s="834"/>
      <c r="AA76" s="879">
        <v>58</v>
      </c>
      <c r="AB76" s="878"/>
      <c r="AC76" s="878"/>
      <c r="AD76" s="878"/>
      <c r="AE76" s="834"/>
      <c r="AF76" s="879">
        <v>58</v>
      </c>
      <c r="AG76" s="878"/>
      <c r="AH76" s="878"/>
      <c r="AI76" s="878"/>
      <c r="AJ76" s="834"/>
      <c r="AK76" s="879">
        <v>0</v>
      </c>
      <c r="AL76" s="878"/>
      <c r="AM76" s="878"/>
      <c r="AN76" s="878"/>
      <c r="AO76" s="834"/>
      <c r="AP76" s="879">
        <v>0</v>
      </c>
      <c r="AQ76" s="878"/>
      <c r="AR76" s="878"/>
      <c r="AS76" s="878"/>
      <c r="AT76" s="834"/>
      <c r="AU76" s="879">
        <v>0</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559</v>
      </c>
      <c r="C77" s="874"/>
      <c r="D77" s="874"/>
      <c r="E77" s="874"/>
      <c r="F77" s="874"/>
      <c r="G77" s="874"/>
      <c r="H77" s="874"/>
      <c r="I77" s="874"/>
      <c r="J77" s="874"/>
      <c r="K77" s="874"/>
      <c r="L77" s="874"/>
      <c r="M77" s="874"/>
      <c r="N77" s="874"/>
      <c r="O77" s="874"/>
      <c r="P77" s="875"/>
      <c r="Q77" s="877">
        <v>261159</v>
      </c>
      <c r="R77" s="878"/>
      <c r="S77" s="878"/>
      <c r="T77" s="878"/>
      <c r="U77" s="834"/>
      <c r="V77" s="879">
        <v>254522</v>
      </c>
      <c r="W77" s="878"/>
      <c r="X77" s="878"/>
      <c r="Y77" s="878"/>
      <c r="Z77" s="834"/>
      <c r="AA77" s="879">
        <v>6637</v>
      </c>
      <c r="AB77" s="878"/>
      <c r="AC77" s="878"/>
      <c r="AD77" s="878"/>
      <c r="AE77" s="834"/>
      <c r="AF77" s="879">
        <v>6336</v>
      </c>
      <c r="AG77" s="878"/>
      <c r="AH77" s="878"/>
      <c r="AI77" s="878"/>
      <c r="AJ77" s="834"/>
      <c r="AK77" s="879">
        <v>983</v>
      </c>
      <c r="AL77" s="878"/>
      <c r="AM77" s="878"/>
      <c r="AN77" s="878"/>
      <c r="AO77" s="834"/>
      <c r="AP77" s="879">
        <v>0</v>
      </c>
      <c r="AQ77" s="878"/>
      <c r="AR77" s="878"/>
      <c r="AS77" s="878"/>
      <c r="AT77" s="834"/>
      <c r="AU77" s="879">
        <v>0</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898</v>
      </c>
      <c r="AG88" s="844"/>
      <c r="AH88" s="844"/>
      <c r="AI88" s="844"/>
      <c r="AJ88" s="844"/>
      <c r="AK88" s="841"/>
      <c r="AL88" s="841"/>
      <c r="AM88" s="841"/>
      <c r="AN88" s="841"/>
      <c r="AO88" s="841"/>
      <c r="AP88" s="844">
        <v>3260</v>
      </c>
      <c r="AQ88" s="844"/>
      <c r="AR88" s="844"/>
      <c r="AS88" s="844"/>
      <c r="AT88" s="844"/>
      <c r="AU88" s="844">
        <v>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700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30"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499002</v>
      </c>
      <c r="AB110" s="900"/>
      <c r="AC110" s="900"/>
      <c r="AD110" s="900"/>
      <c r="AE110" s="901"/>
      <c r="AF110" s="902">
        <v>535408</v>
      </c>
      <c r="AG110" s="900"/>
      <c r="AH110" s="900"/>
      <c r="AI110" s="900"/>
      <c r="AJ110" s="901"/>
      <c r="AK110" s="902">
        <v>491206</v>
      </c>
      <c r="AL110" s="900"/>
      <c r="AM110" s="900"/>
      <c r="AN110" s="900"/>
      <c r="AO110" s="901"/>
      <c r="AP110" s="903">
        <v>20.100000000000001</v>
      </c>
      <c r="AQ110" s="904"/>
      <c r="AR110" s="904"/>
      <c r="AS110" s="904"/>
      <c r="AT110" s="905"/>
      <c r="AU110" s="906" t="s">
        <v>71</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4819557</v>
      </c>
      <c r="BR110" s="931"/>
      <c r="BS110" s="931"/>
      <c r="BT110" s="931"/>
      <c r="BU110" s="931"/>
      <c r="BV110" s="931">
        <v>4595889</v>
      </c>
      <c r="BW110" s="931"/>
      <c r="BX110" s="931"/>
      <c r="BY110" s="931"/>
      <c r="BZ110" s="931"/>
      <c r="CA110" s="931">
        <v>4000266</v>
      </c>
      <c r="CB110" s="931"/>
      <c r="CC110" s="931"/>
      <c r="CD110" s="931"/>
      <c r="CE110" s="931"/>
      <c r="CF110" s="944">
        <v>163.9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124</v>
      </c>
      <c r="DH110" s="931"/>
      <c r="DI110" s="931"/>
      <c r="DJ110" s="931"/>
      <c r="DK110" s="931"/>
      <c r="DL110" s="931" t="s">
        <v>124</v>
      </c>
      <c r="DM110" s="931"/>
      <c r="DN110" s="931"/>
      <c r="DO110" s="931"/>
      <c r="DP110" s="931"/>
      <c r="DQ110" s="931" t="s">
        <v>124</v>
      </c>
      <c r="DR110" s="931"/>
      <c r="DS110" s="931"/>
      <c r="DT110" s="931"/>
      <c r="DU110" s="931"/>
      <c r="DV110" s="932" t="s">
        <v>124</v>
      </c>
      <c r="DW110" s="932"/>
      <c r="DX110" s="932"/>
      <c r="DY110" s="932"/>
      <c r="DZ110" s="933"/>
    </row>
    <row r="111" spans="1:131" s="230"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124</v>
      </c>
      <c r="AB111" s="938"/>
      <c r="AC111" s="938"/>
      <c r="AD111" s="938"/>
      <c r="AE111" s="939"/>
      <c r="AF111" s="940" t="s">
        <v>124</v>
      </c>
      <c r="AG111" s="938"/>
      <c r="AH111" s="938"/>
      <c r="AI111" s="938"/>
      <c r="AJ111" s="939"/>
      <c r="AK111" s="940" t="s">
        <v>124</v>
      </c>
      <c r="AL111" s="938"/>
      <c r="AM111" s="938"/>
      <c r="AN111" s="938"/>
      <c r="AO111" s="939"/>
      <c r="AP111" s="941" t="s">
        <v>124</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124</v>
      </c>
      <c r="BR111" s="926"/>
      <c r="BS111" s="926"/>
      <c r="BT111" s="926"/>
      <c r="BU111" s="926"/>
      <c r="BV111" s="926" t="s">
        <v>124</v>
      </c>
      <c r="BW111" s="926"/>
      <c r="BX111" s="926"/>
      <c r="BY111" s="926"/>
      <c r="BZ111" s="926"/>
      <c r="CA111" s="926" t="s">
        <v>124</v>
      </c>
      <c r="CB111" s="926"/>
      <c r="CC111" s="926"/>
      <c r="CD111" s="926"/>
      <c r="CE111" s="926"/>
      <c r="CF111" s="920" t="s">
        <v>124</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124</v>
      </c>
      <c r="DH111" s="926"/>
      <c r="DI111" s="926"/>
      <c r="DJ111" s="926"/>
      <c r="DK111" s="926"/>
      <c r="DL111" s="926" t="s">
        <v>124</v>
      </c>
      <c r="DM111" s="926"/>
      <c r="DN111" s="926"/>
      <c r="DO111" s="926"/>
      <c r="DP111" s="926"/>
      <c r="DQ111" s="926" t="s">
        <v>124</v>
      </c>
      <c r="DR111" s="926"/>
      <c r="DS111" s="926"/>
      <c r="DT111" s="926"/>
      <c r="DU111" s="926"/>
      <c r="DV111" s="927" t="s">
        <v>124</v>
      </c>
      <c r="DW111" s="927"/>
      <c r="DX111" s="927"/>
      <c r="DY111" s="927"/>
      <c r="DZ111" s="928"/>
    </row>
    <row r="112" spans="1:131" s="230"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124</v>
      </c>
      <c r="AB112" s="959"/>
      <c r="AC112" s="959"/>
      <c r="AD112" s="959"/>
      <c r="AE112" s="960"/>
      <c r="AF112" s="961" t="s">
        <v>124</v>
      </c>
      <c r="AG112" s="959"/>
      <c r="AH112" s="959"/>
      <c r="AI112" s="959"/>
      <c r="AJ112" s="960"/>
      <c r="AK112" s="961" t="s">
        <v>124</v>
      </c>
      <c r="AL112" s="959"/>
      <c r="AM112" s="959"/>
      <c r="AN112" s="959"/>
      <c r="AO112" s="960"/>
      <c r="AP112" s="962" t="s">
        <v>124</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873438</v>
      </c>
      <c r="BR112" s="926"/>
      <c r="BS112" s="926"/>
      <c r="BT112" s="926"/>
      <c r="BU112" s="926"/>
      <c r="BV112" s="926">
        <v>859229</v>
      </c>
      <c r="BW112" s="926"/>
      <c r="BX112" s="926"/>
      <c r="BY112" s="926"/>
      <c r="BZ112" s="926"/>
      <c r="CA112" s="926">
        <v>829748</v>
      </c>
      <c r="CB112" s="926"/>
      <c r="CC112" s="926"/>
      <c r="CD112" s="926"/>
      <c r="CE112" s="926"/>
      <c r="CF112" s="920">
        <v>34</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124</v>
      </c>
      <c r="DH112" s="926"/>
      <c r="DI112" s="926"/>
      <c r="DJ112" s="926"/>
      <c r="DK112" s="926"/>
      <c r="DL112" s="926" t="s">
        <v>124</v>
      </c>
      <c r="DM112" s="926"/>
      <c r="DN112" s="926"/>
      <c r="DO112" s="926"/>
      <c r="DP112" s="926"/>
      <c r="DQ112" s="926" t="s">
        <v>124</v>
      </c>
      <c r="DR112" s="926"/>
      <c r="DS112" s="926"/>
      <c r="DT112" s="926"/>
      <c r="DU112" s="926"/>
      <c r="DV112" s="927" t="s">
        <v>124</v>
      </c>
      <c r="DW112" s="927"/>
      <c r="DX112" s="927"/>
      <c r="DY112" s="927"/>
      <c r="DZ112" s="928"/>
    </row>
    <row r="113" spans="1:130" s="230"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73001</v>
      </c>
      <c r="AB113" s="938"/>
      <c r="AC113" s="938"/>
      <c r="AD113" s="938"/>
      <c r="AE113" s="939"/>
      <c r="AF113" s="940">
        <v>74139</v>
      </c>
      <c r="AG113" s="938"/>
      <c r="AH113" s="938"/>
      <c r="AI113" s="938"/>
      <c r="AJ113" s="939"/>
      <c r="AK113" s="940">
        <v>73271</v>
      </c>
      <c r="AL113" s="938"/>
      <c r="AM113" s="938"/>
      <c r="AN113" s="938"/>
      <c r="AO113" s="939"/>
      <c r="AP113" s="941">
        <v>3</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37850</v>
      </c>
      <c r="BR113" s="926"/>
      <c r="BS113" s="926"/>
      <c r="BT113" s="926"/>
      <c r="BU113" s="926"/>
      <c r="BV113" s="926">
        <v>34098</v>
      </c>
      <c r="BW113" s="926"/>
      <c r="BX113" s="926"/>
      <c r="BY113" s="926"/>
      <c r="BZ113" s="926"/>
      <c r="CA113" s="926">
        <v>32715</v>
      </c>
      <c r="CB113" s="926"/>
      <c r="CC113" s="926"/>
      <c r="CD113" s="926"/>
      <c r="CE113" s="926"/>
      <c r="CF113" s="920">
        <v>1.3</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124</v>
      </c>
      <c r="DH113" s="959"/>
      <c r="DI113" s="959"/>
      <c r="DJ113" s="959"/>
      <c r="DK113" s="960"/>
      <c r="DL113" s="961" t="s">
        <v>124</v>
      </c>
      <c r="DM113" s="959"/>
      <c r="DN113" s="959"/>
      <c r="DO113" s="959"/>
      <c r="DP113" s="960"/>
      <c r="DQ113" s="961" t="s">
        <v>124</v>
      </c>
      <c r="DR113" s="959"/>
      <c r="DS113" s="959"/>
      <c r="DT113" s="959"/>
      <c r="DU113" s="960"/>
      <c r="DV113" s="962" t="s">
        <v>124</v>
      </c>
      <c r="DW113" s="963"/>
      <c r="DX113" s="963"/>
      <c r="DY113" s="963"/>
      <c r="DZ113" s="964"/>
    </row>
    <row r="114" spans="1:130" s="230"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6757</v>
      </c>
      <c r="AB114" s="959"/>
      <c r="AC114" s="959"/>
      <c r="AD114" s="959"/>
      <c r="AE114" s="960"/>
      <c r="AF114" s="961">
        <v>7820</v>
      </c>
      <c r="AG114" s="959"/>
      <c r="AH114" s="959"/>
      <c r="AI114" s="959"/>
      <c r="AJ114" s="960"/>
      <c r="AK114" s="961">
        <v>7137</v>
      </c>
      <c r="AL114" s="959"/>
      <c r="AM114" s="959"/>
      <c r="AN114" s="959"/>
      <c r="AO114" s="960"/>
      <c r="AP114" s="962">
        <v>0.3</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423802</v>
      </c>
      <c r="BR114" s="926"/>
      <c r="BS114" s="926"/>
      <c r="BT114" s="926"/>
      <c r="BU114" s="926"/>
      <c r="BV114" s="926">
        <v>398651</v>
      </c>
      <c r="BW114" s="926"/>
      <c r="BX114" s="926"/>
      <c r="BY114" s="926"/>
      <c r="BZ114" s="926"/>
      <c r="CA114" s="926">
        <v>411140</v>
      </c>
      <c r="CB114" s="926"/>
      <c r="CC114" s="926"/>
      <c r="CD114" s="926"/>
      <c r="CE114" s="926"/>
      <c r="CF114" s="920">
        <v>16.8</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124</v>
      </c>
      <c r="DH114" s="959"/>
      <c r="DI114" s="959"/>
      <c r="DJ114" s="959"/>
      <c r="DK114" s="960"/>
      <c r="DL114" s="961" t="s">
        <v>124</v>
      </c>
      <c r="DM114" s="959"/>
      <c r="DN114" s="959"/>
      <c r="DO114" s="959"/>
      <c r="DP114" s="960"/>
      <c r="DQ114" s="961" t="s">
        <v>124</v>
      </c>
      <c r="DR114" s="959"/>
      <c r="DS114" s="959"/>
      <c r="DT114" s="959"/>
      <c r="DU114" s="960"/>
      <c r="DV114" s="962" t="s">
        <v>124</v>
      </c>
      <c r="DW114" s="963"/>
      <c r="DX114" s="963"/>
      <c r="DY114" s="963"/>
      <c r="DZ114" s="964"/>
    </row>
    <row r="115" spans="1:130" s="230"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124</v>
      </c>
      <c r="AB115" s="938"/>
      <c r="AC115" s="938"/>
      <c r="AD115" s="938"/>
      <c r="AE115" s="939"/>
      <c r="AF115" s="940" t="s">
        <v>124</v>
      </c>
      <c r="AG115" s="938"/>
      <c r="AH115" s="938"/>
      <c r="AI115" s="938"/>
      <c r="AJ115" s="939"/>
      <c r="AK115" s="940" t="s">
        <v>124</v>
      </c>
      <c r="AL115" s="938"/>
      <c r="AM115" s="938"/>
      <c r="AN115" s="938"/>
      <c r="AO115" s="939"/>
      <c r="AP115" s="941" t="s">
        <v>124</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124</v>
      </c>
      <c r="BR115" s="926"/>
      <c r="BS115" s="926"/>
      <c r="BT115" s="926"/>
      <c r="BU115" s="926"/>
      <c r="BV115" s="926" t="s">
        <v>124</v>
      </c>
      <c r="BW115" s="926"/>
      <c r="BX115" s="926"/>
      <c r="BY115" s="926"/>
      <c r="BZ115" s="926"/>
      <c r="CA115" s="926" t="s">
        <v>124</v>
      </c>
      <c r="CB115" s="926"/>
      <c r="CC115" s="926"/>
      <c r="CD115" s="926"/>
      <c r="CE115" s="926"/>
      <c r="CF115" s="920" t="s">
        <v>124</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124</v>
      </c>
      <c r="DH115" s="959"/>
      <c r="DI115" s="959"/>
      <c r="DJ115" s="959"/>
      <c r="DK115" s="960"/>
      <c r="DL115" s="961" t="s">
        <v>124</v>
      </c>
      <c r="DM115" s="959"/>
      <c r="DN115" s="959"/>
      <c r="DO115" s="959"/>
      <c r="DP115" s="960"/>
      <c r="DQ115" s="961" t="s">
        <v>124</v>
      </c>
      <c r="DR115" s="959"/>
      <c r="DS115" s="959"/>
      <c r="DT115" s="959"/>
      <c r="DU115" s="960"/>
      <c r="DV115" s="962" t="s">
        <v>124</v>
      </c>
      <c r="DW115" s="963"/>
      <c r="DX115" s="963"/>
      <c r="DY115" s="963"/>
      <c r="DZ115" s="964"/>
    </row>
    <row r="116" spans="1:130" s="230"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124</v>
      </c>
      <c r="AB116" s="959"/>
      <c r="AC116" s="959"/>
      <c r="AD116" s="959"/>
      <c r="AE116" s="960"/>
      <c r="AF116" s="961" t="s">
        <v>124</v>
      </c>
      <c r="AG116" s="959"/>
      <c r="AH116" s="959"/>
      <c r="AI116" s="959"/>
      <c r="AJ116" s="960"/>
      <c r="AK116" s="961" t="s">
        <v>124</v>
      </c>
      <c r="AL116" s="959"/>
      <c r="AM116" s="959"/>
      <c r="AN116" s="959"/>
      <c r="AO116" s="960"/>
      <c r="AP116" s="962" t="s">
        <v>124</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124</v>
      </c>
      <c r="BR116" s="926"/>
      <c r="BS116" s="926"/>
      <c r="BT116" s="926"/>
      <c r="BU116" s="926"/>
      <c r="BV116" s="926" t="s">
        <v>124</v>
      </c>
      <c r="BW116" s="926"/>
      <c r="BX116" s="926"/>
      <c r="BY116" s="926"/>
      <c r="BZ116" s="926"/>
      <c r="CA116" s="926" t="s">
        <v>124</v>
      </c>
      <c r="CB116" s="926"/>
      <c r="CC116" s="926"/>
      <c r="CD116" s="926"/>
      <c r="CE116" s="926"/>
      <c r="CF116" s="920" t="s">
        <v>124</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124</v>
      </c>
      <c r="DH116" s="959"/>
      <c r="DI116" s="959"/>
      <c r="DJ116" s="959"/>
      <c r="DK116" s="960"/>
      <c r="DL116" s="961" t="s">
        <v>124</v>
      </c>
      <c r="DM116" s="959"/>
      <c r="DN116" s="959"/>
      <c r="DO116" s="959"/>
      <c r="DP116" s="960"/>
      <c r="DQ116" s="961" t="s">
        <v>124</v>
      </c>
      <c r="DR116" s="959"/>
      <c r="DS116" s="959"/>
      <c r="DT116" s="959"/>
      <c r="DU116" s="960"/>
      <c r="DV116" s="962" t="s">
        <v>124</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578760</v>
      </c>
      <c r="AB117" s="979"/>
      <c r="AC117" s="979"/>
      <c r="AD117" s="979"/>
      <c r="AE117" s="980"/>
      <c r="AF117" s="981">
        <v>617367</v>
      </c>
      <c r="AG117" s="979"/>
      <c r="AH117" s="979"/>
      <c r="AI117" s="979"/>
      <c r="AJ117" s="980"/>
      <c r="AK117" s="981">
        <v>571614</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124</v>
      </c>
      <c r="BR117" s="926"/>
      <c r="BS117" s="926"/>
      <c r="BT117" s="926"/>
      <c r="BU117" s="926"/>
      <c r="BV117" s="926" t="s">
        <v>124</v>
      </c>
      <c r="BW117" s="926"/>
      <c r="BX117" s="926"/>
      <c r="BY117" s="926"/>
      <c r="BZ117" s="926"/>
      <c r="CA117" s="926" t="s">
        <v>124</v>
      </c>
      <c r="CB117" s="926"/>
      <c r="CC117" s="926"/>
      <c r="CD117" s="926"/>
      <c r="CE117" s="926"/>
      <c r="CF117" s="920" t="s">
        <v>124</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124</v>
      </c>
      <c r="DH117" s="959"/>
      <c r="DI117" s="959"/>
      <c r="DJ117" s="959"/>
      <c r="DK117" s="960"/>
      <c r="DL117" s="961" t="s">
        <v>124</v>
      </c>
      <c r="DM117" s="959"/>
      <c r="DN117" s="959"/>
      <c r="DO117" s="959"/>
      <c r="DP117" s="960"/>
      <c r="DQ117" s="961" t="s">
        <v>124</v>
      </c>
      <c r="DR117" s="959"/>
      <c r="DS117" s="959"/>
      <c r="DT117" s="959"/>
      <c r="DU117" s="960"/>
      <c r="DV117" s="962" t="s">
        <v>124</v>
      </c>
      <c r="DW117" s="963"/>
      <c r="DX117" s="963"/>
      <c r="DY117" s="963"/>
      <c r="DZ117" s="964"/>
    </row>
    <row r="118" spans="1:130" s="230"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124</v>
      </c>
      <c r="BR118" s="1000"/>
      <c r="BS118" s="1000"/>
      <c r="BT118" s="1000"/>
      <c r="BU118" s="1000"/>
      <c r="BV118" s="1000" t="s">
        <v>124</v>
      </c>
      <c r="BW118" s="1000"/>
      <c r="BX118" s="1000"/>
      <c r="BY118" s="1000"/>
      <c r="BZ118" s="1000"/>
      <c r="CA118" s="1000" t="s">
        <v>124</v>
      </c>
      <c r="CB118" s="1000"/>
      <c r="CC118" s="1000"/>
      <c r="CD118" s="1000"/>
      <c r="CE118" s="1000"/>
      <c r="CF118" s="920" t="s">
        <v>124</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124</v>
      </c>
      <c r="DH118" s="959"/>
      <c r="DI118" s="959"/>
      <c r="DJ118" s="959"/>
      <c r="DK118" s="960"/>
      <c r="DL118" s="961" t="s">
        <v>124</v>
      </c>
      <c r="DM118" s="959"/>
      <c r="DN118" s="959"/>
      <c r="DO118" s="959"/>
      <c r="DP118" s="960"/>
      <c r="DQ118" s="961" t="s">
        <v>124</v>
      </c>
      <c r="DR118" s="959"/>
      <c r="DS118" s="959"/>
      <c r="DT118" s="959"/>
      <c r="DU118" s="960"/>
      <c r="DV118" s="962" t="s">
        <v>124</v>
      </c>
      <c r="DW118" s="963"/>
      <c r="DX118" s="963"/>
      <c r="DY118" s="963"/>
      <c r="DZ118" s="964"/>
    </row>
    <row r="119" spans="1:130" s="230"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124</v>
      </c>
      <c r="AB119" s="900"/>
      <c r="AC119" s="900"/>
      <c r="AD119" s="900"/>
      <c r="AE119" s="901"/>
      <c r="AF119" s="902" t="s">
        <v>124</v>
      </c>
      <c r="AG119" s="900"/>
      <c r="AH119" s="900"/>
      <c r="AI119" s="900"/>
      <c r="AJ119" s="901"/>
      <c r="AK119" s="902" t="s">
        <v>124</v>
      </c>
      <c r="AL119" s="900"/>
      <c r="AM119" s="900"/>
      <c r="AN119" s="900"/>
      <c r="AO119" s="901"/>
      <c r="AP119" s="903" t="s">
        <v>124</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444</v>
      </c>
      <c r="BP119" s="1005"/>
      <c r="BQ119" s="999">
        <v>6154647</v>
      </c>
      <c r="BR119" s="1000"/>
      <c r="BS119" s="1000"/>
      <c r="BT119" s="1000"/>
      <c r="BU119" s="1000"/>
      <c r="BV119" s="1000">
        <v>5887867</v>
      </c>
      <c r="BW119" s="1000"/>
      <c r="BX119" s="1000"/>
      <c r="BY119" s="1000"/>
      <c r="BZ119" s="1000"/>
      <c r="CA119" s="1000">
        <v>5273869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124</v>
      </c>
      <c r="DH119" s="986"/>
      <c r="DI119" s="986"/>
      <c r="DJ119" s="986"/>
      <c r="DK119" s="987"/>
      <c r="DL119" s="985" t="s">
        <v>124</v>
      </c>
      <c r="DM119" s="986"/>
      <c r="DN119" s="986"/>
      <c r="DO119" s="986"/>
      <c r="DP119" s="987"/>
      <c r="DQ119" s="985" t="s">
        <v>124</v>
      </c>
      <c r="DR119" s="986"/>
      <c r="DS119" s="986"/>
      <c r="DT119" s="986"/>
      <c r="DU119" s="987"/>
      <c r="DV119" s="988" t="s">
        <v>124</v>
      </c>
      <c r="DW119" s="989"/>
      <c r="DX119" s="989"/>
      <c r="DY119" s="989"/>
      <c r="DZ119" s="990"/>
    </row>
    <row r="120" spans="1:130" s="230"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124</v>
      </c>
      <c r="AB120" s="959"/>
      <c r="AC120" s="959"/>
      <c r="AD120" s="959"/>
      <c r="AE120" s="960"/>
      <c r="AF120" s="961" t="s">
        <v>124</v>
      </c>
      <c r="AG120" s="959"/>
      <c r="AH120" s="959"/>
      <c r="AI120" s="959"/>
      <c r="AJ120" s="960"/>
      <c r="AK120" s="961" t="s">
        <v>124</v>
      </c>
      <c r="AL120" s="959"/>
      <c r="AM120" s="959"/>
      <c r="AN120" s="959"/>
      <c r="AO120" s="960"/>
      <c r="AP120" s="962" t="s">
        <v>124</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3884374</v>
      </c>
      <c r="BR120" s="931"/>
      <c r="BS120" s="931"/>
      <c r="BT120" s="931"/>
      <c r="BU120" s="931"/>
      <c r="BV120" s="931">
        <v>4580434</v>
      </c>
      <c r="BW120" s="931"/>
      <c r="BX120" s="931"/>
      <c r="BY120" s="931"/>
      <c r="BZ120" s="931"/>
      <c r="CA120" s="931">
        <v>4556010</v>
      </c>
      <c r="CB120" s="931"/>
      <c r="CC120" s="931"/>
      <c r="CD120" s="931"/>
      <c r="CE120" s="931"/>
      <c r="CF120" s="944">
        <v>186.7</v>
      </c>
      <c r="CG120" s="945"/>
      <c r="CH120" s="945"/>
      <c r="CI120" s="945"/>
      <c r="CJ120" s="945"/>
      <c r="CK120" s="1006" t="s">
        <v>448</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714149</v>
      </c>
      <c r="DH120" s="931"/>
      <c r="DI120" s="931"/>
      <c r="DJ120" s="931"/>
      <c r="DK120" s="931"/>
      <c r="DL120" s="931">
        <v>718098</v>
      </c>
      <c r="DM120" s="931"/>
      <c r="DN120" s="931"/>
      <c r="DO120" s="931"/>
      <c r="DP120" s="931"/>
      <c r="DQ120" s="931">
        <v>688617</v>
      </c>
      <c r="DR120" s="931"/>
      <c r="DS120" s="931"/>
      <c r="DT120" s="931"/>
      <c r="DU120" s="931"/>
      <c r="DV120" s="932">
        <v>28.2</v>
      </c>
      <c r="DW120" s="932"/>
      <c r="DX120" s="932"/>
      <c r="DY120" s="932"/>
      <c r="DZ120" s="933"/>
    </row>
    <row r="121" spans="1:130" s="230"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124</v>
      </c>
      <c r="AB121" s="959"/>
      <c r="AC121" s="959"/>
      <c r="AD121" s="959"/>
      <c r="AE121" s="960"/>
      <c r="AF121" s="961" t="s">
        <v>124</v>
      </c>
      <c r="AG121" s="959"/>
      <c r="AH121" s="959"/>
      <c r="AI121" s="959"/>
      <c r="AJ121" s="960"/>
      <c r="AK121" s="961" t="s">
        <v>124</v>
      </c>
      <c r="AL121" s="959"/>
      <c r="AM121" s="959"/>
      <c r="AN121" s="959"/>
      <c r="AO121" s="960"/>
      <c r="AP121" s="962" t="s">
        <v>124</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t="s">
        <v>124</v>
      </c>
      <c r="BR121" s="926"/>
      <c r="BS121" s="926"/>
      <c r="BT121" s="926"/>
      <c r="BU121" s="926"/>
      <c r="BV121" s="926" t="s">
        <v>124</v>
      </c>
      <c r="BW121" s="926"/>
      <c r="BX121" s="926"/>
      <c r="BY121" s="926"/>
      <c r="BZ121" s="926"/>
      <c r="CA121" s="926" t="s">
        <v>124</v>
      </c>
      <c r="CB121" s="926"/>
      <c r="CC121" s="926"/>
      <c r="CD121" s="926"/>
      <c r="CE121" s="926"/>
      <c r="CF121" s="920" t="s">
        <v>124</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159289</v>
      </c>
      <c r="DH121" s="926"/>
      <c r="DI121" s="926"/>
      <c r="DJ121" s="926"/>
      <c r="DK121" s="926"/>
      <c r="DL121" s="926">
        <v>141131</v>
      </c>
      <c r="DM121" s="926"/>
      <c r="DN121" s="926"/>
      <c r="DO121" s="926"/>
      <c r="DP121" s="926"/>
      <c r="DQ121" s="926">
        <v>141131</v>
      </c>
      <c r="DR121" s="926"/>
      <c r="DS121" s="926"/>
      <c r="DT121" s="926"/>
      <c r="DU121" s="926"/>
      <c r="DV121" s="927">
        <v>5.8</v>
      </c>
      <c r="DW121" s="927"/>
      <c r="DX121" s="927"/>
      <c r="DY121" s="927"/>
      <c r="DZ121" s="928"/>
    </row>
    <row r="122" spans="1:130" s="230"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124</v>
      </c>
      <c r="AB122" s="959"/>
      <c r="AC122" s="959"/>
      <c r="AD122" s="959"/>
      <c r="AE122" s="960"/>
      <c r="AF122" s="961" t="s">
        <v>124</v>
      </c>
      <c r="AG122" s="959"/>
      <c r="AH122" s="959"/>
      <c r="AI122" s="959"/>
      <c r="AJ122" s="960"/>
      <c r="AK122" s="961" t="s">
        <v>124</v>
      </c>
      <c r="AL122" s="959"/>
      <c r="AM122" s="959"/>
      <c r="AN122" s="959"/>
      <c r="AO122" s="960"/>
      <c r="AP122" s="962" t="s">
        <v>124</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4415394</v>
      </c>
      <c r="BR122" s="1000"/>
      <c r="BS122" s="1000"/>
      <c r="BT122" s="1000"/>
      <c r="BU122" s="1000"/>
      <c r="BV122" s="1000">
        <v>4144277</v>
      </c>
      <c r="BW122" s="1000"/>
      <c r="BX122" s="1000"/>
      <c r="BY122" s="1000"/>
      <c r="BZ122" s="1000"/>
      <c r="CA122" s="1000">
        <v>3805685</v>
      </c>
      <c r="CB122" s="1000"/>
      <c r="CC122" s="1000"/>
      <c r="CD122" s="1000"/>
      <c r="CE122" s="1000"/>
      <c r="CF122" s="1017">
        <v>156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124</v>
      </c>
      <c r="DH122" s="926"/>
      <c r="DI122" s="926"/>
      <c r="DJ122" s="926"/>
      <c r="DK122" s="926"/>
      <c r="DL122" s="926" t="s">
        <v>124</v>
      </c>
      <c r="DM122" s="926"/>
      <c r="DN122" s="926"/>
      <c r="DO122" s="926"/>
      <c r="DP122" s="926"/>
      <c r="DQ122" s="926" t="s">
        <v>124</v>
      </c>
      <c r="DR122" s="926"/>
      <c r="DS122" s="926"/>
      <c r="DT122" s="926"/>
      <c r="DU122" s="926"/>
      <c r="DV122" s="927" t="s">
        <v>124</v>
      </c>
      <c r="DW122" s="927"/>
      <c r="DX122" s="927"/>
      <c r="DY122" s="927"/>
      <c r="DZ122" s="928"/>
    </row>
    <row r="123" spans="1:130" s="230"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124</v>
      </c>
      <c r="AB123" s="959"/>
      <c r="AC123" s="959"/>
      <c r="AD123" s="959"/>
      <c r="AE123" s="960"/>
      <c r="AF123" s="961" t="s">
        <v>124</v>
      </c>
      <c r="AG123" s="959"/>
      <c r="AH123" s="959"/>
      <c r="AI123" s="959"/>
      <c r="AJ123" s="960"/>
      <c r="AK123" s="961" t="s">
        <v>124</v>
      </c>
      <c r="AL123" s="959"/>
      <c r="AM123" s="959"/>
      <c r="AN123" s="959"/>
      <c r="AO123" s="960"/>
      <c r="AP123" s="962" t="s">
        <v>124</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452</v>
      </c>
      <c r="BP123" s="1005"/>
      <c r="BQ123" s="1063">
        <v>8299768</v>
      </c>
      <c r="BR123" s="1064"/>
      <c r="BS123" s="1064"/>
      <c r="BT123" s="1064"/>
      <c r="BU123" s="1064"/>
      <c r="BV123" s="1064">
        <v>8724711</v>
      </c>
      <c r="BW123" s="1064"/>
      <c r="BX123" s="1064"/>
      <c r="BY123" s="1064"/>
      <c r="BZ123" s="1064"/>
      <c r="CA123" s="1064">
        <v>8361695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124</v>
      </c>
      <c r="DH123" s="959"/>
      <c r="DI123" s="959"/>
      <c r="DJ123" s="959"/>
      <c r="DK123" s="960"/>
      <c r="DL123" s="961" t="s">
        <v>124</v>
      </c>
      <c r="DM123" s="959"/>
      <c r="DN123" s="959"/>
      <c r="DO123" s="959"/>
      <c r="DP123" s="960"/>
      <c r="DQ123" s="961" t="s">
        <v>124</v>
      </c>
      <c r="DR123" s="959"/>
      <c r="DS123" s="959"/>
      <c r="DT123" s="959"/>
      <c r="DU123" s="960"/>
      <c r="DV123" s="962" t="s">
        <v>124</v>
      </c>
      <c r="DW123" s="963"/>
      <c r="DX123" s="963"/>
      <c r="DY123" s="963"/>
      <c r="DZ123" s="964"/>
    </row>
    <row r="124" spans="1:130" s="230"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124</v>
      </c>
      <c r="AB124" s="959"/>
      <c r="AC124" s="959"/>
      <c r="AD124" s="959"/>
      <c r="AE124" s="960"/>
      <c r="AF124" s="961" t="s">
        <v>124</v>
      </c>
      <c r="AG124" s="959"/>
      <c r="AH124" s="959"/>
      <c r="AI124" s="959"/>
      <c r="AJ124" s="960"/>
      <c r="AK124" s="961" t="s">
        <v>124</v>
      </c>
      <c r="AL124" s="959"/>
      <c r="AM124" s="959"/>
      <c r="AN124" s="959"/>
      <c r="AO124" s="960"/>
      <c r="AP124" s="962" t="s">
        <v>124</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124</v>
      </c>
      <c r="BR124" s="1027"/>
      <c r="BS124" s="1027"/>
      <c r="BT124" s="1027"/>
      <c r="BU124" s="1027"/>
      <c r="BV124" s="1027" t="s">
        <v>124</v>
      </c>
      <c r="BW124" s="1027"/>
      <c r="BX124" s="1027"/>
      <c r="BY124" s="1027"/>
      <c r="BZ124" s="1027"/>
      <c r="CA124" s="1027" t="s">
        <v>124</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124</v>
      </c>
      <c r="DH124" s="986"/>
      <c r="DI124" s="986"/>
      <c r="DJ124" s="986"/>
      <c r="DK124" s="987"/>
      <c r="DL124" s="985" t="s">
        <v>124</v>
      </c>
      <c r="DM124" s="986"/>
      <c r="DN124" s="986"/>
      <c r="DO124" s="986"/>
      <c r="DP124" s="987"/>
      <c r="DQ124" s="985" t="s">
        <v>124</v>
      </c>
      <c r="DR124" s="986"/>
      <c r="DS124" s="986"/>
      <c r="DT124" s="986"/>
      <c r="DU124" s="987"/>
      <c r="DV124" s="988" t="s">
        <v>124</v>
      </c>
      <c r="DW124" s="989"/>
      <c r="DX124" s="989"/>
      <c r="DY124" s="989"/>
      <c r="DZ124" s="990"/>
    </row>
    <row r="125" spans="1:130" s="230"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124</v>
      </c>
      <c r="AB125" s="959"/>
      <c r="AC125" s="959"/>
      <c r="AD125" s="959"/>
      <c r="AE125" s="960"/>
      <c r="AF125" s="961" t="s">
        <v>124</v>
      </c>
      <c r="AG125" s="959"/>
      <c r="AH125" s="959"/>
      <c r="AI125" s="959"/>
      <c r="AJ125" s="960"/>
      <c r="AK125" s="961" t="s">
        <v>124</v>
      </c>
      <c r="AL125" s="959"/>
      <c r="AM125" s="959"/>
      <c r="AN125" s="959"/>
      <c r="AO125" s="960"/>
      <c r="AP125" s="962" t="s">
        <v>124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124</v>
      </c>
      <c r="DH125" s="931"/>
      <c r="DI125" s="931"/>
      <c r="DJ125" s="931"/>
      <c r="DK125" s="931"/>
      <c r="DL125" s="931" t="s">
        <v>124</v>
      </c>
      <c r="DM125" s="931"/>
      <c r="DN125" s="931"/>
      <c r="DO125" s="931"/>
      <c r="DP125" s="931"/>
      <c r="DQ125" s="931" t="s">
        <v>124</v>
      </c>
      <c r="DR125" s="931"/>
      <c r="DS125" s="931"/>
      <c r="DT125" s="931"/>
      <c r="DU125" s="931"/>
      <c r="DV125" s="932" t="s">
        <v>124</v>
      </c>
      <c r="DW125" s="932"/>
      <c r="DX125" s="932"/>
      <c r="DY125" s="932"/>
      <c r="DZ125" s="933"/>
    </row>
    <row r="126" spans="1:130" s="230"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124</v>
      </c>
      <c r="AB126" s="959"/>
      <c r="AC126" s="959"/>
      <c r="AD126" s="959"/>
      <c r="AE126" s="960"/>
      <c r="AF126" s="961" t="s">
        <v>124</v>
      </c>
      <c r="AG126" s="959"/>
      <c r="AH126" s="959"/>
      <c r="AI126" s="959"/>
      <c r="AJ126" s="960"/>
      <c r="AK126" s="961" t="s">
        <v>124</v>
      </c>
      <c r="AL126" s="959"/>
      <c r="AM126" s="959"/>
      <c r="AN126" s="959"/>
      <c r="AO126" s="960"/>
      <c r="AP126" s="962" t="s">
        <v>124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124</v>
      </c>
      <c r="DH126" s="926"/>
      <c r="DI126" s="926"/>
      <c r="DJ126" s="926"/>
      <c r="DK126" s="926"/>
      <c r="DL126" s="926" t="s">
        <v>124</v>
      </c>
      <c r="DM126" s="926"/>
      <c r="DN126" s="926"/>
      <c r="DO126" s="926"/>
      <c r="DP126" s="926"/>
      <c r="DQ126" s="926" t="s">
        <v>124</v>
      </c>
      <c r="DR126" s="926"/>
      <c r="DS126" s="926"/>
      <c r="DT126" s="926"/>
      <c r="DU126" s="926"/>
      <c r="DV126" s="927" t="s">
        <v>124</v>
      </c>
      <c r="DW126" s="927"/>
      <c r="DX126" s="927"/>
      <c r="DY126" s="927"/>
      <c r="DZ126" s="928"/>
    </row>
    <row r="127" spans="1:130" s="230"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124</v>
      </c>
      <c r="AB127" s="959"/>
      <c r="AC127" s="959"/>
      <c r="AD127" s="959"/>
      <c r="AE127" s="960"/>
      <c r="AF127" s="961" t="s">
        <v>124</v>
      </c>
      <c r="AG127" s="959"/>
      <c r="AH127" s="959"/>
      <c r="AI127" s="959"/>
      <c r="AJ127" s="960"/>
      <c r="AK127" s="961" t="s">
        <v>124</v>
      </c>
      <c r="AL127" s="959"/>
      <c r="AM127" s="959"/>
      <c r="AN127" s="959"/>
      <c r="AO127" s="960"/>
      <c r="AP127" s="962" t="s">
        <v>124</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124</v>
      </c>
      <c r="DH127" s="926"/>
      <c r="DI127" s="926"/>
      <c r="DJ127" s="926"/>
      <c r="DK127" s="926"/>
      <c r="DL127" s="926" t="s">
        <v>124</v>
      </c>
      <c r="DM127" s="926"/>
      <c r="DN127" s="926"/>
      <c r="DO127" s="926"/>
      <c r="DP127" s="926"/>
      <c r="DQ127" s="926" t="s">
        <v>124</v>
      </c>
      <c r="DR127" s="926"/>
      <c r="DS127" s="926"/>
      <c r="DT127" s="926"/>
      <c r="DU127" s="926"/>
      <c r="DV127" s="927" t="s">
        <v>124</v>
      </c>
      <c r="DW127" s="927"/>
      <c r="DX127" s="927"/>
      <c r="DY127" s="927"/>
      <c r="DZ127" s="928"/>
    </row>
    <row r="128" spans="1:130" s="230"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t="s">
        <v>124</v>
      </c>
      <c r="AB128" s="1046"/>
      <c r="AC128" s="1046"/>
      <c r="AD128" s="1046"/>
      <c r="AE128" s="1047"/>
      <c r="AF128" s="1048" t="s">
        <v>124</v>
      </c>
      <c r="AG128" s="1046"/>
      <c r="AH128" s="1046"/>
      <c r="AI128" s="1046"/>
      <c r="AJ128" s="1047"/>
      <c r="AK128" s="1048" t="s">
        <v>124</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124</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124</v>
      </c>
      <c r="DH128" s="1038"/>
      <c r="DI128" s="1038"/>
      <c r="DJ128" s="1038"/>
      <c r="DK128" s="1038"/>
      <c r="DL128" s="1038" t="s">
        <v>124</v>
      </c>
      <c r="DM128" s="1038"/>
      <c r="DN128" s="1038"/>
      <c r="DO128" s="1038"/>
      <c r="DP128" s="1038"/>
      <c r="DQ128" s="1038" t="s">
        <v>124</v>
      </c>
      <c r="DR128" s="1038"/>
      <c r="DS128" s="1038"/>
      <c r="DT128" s="1038"/>
      <c r="DU128" s="1038"/>
      <c r="DV128" s="1039" t="s">
        <v>124</v>
      </c>
      <c r="DW128" s="1039"/>
      <c r="DX128" s="1039"/>
      <c r="DY128" s="1039"/>
      <c r="DZ128" s="1040"/>
    </row>
    <row r="129" spans="1:131" s="230" customFormat="1" ht="26.25" customHeight="1" x14ac:dyDescent="0.2">
      <c r="A129" s="934" t="s">
        <v>104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2918150</v>
      </c>
      <c r="AB129" s="959"/>
      <c r="AC129" s="959"/>
      <c r="AD129" s="959"/>
      <c r="AE129" s="960"/>
      <c r="AF129" s="961">
        <v>2857054</v>
      </c>
      <c r="AG129" s="959"/>
      <c r="AH129" s="959"/>
      <c r="AI129" s="959"/>
      <c r="AJ129" s="960"/>
      <c r="AK129" s="961">
        <v>2936871</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124</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494427</v>
      </c>
      <c r="AB130" s="959"/>
      <c r="AC130" s="959"/>
      <c r="AD130" s="959"/>
      <c r="AE130" s="960"/>
      <c r="AF130" s="961">
        <v>512498</v>
      </c>
      <c r="AG130" s="959"/>
      <c r="AH130" s="959"/>
      <c r="AI130" s="959"/>
      <c r="AJ130" s="960"/>
      <c r="AK130" s="961">
        <v>496578</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3.6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2423723</v>
      </c>
      <c r="AB131" s="986"/>
      <c r="AC131" s="986"/>
      <c r="AD131" s="986"/>
      <c r="AE131" s="987"/>
      <c r="AF131" s="985">
        <v>2344556</v>
      </c>
      <c r="AG131" s="986"/>
      <c r="AH131" s="986"/>
      <c r="AI131" s="986"/>
      <c r="AJ131" s="987"/>
      <c r="AK131" s="985">
        <v>2440293</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t="s">
        <v>124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3.4794817720000002</v>
      </c>
      <c r="AB132" s="1097"/>
      <c r="AC132" s="1097"/>
      <c r="AD132" s="1097"/>
      <c r="AE132" s="1098"/>
      <c r="AF132" s="1099">
        <v>4.472872476</v>
      </c>
      <c r="AG132" s="1097"/>
      <c r="AH132" s="1097"/>
      <c r="AI132" s="1097"/>
      <c r="AJ132" s="1098"/>
      <c r="AK132" s="1099">
        <v>3.074876664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3.2</v>
      </c>
      <c r="AB133" s="1080"/>
      <c r="AC133" s="1080"/>
      <c r="AD133" s="1080"/>
      <c r="AE133" s="1081"/>
      <c r="AF133" s="1079">
        <v>3.9</v>
      </c>
      <c r="AG133" s="1080"/>
      <c r="AH133" s="1080"/>
      <c r="AI133" s="1080"/>
      <c r="AJ133" s="1081"/>
      <c r="AK133" s="1079">
        <v>3.6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TBja6l2lh2ZHARXTbJsviQzqy3GyOnUCreMmZ3/SwxiqIgxRMSSMOJiTCOSq+dYeoWoDan/D7EkllN1QCymIw==" saltValue="jSqCiFOqSU17B1H0VekK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K34"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dgSWxFMP0LEGpneknANsJ7uGG10C6JMFfcEQz93kwjqkxHjYC+Tz1We345H1nvegWa+TYX9iPdN3+Z2+kHfNQ==" saltValue="H7fAwsaEXuZqf6kEJNNP3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H55"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rSq4sp1m93qePNxG+u2pr07h6loRUXoF4CEOCEy6lFZGZiT3NwPkjvvrgquriRKX+6lIhN7lCa3d3aSzmyQ4w==" saltValue="ssbFGqtTQDrW5+uI6J2/g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735643</v>
      </c>
      <c r="AP9" s="281">
        <v>140363</v>
      </c>
      <c r="AQ9" s="282">
        <v>143042</v>
      </c>
      <c r="AR9" s="283">
        <v>-1.9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138181</v>
      </c>
      <c r="AP10" s="284">
        <v>26365</v>
      </c>
      <c r="AQ10" s="285">
        <v>17233</v>
      </c>
      <c r="AR10" s="286">
        <v>53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1297</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t="s">
        <v>489</v>
      </c>
      <c r="AP13" s="284" t="s">
        <v>489</v>
      </c>
      <c r="AQ13" s="285">
        <v>5542</v>
      </c>
      <c r="AR13" s="286" t="s">
        <v>489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t="s">
        <v>489</v>
      </c>
      <c r="AP14" s="284" t="s">
        <v>489</v>
      </c>
      <c r="AQ14" s="285">
        <v>2886</v>
      </c>
      <c r="AR14" s="286" t="s">
        <v>489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-49434</v>
      </c>
      <c r="AP15" s="284">
        <v>-9432</v>
      </c>
      <c r="AQ15" s="285">
        <v>-8856</v>
      </c>
      <c r="AR15" s="286">
        <v>6.5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824390</v>
      </c>
      <c r="AP16" s="284">
        <v>157296</v>
      </c>
      <c r="AQ16" s="285">
        <v>161143</v>
      </c>
      <c r="AR16" s="286">
        <v>-2.4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10.68</v>
      </c>
      <c r="AP21" s="298">
        <v>14.02</v>
      </c>
      <c r="AQ21" s="299">
        <v>-3.34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100.3</v>
      </c>
      <c r="AP22" s="303">
        <v>96.2</v>
      </c>
      <c r="AQ22" s="304">
        <v>4.0999999999999996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491206</v>
      </c>
      <c r="AP32" s="312">
        <v>93724</v>
      </c>
      <c r="AQ32" s="313">
        <v>81691</v>
      </c>
      <c r="AR32" s="314">
        <v>14.7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73271</v>
      </c>
      <c r="AP35" s="312">
        <v>13980</v>
      </c>
      <c r="AQ35" s="313">
        <v>27672</v>
      </c>
      <c r="AR35" s="314">
        <v>-49.5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7137</v>
      </c>
      <c r="AP36" s="312">
        <v>1362</v>
      </c>
      <c r="AQ36" s="313">
        <v>4845</v>
      </c>
      <c r="AR36" s="314">
        <v>-71.900000000000006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489</v>
      </c>
      <c r="AP37" s="312" t="s">
        <v>489</v>
      </c>
      <c r="AQ37" s="313">
        <v>448</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489</v>
      </c>
      <c r="AP38" s="315" t="s">
        <v>489</v>
      </c>
      <c r="AQ38" s="316">
        <v>4</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t="s">
        <v>489</v>
      </c>
      <c r="AP39" s="312" t="s">
        <v>489</v>
      </c>
      <c r="AQ39" s="313">
        <v>-1961</v>
      </c>
      <c r="AR39" s="314" t="s">
        <v>489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-496578</v>
      </c>
      <c r="AP40" s="312">
        <v>-94749</v>
      </c>
      <c r="AQ40" s="313">
        <v>-75713</v>
      </c>
      <c r="AR40" s="314">
        <v>25.1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75036</v>
      </c>
      <c r="AP41" s="312">
        <v>14317</v>
      </c>
      <c r="AQ41" s="313">
        <v>36985</v>
      </c>
      <c r="AR41" s="314">
        <v>-61.3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557290</v>
      </c>
      <c r="AN51" s="334">
        <v>97445</v>
      </c>
      <c r="AO51" s="335">
        <v>-31.9</v>
      </c>
      <c r="AP51" s="336">
        <v>126262</v>
      </c>
      <c r="AQ51" s="337">
        <v>10</v>
      </c>
      <c r="AR51" s="338">
        <v>-41.9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327278</v>
      </c>
      <c r="AN52" s="342">
        <v>57226</v>
      </c>
      <c r="AO52" s="343">
        <v>131</v>
      </c>
      <c r="AP52" s="344">
        <v>56769</v>
      </c>
      <c r="AQ52" s="345">
        <v>2.1</v>
      </c>
      <c r="AR52" s="346">
        <v>128.9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706628</v>
      </c>
      <c r="AN53" s="334">
        <v>126206</v>
      </c>
      <c r="AO53" s="335">
        <v>29.5</v>
      </c>
      <c r="AP53" s="336">
        <v>126525</v>
      </c>
      <c r="AQ53" s="337">
        <v>0.2</v>
      </c>
      <c r="AR53" s="338">
        <v>29.3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405641</v>
      </c>
      <c r="AN54" s="342">
        <v>72449</v>
      </c>
      <c r="AO54" s="343">
        <v>26.6</v>
      </c>
      <c r="AP54" s="344">
        <v>67052</v>
      </c>
      <c r="AQ54" s="345">
        <v>18.100000000000001</v>
      </c>
      <c r="AR54" s="346">
        <v>8.5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552492</v>
      </c>
      <c r="AN55" s="334">
        <v>100801</v>
      </c>
      <c r="AO55" s="335">
        <v>-20.100000000000001</v>
      </c>
      <c r="AP55" s="336">
        <v>122054</v>
      </c>
      <c r="AQ55" s="337">
        <v>-3.5</v>
      </c>
      <c r="AR55" s="338">
        <v>-16.600000000000001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206147</v>
      </c>
      <c r="AN56" s="342">
        <v>37611</v>
      </c>
      <c r="AO56" s="343">
        <v>-48.1</v>
      </c>
      <c r="AP56" s="344">
        <v>68298</v>
      </c>
      <c r="AQ56" s="345">
        <v>1.9</v>
      </c>
      <c r="AR56" s="346">
        <v>-50</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650951</v>
      </c>
      <c r="AN57" s="334">
        <v>121628</v>
      </c>
      <c r="AO57" s="335">
        <v>20.7</v>
      </c>
      <c r="AP57" s="336">
        <v>111644</v>
      </c>
      <c r="AQ57" s="337">
        <v>-8.5</v>
      </c>
      <c r="AR57" s="338">
        <v>29.2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275064</v>
      </c>
      <c r="AN58" s="342">
        <v>51395</v>
      </c>
      <c r="AO58" s="343">
        <v>36.6</v>
      </c>
      <c r="AP58" s="344">
        <v>66606</v>
      </c>
      <c r="AQ58" s="345">
        <v>-2.5</v>
      </c>
      <c r="AR58" s="346">
        <v>39.1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548521</v>
      </c>
      <c r="AN59" s="334">
        <v>104660</v>
      </c>
      <c r="AO59" s="335">
        <v>-14</v>
      </c>
      <c r="AP59" s="336">
        <v>127917</v>
      </c>
      <c r="AQ59" s="337">
        <v>14.6</v>
      </c>
      <c r="AR59" s="338">
        <v>-28.6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342501</v>
      </c>
      <c r="AN60" s="342">
        <v>65350</v>
      </c>
      <c r="AO60" s="343">
        <v>27.2</v>
      </c>
      <c r="AP60" s="344">
        <v>69746</v>
      </c>
      <c r="AQ60" s="345">
        <v>4.7</v>
      </c>
      <c r="AR60" s="346">
        <v>22.5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603176</v>
      </c>
      <c r="AN61" s="349">
        <v>110148</v>
      </c>
      <c r="AO61" s="350">
        <v>-3.2</v>
      </c>
      <c r="AP61" s="351">
        <v>122880</v>
      </c>
      <c r="AQ61" s="352">
        <v>2.6</v>
      </c>
      <c r="AR61" s="338">
        <v>-5.8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311326</v>
      </c>
      <c r="AN62" s="342">
        <v>56806</v>
      </c>
      <c r="AO62" s="343">
        <v>34.700000000000003</v>
      </c>
      <c r="AP62" s="344">
        <v>65694</v>
      </c>
      <c r="AQ62" s="345">
        <v>4.9000000000000004</v>
      </c>
      <c r="AR62" s="346">
        <v>29.8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B8RW6IPker+C0b6dIvIj5S0wiC1whVBnYPIclAy5VRhlVy5RlrH6Ko6xSSpAn44lECdnxhXmA/hwlIlkN4T/Q==" saltValue="m5IWEm6W7gnw88Gvw4XA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0" spans="125:125" ht="13.5" hidden="1" customHeight="1" x14ac:dyDescent="0.2"/>
    <row r="121" spans="125:125" ht="13.5" hidden="1" customHeight="1" x14ac:dyDescent="0.2">
      <c r="DU121" s="259"/>
    </row>
  </sheetData>
  <sheetProtection algorithmName="SHA-512" hashValue="cfukCh8ymHG2Robx70onVoeRhc6j3PcT6diIU+UXsUiNPrARZKW7z2qrWG0M+18Ir01jENxndO7BJN/Ml3EoCA==" saltValue="s8BZYEvtMopaWEK8xx7GO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D1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HOhggMYuXB1eHitw57bzddauBigSClS5FcHIS8lu1hbHdpuIh0DmK/GmgZgQ72MjeHTG8GVGmGrPjqwHB91WPw==" saltValue="UvPMWxWmwyTz8mxgmYg2M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2"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60.27</v>
      </c>
      <c r="G47" s="12">
        <v>55.86</v>
      </c>
      <c r="H47" s="12">
        <v>54.62</v>
      </c>
      <c r="I47" s="12">
        <v>61.39</v>
      </c>
      <c r="J47" s="13">
        <v>58.83</v>
      </c>
    </row>
    <row r="48" spans="2:10" ht="57.75" customHeight="1" x14ac:dyDescent="0.2">
      <c r="B48" s="14"/>
      <c r="C48" s="1141" t="s">
        <v>4</v>
      </c>
      <c r="D48" s="1141"/>
      <c r="E48" s="1142"/>
      <c r="F48" s="15">
        <v>10.72</v>
      </c>
      <c r="G48" s="16">
        <v>12.72</v>
      </c>
      <c r="H48" s="16">
        <v>21.31</v>
      </c>
      <c r="I48" s="16">
        <v>12.91</v>
      </c>
      <c r="J48" s="17">
        <v>9.6199999999999992</v>
      </c>
    </row>
    <row r="49" spans="2:10" ht="57.75" customHeight="1" thickBot="1" x14ac:dyDescent="0.25">
      <c r="B49" s="18"/>
      <c r="C49" s="1143" t="s">
        <v>5</v>
      </c>
      <c r="D49" s="1143"/>
      <c r="E49" s="1144"/>
      <c r="F49" s="19" t="s">
        <v>533</v>
      </c>
      <c r="G49" s="20">
        <v>2.83</v>
      </c>
      <c r="H49" s="20">
        <v>21.63</v>
      </c>
      <c r="I49" s="20">
        <v>7.9</v>
      </c>
      <c r="J49" s="21">
        <v>7.02</v>
      </c>
    </row>
    <row r="50" spans="2:10" ht="13.2" x14ac:dyDescent="0.2"/>
  </sheetData>
  <sheetProtection algorithmName="SHA-512" hashValue="7YkdLXHtCoMCyDYb23cwaqVrc1P2PP8BS2koWHQ2divi+z6WDglBhBlLhLPUdzM3DfZ1dnEyBZ0PKhRSWMQwgg==" saltValue="YAgfKUDz4Smu4r5SIj5GO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2025-03-11T06:37:27Z</cp:lastPrinted>
  <dcterms:created xsi:type="dcterms:W3CDTF">2025-02-19T01:02:05Z</dcterms:created>
  <dcterms:modified xsi:type="dcterms:W3CDTF">2025-09-26T00:36:16Z</dcterms:modified>
  <cp:category/>
</cp:coreProperties>
</file>