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Box\市町村財政課\G_財政指導\00G_002_010_公会計\R07年度\01_地方公会計の整備により得られるストック情報に関する調査について\07　総務省から分析欄記載依頼\03-5　結合作業\"/>
    </mc:Choice>
  </mc:AlternateContent>
  <bookViews>
    <workbookView xWindow="28680" yWindow="-120" windowWidth="29040" windowHeight="15720" firstSheet="11"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BE36" i="10"/>
  <c r="C36" i="10"/>
  <c r="BW35" i="10"/>
  <c r="BW36" i="10" s="1"/>
  <c r="BW37" i="10" s="1"/>
  <c r="BW38" i="10" s="1"/>
  <c r="BW39" i="10" s="1"/>
  <c r="BW40" i="10" s="1"/>
  <c r="BW41" i="10" s="1"/>
  <c r="BW42" i="10" s="1"/>
  <c r="BE35" i="10"/>
  <c r="C35" i="10"/>
  <c r="CO34" i="10"/>
  <c r="CO35" i="10" s="1"/>
  <c r="CO36" i="10" s="1"/>
  <c r="BW34" i="10"/>
  <c r="BE34" i="10"/>
  <c r="C34" i="10"/>
  <c r="U34" i="10" s="1"/>
  <c r="AM34" i="10" l="1"/>
  <c r="AM35" i="10" s="1"/>
  <c r="AM36" i="10" s="1"/>
  <c r="AM37"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<sst xmlns="http://schemas.openxmlformats.org/spreadsheetml/2006/main" count="1114" uniqueCount="576">
  <si>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</si>
  <si>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</si>
  <si>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</si>
  <si>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</si>
  <si>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</si>
  <si>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</si>
  <si>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</si>
  <si>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</si>
  <si>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</si>
  <si>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</si>
  <si>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</si>
  <si>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</si>
  <si>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</si>
  <si>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</si>
  <si>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</si>
  <si>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</si>
  <si>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</si>
  <si>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</si>
  <si>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</si>
  <si>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</si>
  <si>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</si>
  <si>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</si>
  <si>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</si>
  <si>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</si>
  <si>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</si>
  <si>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</si>
  <si>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</si>
  <si>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</si>
  <si>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</si>
  <si>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</si>
  <si>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</si>
  <si>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</si>
  <si>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</si>
  <si>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</si>
  <si>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</si>
  <si>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</si>
  <si>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</si>
  <si>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</si>
  <si>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</si>
  <si>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</si>
  <si>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</si>
  <si>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</si>
  <si>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</si>
  <si>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</si>
  <si>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</si>
  <si>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</si>
  <si>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</si>
  <si>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</si>
  <si>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</si>
  <si>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</si>
  <si>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</si>
  <si>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</si>
  <si>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</si>
  <si>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</si>
  <si>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</si>
  <si>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</si>
  <si>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</si>
  <si>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</si>
  <si>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</si>
  <si>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</si>
  <si>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</si>
  <si>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</si>
  <si>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</si>
  <si>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</si>
  <si>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</si>
  <si>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</si>
  <si>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</si>
  <si>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</si>
  <si>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</si>
  <si>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</si>
  <si>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</si>
  <si>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</si>
  <si>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</si>
  <si>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</si>
  <si>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</si>
  <si>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</si>
  <si>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</si>
  <si>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</si>
  <si>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</si>
  <si>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</si>
  <si>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</si>
  <si>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</si>
  <si>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</si>
  <si>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</si>
  <si>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</si>
  <si>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</si>
  <si>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</si>
  <si>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</si>
  <si>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</si>
  <si>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</si>
  <si>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</si>
  <si>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</si>
  <si>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</si>
  <si>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</si>
  <si>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</si>
  <si>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</si>
  <si>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泉崎村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</si>
  <si>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</si>
  <si>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</si>
  <si>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</si>
  <si>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</si>
  <si>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</si>
  <si>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</si>
  <si>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</si>
  <si>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</si>
  <si>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</si>
  <si>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</si>
  <si>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</si>
  <si>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</si>
  <si>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</si>
  <si>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</si>
  <si>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</si>
  <si>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</si>
  <si>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</si>
  <si>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</si>
  <si>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</si>
  <si>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</si>
  <si>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</si>
  <si>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</si>
  <si>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</si>
  <si>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</si>
  <si>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</si>
  <si>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</si>
  <si>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</si>
  <si>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</si>
  <si>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</si>
  <si>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</si>
  <si>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</si>
  <si>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</si>
  <si>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</si>
  <si>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</si>
  <si>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</si>
  <si>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</si>
  <si>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</si>
  <si>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</si>
  <si>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</si>
  <si>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</si>
  <si>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</si>
  <si>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</si>
  <si>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</si>
  <si>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</si>
  <si>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</si>
  <si>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</si>
  <si>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</si>
  <si>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</si>
  <si>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</si>
  <si>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</si>
  <si>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</si>
  <si>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</si>
  <si>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</si>
  <si>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</si>
  <si>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</si>
  <si>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</si>
  <si>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</si>
  <si>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</si>
  <si>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</si>
  <si>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</si>
  <si>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</si>
  <si>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</si>
  <si>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</si>
  <si>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</si>
  <si>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</si>
  <si>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</si>
  <si>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</si>
  <si>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</si>
  <si>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</si>
  <si>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</si>
  <si>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</si>
  <si>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</si>
  <si>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</si>
  <si>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</si>
  <si>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</si>
  <si>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</si>
  <si>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</si>
  <si>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</si>
  <si>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</si>
  <si>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</si>
  <si>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</si>
  <si>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</si>
  <si>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</si>
  <si>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</si>
  <si>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</si>
  <si>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</si>
  <si>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</si>
  <si>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</si>
  <si>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</si>
  <si>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</si>
  <si>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</si>
  <si>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</si>
  <si>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</si>
  <si>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</si>
  <si>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</si>
  <si>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</si>
  <si>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</si>
  <si>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</si>
  <si>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</si>
  <si>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</si>
  <si>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</si>
  <si>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</si>
  <si>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</si>
  <si>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</si>
  <si>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</si>
  <si>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</si>
  <si>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</si>
  <si>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</si>
  <si>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</si>
  <si>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福島県泉崎村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</si>
  <si>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</si>
  <si>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</si>
  <si>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</si>
  <si>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</si>
  <si>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</si>
  <si>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</si>
  <si>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</si>
  <si>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</si>
  <si>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</si>
  <si>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</si>
  <si>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</si>
  <si>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</si>
  <si>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</si>
  <si>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</si>
  <si>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</si>
  <si>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</si>
  <si>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</si>
  <si>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</si>
  <si>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</si>
  <si>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</si>
  <si>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</si>
  <si>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</si>
  <si>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</si>
  <si>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</si>
  <si>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</si>
  <si>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</si>
  <si>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</si>
  <si>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</si>
  <si>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</si>
  <si>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</si>
  <si>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</si>
  <si>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</si>
  <si>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</si>
  <si>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</si>
  <si>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</si>
  <si>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</si>
  <si>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</si>
  <si>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</si>
  <si>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</si>
  <si>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</si>
  <si>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</si>
  <si>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</si>
  <si>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</si>
  <si>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</si>
  <si>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</si>
  <si>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</si>
  <si>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</si>
  <si>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</si>
  <si>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</si>
  <si>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</si>
  <si>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</si>
  <si>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</si>
  <si>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</si>
  <si>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</si>
  <si>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</si>
  <si>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</si>
  <si>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</si>
  <si>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</si>
  <si>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</si>
  <si>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</si>
  <si>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</si>
  <si>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</si>
  <si>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</si>
  <si>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</si>
  <si>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</si>
  <si>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</si>
  <si>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</si>
  <si>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</si>
  <si>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</si>
  <si>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</si>
  <si>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</si>
  <si>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</si>
  <si>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</si>
  <si>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</si>
  <si>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</si>
  <si>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</si>
  <si>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</si>
  <si>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</si>
  <si>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</si>
  <si>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</si>
  <si>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</si>
  <si>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</si>
  <si>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</si>
  <si>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</si>
  <si>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</si>
  <si>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</si>
  <si>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</si>
  <si>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</si>
  <si>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</si>
  <si>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</si>
  <si>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</si>
  <si>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</si>
  <si>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</si>
  <si>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</si>
  <si>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</si>
  <si>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</si>
  <si>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</si>
  <si>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</si>
  <si>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</si>
  <si>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</si>
  <si>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</si>
  <si>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</si>
  <si>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</si>
  <si>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</si>
  <si>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</si>
  <si>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</si>
  <si>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</si>
  <si>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</si>
  <si>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</si>
  <si>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</si>
  <si>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</si>
  <si>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</si>
  <si>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</si>
  <si>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</si>
  <si>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</si>
  <si>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</si>
  <si>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</si>
  <si>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</si>
  <si>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</si>
  <si>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</si>
  <si>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</si>
  <si>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</si>
  <si>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</si>
  <si>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</si>
  <si>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</si>
  <si>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</si>
  <si>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</si>
  <si>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</si>
  <si>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</si>
  <si>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</si>
  <si>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</si>
  <si>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</si>
  <si>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</si>
  <si>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</si>
  <si>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</si>
  <si>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</si>
  <si>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</si>
  <si>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</si>
  <si>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</si>
  <si>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</si>
  <si>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</si>
  <si>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</si>
  <si>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</si>
  <si>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</si>
  <si>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</si>
  <si>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</si>
  <si>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</si>
  <si>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</si>
  <si>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</si>
  <si>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</si>
  <si>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福島県泉崎村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</si>
  <si>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</si>
  <si>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</si>
  <si>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</si>
  <si>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</si>
  <si>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</si>
  <si>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</si>
  <si>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</si>
  <si>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</si>
  <si>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</si>
  <si>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</si>
  <si>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</si>
  <si>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</si>
  <si>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</si>
  <si>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</si>
  <si>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</si>
  <si>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</si>
  <si>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</si>
  <si>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</si>
  <si>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</si>
  <si>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</si>
  <si>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</si>
  <si>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</si>
  <si>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</si>
  <si>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</si>
  <si>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</si>
  <si>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</si>
  <si>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</si>
  <si>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</si>
  <si>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</si>
  <si>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</si>
  <si>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</si>
  <si>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</si>
  <si>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</si>
  <si>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</si>
  <si>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</si>
  <si>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</si>
  <si>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</si>
  <si>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</si>
  <si>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農業集落排水・汚水処理事業会計</t>
    <phoneticPr fontId="5"/>
  </si>
  <si>
    <t>工業用地造成事業会計</t>
    <phoneticPr fontId="5"/>
  </si>
  <si>
    <t>住宅用地造成事業会計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</si>
  <si>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</si>
  <si>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</si>
  <si>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</si>
  <si>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</si>
  <si>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</si>
  <si>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</si>
  <si>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</si>
  <si>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</si>
  <si>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</si>
  <si>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</si>
  <si>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</si>
  <si>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</si>
  <si>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</si>
  <si>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</si>
  <si>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</si>
  <si>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</si>
  <si>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</si>
  <si>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</si>
  <si>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</si>
  <si>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</si>
  <si>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</si>
  <si>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</si>
  <si>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</si>
  <si>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</si>
  <si>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</si>
  <si>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</si>
  <si>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</si>
  <si>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</si>
  <si>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</si>
  <si>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</si>
  <si>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</si>
  <si>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</si>
  <si>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</si>
  <si>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</si>
  <si>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</si>
  <si>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</si>
  <si>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</si>
  <si>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</si>
  <si>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</si>
  <si>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</si>
  <si>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</si>
  <si>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</si>
  <si>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</si>
  <si>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</si>
  <si>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</si>
  <si>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</si>
  <si>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</si>
  <si>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</si>
  <si>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</si>
  <si>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</si>
  <si>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</si>
  <si>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</si>
  <si>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</si>
  <si>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</si>
  <si>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</si>
  <si>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</si>
  <si>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</si>
  <si>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</si>
  <si>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</si>
  <si>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</si>
  <si>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</si>
  <si>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</si>
  <si>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</si>
  <si>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</si>
  <si>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</si>
  <si>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</si>
  <si>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</si>
  <si>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</si>
  <si>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</si>
  <si>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</si>
  <si>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</si>
  <si>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</si>
  <si>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</si>
  <si>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</si>
  <si>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</si>
  <si>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</si>
  <si>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</si>
  <si>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</si>
  <si>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</si>
  <si>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</si>
  <si>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</si>
  <si>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</si>
  <si>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</si>
  <si>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</si>
  <si>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</si>
  <si>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</si>
  <si>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</si>
  <si>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</si>
  <si>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</si>
  <si>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</si>
  <si>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</si>
  <si>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</si>
  <si>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</si>
  <si>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</si>
  <si>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</si>
  <si>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</si>
  <si>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</si>
  <si>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</si>
  <si>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</si>
  <si>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</si>
  <si>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</si>
  <si>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</si>
  <si>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</si>
  <si>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</si>
  <si>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</si>
  <si>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</si>
  <si>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</si>
  <si>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</si>
  <si>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</si>
  <si>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</si>
  <si>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</si>
  <si>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</si>
  <si>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</si>
  <si>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</si>
  <si>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</si>
  <si>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</si>
  <si>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</si>
  <si>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</si>
  <si>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</si>
  <si>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</si>
  <si>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</si>
  <si>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</si>
  <si>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</si>
  <si>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</si>
  <si>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</si>
  <si>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</si>
  <si>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</si>
  <si>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</si>
  <si>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</si>
  <si>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</si>
  <si>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</si>
  <si>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</si>
  <si>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</si>
  <si>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</si>
  <si>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</si>
  <si>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8.76</t>
  </si>
  <si>
    <t>▲ 5.19</t>
  </si>
  <si>
    <t>▲ 1.71</t>
  </si>
  <si>
    <t>一般会計</t>
  </si>
  <si>
    <t>住宅用地造成事業会計</t>
  </si>
  <si>
    <t>水道事業会計</t>
  </si>
  <si>
    <t>工業用地造成事業会計</t>
  </si>
  <si>
    <t>介護保険特別会計</t>
  </si>
  <si>
    <t>農業集落排水・汚水処理事業会計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</si>
  <si>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</si>
  <si>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</si>
  <si>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</si>
  <si>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</si>
  <si>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</si>
  <si>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</si>
  <si>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</si>
  <si>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</si>
  <si>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</si>
  <si>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</si>
  <si>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白河地方広域市町村圏整備組合　水道用水供給事業会計</t>
    <rPh sb="15" eb="17">
      <t>スイドウ</t>
    </rPh>
    <rPh sb="17" eb="19">
      <t>ヨウスイ</t>
    </rPh>
    <rPh sb="19" eb="21">
      <t>キョウキュウ</t>
    </rPh>
    <rPh sb="21" eb="23">
      <t>ジギョウ</t>
    </rPh>
    <rPh sb="23" eb="25">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</si>
  <si>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</si>
  <si>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</si>
  <si>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</si>
  <si>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</si>
  <si>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</si>
  <si>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</si>
  <si>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</si>
  <si>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泉崎観光株式会社</t>
    <rPh sb="0" eb="2">
      <t>イズミザキ</t>
    </rPh>
    <rPh sb="2" eb="4">
      <t>カンコウ</t>
    </rPh>
    <rPh sb="4" eb="8">
      <t>カブシキカイシャ</t>
    </rPh>
    <phoneticPr fontId="2"/>
  </si>
  <si>
    <t>株式会社さつきの里</t>
    <rPh sb="0" eb="4">
      <t>カブシキカイシャ</t>
    </rPh>
    <rPh sb="8" eb="9">
      <t>サト</t>
    </rPh>
    <phoneticPr fontId="2"/>
  </si>
  <si>
    <t>白河地方土地開発公社</t>
    <rPh sb="0" eb="2">
      <t>シラカワ</t>
    </rPh>
    <rPh sb="2" eb="4">
      <t>チホウ</t>
    </rPh>
    <rPh sb="4" eb="6">
      <t>トチ</t>
    </rPh>
    <rPh sb="6" eb="8">
      <t>カイハツ</t>
    </rPh>
    <rPh sb="8" eb="10">
      <t>コウシャ</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</si>
  <si>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</si>
  <si>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</si>
  <si>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</si>
  <si>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</si>
  <si>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</si>
  <si>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</si>
  <si>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令和5年度も比率なしとなった。令和元年度より比率なしであるが、地方債現在高や公営企業債等繰入見込額が年々減少していることと、充当可能財源等の大幅な減少がなかったことが要因となっている。　また、実質公債費比率については、令和5年度単年で見ると元利償還金や繰入金、負担金の減などによって1.9％の減となり、3か年平均で7.0％となり0.2％の減となった。これらは、近年横ばいとなっており、類似団体平均も1.4％下回っている。しかしながら、今後泉崎駅東口開発や給食センターの建設、また病院施設の建て替えを行うにあたり、地方債の充当を検討していることから実質公債費比率については徐々に上昇していくと考えられる。今後も必要最小限の地方債発行とするなど公債費の適正化に努めていく。</t>
    <rPh sb="23" eb="25">
      <t>レイワ</t>
    </rPh>
    <rPh sb="25" eb="26">
      <t>モト</t>
    </rPh>
    <rPh sb="142" eb="143">
      <t>ゲン</t>
    </rPh>
    <rPh sb="154" eb="155">
      <t>ゲン</t>
    </rPh>
    <rPh sb="177" eb="178">
      <t>ゲン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</si>
  <si>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</si>
  <si>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</si>
  <si>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</si>
  <si>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令和5年度も比率なしとなった。令和元年度より比率なしであるが、地方債現在高や公営企業債等繰入見込額が年々減少していることと、充当可能財源等の大幅な減少がなかったことが要因となっている。　一方、有形固定資産減価償却率は、類似団体より高い水準にあり資産価値が減少している状況である。公共施設等総合管理計画や個別施設計画を基に、施設の除却や統廃合・複合化を含め、修繕や更新に必要な財源の確保を計画的に行っていく必要がある。</t>
    <rPh sb="23" eb="25">
      <t>レイワ</t>
    </rPh>
    <rPh sb="25" eb="26">
      <t>モト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</si>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</sst>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EDE4-4B0D-B525-86B677C8E3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32519</c:v>
                </c:pt>
                <c:pt idx="1">
                  <c:v>60498</c:v>
                </c:pt>
                <c:pt idx="2">
                  <c:v>83293</c:v>
                </c:pt>
                <c:pt idx="3">
                  <c:v>31656</c:v>
                </c:pt>
                <c:pt idx="4">
                  <c:v>24909</c:v>
                </c:pt>
              </c:numCache>
            </c:numRef>
          </c:val>
          <c:smooth val="0"/>
          <c:extLst>
            <c:ext xmlns:c16="http://schemas.microsoft.com/office/drawing/2014/chart" uri="{C3380CC4-5D6E-409C-BE32-E72D297353CC}">
              <c16:uniqueId val="{00000001-EDE4-4B0D-B525-86B677C8E3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13.7</c:v>
                </c:pt>
                <c:pt idx="1">
                  <c:v>11.79</c:v>
                </c:pt>
                <c:pt idx="2">
                  <c:v>13.82</c:v>
                </c:pt>
                <c:pt idx="3">
                  <c:v>11.4</c:v>
                </c:pt>
                <c:pt idx="4">
                  <c:v>11.72</c:v>
                </c:pt>
              </c:numCache>
            </c:numRef>
          </c:val>
          <c:extLst>
            <c:ext xmlns:c16="http://schemas.microsoft.com/office/drawing/2014/chart" uri="{C3380CC4-5D6E-409C-BE32-E72D297353CC}">
              <c16:uniqueId val="{00000000-1750-4754-AE69-36DB62CAE8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32.1</c:v>
                </c:pt>
                <c:pt idx="1">
                  <c:v>26.79</c:v>
                </c:pt>
                <c:pt idx="2">
                  <c:v>31.42</c:v>
                </c:pt>
                <c:pt idx="3">
                  <c:v>32.340000000000003</c:v>
                </c:pt>
                <c:pt idx="4">
                  <c:v>31.8</c:v>
                </c:pt>
              </c:numCache>
            </c:numRef>
          </c:val>
          <c:extLst>
            <c:ext xmlns:c16="http://schemas.microsoft.com/office/drawing/2014/chart" uri="{C3380CC4-5D6E-409C-BE32-E72D297353CC}">
              <c16:uniqueId val="{00000001-1750-4754-AE69-36DB62CAE8E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-8.76</c:v>
                </c:pt>
                <c:pt idx="1">
                  <c:v>-5.19</c:v>
                </c:pt>
                <c:pt idx="2">
                  <c:v>9.5500000000000007</c:v>
                </c:pt>
                <c:pt idx="3">
                  <c:v>-1.71</c:v>
                </c:pt>
                <c:pt idx="4">
                  <c:v>0.62</c:v>
                </c:pt>
              </c:numCache>
            </c:numRef>
          </c:val>
          <c:smooth val="0"/>
          <c:extLst>
            <c:ext xmlns:c16="http://schemas.microsoft.com/office/drawing/2014/chart" uri="{C3380CC4-5D6E-409C-BE32-E72D297353CC}">
              <c16:uniqueId val="{00000002-1750-4754-AE69-36DB62CAE8E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0.39</c:v>
                </c:pt>
                <c:pt idx="2">
                  <c:v>#N/A</c:v>
                </c:pt>
                <c:pt idx="3">
                  <c:v>0.28000000000000003</c:v>
                </c:pt>
                <c:pt idx="4">
                  <c:v>#N/A</c:v>
                </c:pt>
                <c:pt idx="5">
                  <c:v>0.17</c:v>
                </c:pt>
                <c:pt idx="6">
                  <c:v>#N/A</c:v>
                </c:pt>
                <c:pt idx="7">
                  <c:v>0.2</c:v>
                </c:pt>
                <c:pt idx="8">
                  <c:v>0</c:v>
                </c:pt>
                <c:pt idx="9">
                  <c:v>0</c:v>
                </c:pt>
              </c:numCache>
            </c:numRef>
          </c:val>
          <c:extLst>
            <c:ext xmlns:c16="http://schemas.microsoft.com/office/drawing/2014/chart" uri="{C3380CC4-5D6E-409C-BE32-E72D297353CC}">
              <c16:uniqueId val="{00000000-7304-4E81-9CE9-448A201598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04-4E81-9CE9-448A201598E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7.0000000000000007E-2</c:v>
                </c:pt>
                <c:pt idx="4">
                  <c:v>#N/A</c:v>
                </c:pt>
                <c:pt idx="5">
                  <c:v>0.08</c:v>
                </c:pt>
                <c:pt idx="6">
                  <c:v>#N/A</c:v>
                </c:pt>
                <c:pt idx="7">
                  <c:v>0.08</c:v>
                </c:pt>
                <c:pt idx="8">
                  <c:v>#N/A</c:v>
                </c:pt>
                <c:pt idx="9">
                  <c:v>0.2</c:v>
                </c:pt>
              </c:numCache>
            </c:numRef>
          </c:val>
          <c:extLst>
            <c:ext xmlns:c16="http://schemas.microsoft.com/office/drawing/2014/chart" uri="{C3380CC4-5D6E-409C-BE32-E72D297353CC}">
              <c16:uniqueId val="{00000002-7304-4E81-9CE9-448A201598E3}"/>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1.81</c:v>
                </c:pt>
                <c:pt idx="2">
                  <c:v>#N/A</c:v>
                </c:pt>
                <c:pt idx="3">
                  <c:v>2.29</c:v>
                </c:pt>
                <c:pt idx="4">
                  <c:v>#N/A</c:v>
                </c:pt>
                <c:pt idx="5">
                  <c:v>1.33</c:v>
                </c:pt>
                <c:pt idx="6">
                  <c:v>#N/A</c:v>
                </c:pt>
                <c:pt idx="7">
                  <c:v>0.7</c:v>
                </c:pt>
                <c:pt idx="8">
                  <c:v>#N/A</c:v>
                </c:pt>
                <c:pt idx="9">
                  <c:v>0.38</c:v>
                </c:pt>
              </c:numCache>
            </c:numRef>
          </c:val>
          <c:extLst>
            <c:ext xmlns:c16="http://schemas.microsoft.com/office/drawing/2014/chart" uri="{C3380CC4-5D6E-409C-BE32-E72D297353CC}">
              <c16:uniqueId val="{00000003-7304-4E81-9CE9-448A201598E3}"/>
            </c:ext>
          </c:extLst>
        </c:ser>
        <c:ser>
          <c:idx val="4"/>
          <c:order val="4"/>
          <c:tx>
            <c:strRef>
              <c:f>データシート!$A$31</c:f>
              <c:strCache>
                <c:ptCount val="1"/>
                <c:pt idx="0">
                  <c:v>農業集落排水・汚水処理事業会計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1.19</c:v>
                </c:pt>
              </c:numCache>
            </c:numRef>
          </c:val>
          <c:extLst>
            <c:ext xmlns:c16="http://schemas.microsoft.com/office/drawing/2014/chart" uri="{C3380CC4-5D6E-409C-BE32-E72D297353CC}">
              <c16:uniqueId val="{00000004-7304-4E81-9CE9-448A201598E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c:v>
                </c:pt>
                <c:pt idx="2">
                  <c:v>#N/A</c:v>
                </c:pt>
                <c:pt idx="3">
                  <c:v>0.28000000000000003</c:v>
                </c:pt>
                <c:pt idx="4">
                  <c:v>#N/A</c:v>
                </c:pt>
                <c:pt idx="5">
                  <c:v>0.77</c:v>
                </c:pt>
                <c:pt idx="6">
                  <c:v>#N/A</c:v>
                </c:pt>
                <c:pt idx="7">
                  <c:v>0.96</c:v>
                </c:pt>
                <c:pt idx="8">
                  <c:v>#N/A</c:v>
                </c:pt>
                <c:pt idx="9">
                  <c:v>1.76</c:v>
                </c:pt>
              </c:numCache>
            </c:numRef>
          </c:val>
          <c:extLst>
            <c:ext xmlns:c16="http://schemas.microsoft.com/office/drawing/2014/chart" uri="{C3380CC4-5D6E-409C-BE32-E72D297353CC}">
              <c16:uniqueId val="{00000005-7304-4E81-9CE9-448A201598E3}"/>
            </c:ext>
          </c:extLst>
        </c:ser>
        <c:ser>
          <c:idx val="6"/>
          <c:order val="6"/>
          <c:tx>
            <c:strRef>
              <c:f>データシート!$A$33</c:f>
              <c:strCache>
                <c:ptCount val="1"/>
                <c:pt idx="0">
                  <c:v>工業用地造成事業会計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4.4000000000000004</c:v>
                </c:pt>
                <c:pt idx="2">
                  <c:v>#N/A</c:v>
                </c:pt>
                <c:pt idx="3">
                  <c:v>4.2300000000000004</c:v>
                </c:pt>
                <c:pt idx="4">
                  <c:v>#N/A</c:v>
                </c:pt>
                <c:pt idx="5">
                  <c:v>3.77</c:v>
                </c:pt>
                <c:pt idx="6">
                  <c:v>#N/A</c:v>
                </c:pt>
                <c:pt idx="7">
                  <c:v>3.63</c:v>
                </c:pt>
                <c:pt idx="8">
                  <c:v>#N/A</c:v>
                </c:pt>
                <c:pt idx="9">
                  <c:v>2.73</c:v>
                </c:pt>
              </c:numCache>
            </c:numRef>
          </c:val>
          <c:extLst>
            <c:ext xmlns:c16="http://schemas.microsoft.com/office/drawing/2014/chart" uri="{C3380CC4-5D6E-409C-BE32-E72D297353CC}">
              <c16:uniqueId val="{00000006-7304-4E81-9CE9-448A201598E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4.91</c:v>
                </c:pt>
                <c:pt idx="2">
                  <c:v>#N/A</c:v>
                </c:pt>
                <c:pt idx="3">
                  <c:v>5.38</c:v>
                </c:pt>
                <c:pt idx="4">
                  <c:v>#N/A</c:v>
                </c:pt>
                <c:pt idx="5">
                  <c:v>5.13</c:v>
                </c:pt>
                <c:pt idx="6">
                  <c:v>#N/A</c:v>
                </c:pt>
                <c:pt idx="7">
                  <c:v>6.2</c:v>
                </c:pt>
                <c:pt idx="8">
                  <c:v>#N/A</c:v>
                </c:pt>
                <c:pt idx="9">
                  <c:v>7.6</c:v>
                </c:pt>
              </c:numCache>
            </c:numRef>
          </c:val>
          <c:extLst>
            <c:ext xmlns:c16="http://schemas.microsoft.com/office/drawing/2014/chart" uri="{C3380CC4-5D6E-409C-BE32-E72D297353CC}">
              <c16:uniqueId val="{00000007-7304-4E81-9CE9-448A201598E3}"/>
            </c:ext>
          </c:extLst>
        </c:ser>
        <c:ser>
          <c:idx val="8"/>
          <c:order val="8"/>
          <c:tx>
            <c:strRef>
              <c:f>データシート!$A$35</c:f>
              <c:strCache>
                <c:ptCount val="1"/>
                <c:pt idx="0">
                  <c:v>住宅用地造成事業会計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10.91</c:v>
                </c:pt>
                <c:pt idx="2">
                  <c:v>#N/A</c:v>
                </c:pt>
                <c:pt idx="3">
                  <c:v>10.199999999999999</c:v>
                </c:pt>
                <c:pt idx="4">
                  <c:v>#N/A</c:v>
                </c:pt>
                <c:pt idx="5">
                  <c:v>7.94</c:v>
                </c:pt>
                <c:pt idx="6">
                  <c:v>#N/A</c:v>
                </c:pt>
                <c:pt idx="7">
                  <c:v>7.67</c:v>
                </c:pt>
                <c:pt idx="8">
                  <c:v>#N/A</c:v>
                </c:pt>
                <c:pt idx="9">
                  <c:v>7.79</c:v>
                </c:pt>
              </c:numCache>
            </c:numRef>
          </c:val>
          <c:extLst>
            <c:ext xmlns:c16="http://schemas.microsoft.com/office/drawing/2014/chart" uri="{C3380CC4-5D6E-409C-BE32-E72D297353CC}">
              <c16:uniqueId val="{00000008-7304-4E81-9CE9-448A201598E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13.69</c:v>
                </c:pt>
                <c:pt idx="2">
                  <c:v>#N/A</c:v>
                </c:pt>
                <c:pt idx="3">
                  <c:v>11.79</c:v>
                </c:pt>
                <c:pt idx="4">
                  <c:v>#N/A</c:v>
                </c:pt>
                <c:pt idx="5">
                  <c:v>13.81</c:v>
                </c:pt>
                <c:pt idx="6">
                  <c:v>#N/A</c:v>
                </c:pt>
                <c:pt idx="7">
                  <c:v>11.39</c:v>
                </c:pt>
                <c:pt idx="8">
                  <c:v>#N/A</c:v>
                </c:pt>
                <c:pt idx="9">
                  <c:v>11.72</c:v>
                </c:pt>
              </c:numCache>
            </c:numRef>
          </c:val>
          <c:extLst>
            <c:ext xmlns:c16="http://schemas.microsoft.com/office/drawing/2014/chart" uri="{C3380CC4-5D6E-409C-BE32-E72D297353CC}">
              <c16:uniqueId val="{00000009-7304-4E81-9CE9-448A201598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342</c:v>
                </c:pt>
                <c:pt idx="5">
                  <c:v>336</c:v>
                </c:pt>
                <c:pt idx="8">
                  <c:v>339</c:v>
                </c:pt>
                <c:pt idx="11">
                  <c:v>344</c:v>
                </c:pt>
                <c:pt idx="14">
                  <c:v>336</c:v>
                </c:pt>
              </c:numCache>
            </c:numRef>
          </c:val>
          <c:extLst>
            <c:ext xmlns:c16="http://schemas.microsoft.com/office/drawing/2014/chart" uri="{C3380CC4-5D6E-409C-BE32-E72D297353CC}">
              <c16:uniqueId val="{00000000-D973-4D7C-A7BB-09857FCC32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73-4D7C-A7BB-09857FCC32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2-D973-4D7C-A7BB-09857FCC32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5</c:v>
                </c:pt>
                <c:pt idx="6">
                  <c:v>7</c:v>
                </c:pt>
                <c:pt idx="9">
                  <c:v>8</c:v>
                </c:pt>
                <c:pt idx="12">
                  <c:v>7</c:v>
                </c:pt>
              </c:numCache>
            </c:numRef>
          </c:val>
          <c:extLst>
            <c:ext xmlns:c16="http://schemas.microsoft.com/office/drawing/2014/chart" uri="{C3380CC4-5D6E-409C-BE32-E72D297353CC}">
              <c16:uniqueId val="{00000003-D973-4D7C-A7BB-09857FCC32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132</c:v>
                </c:pt>
                <c:pt idx="3">
                  <c:v>126</c:v>
                </c:pt>
                <c:pt idx="6">
                  <c:v>100</c:v>
                </c:pt>
                <c:pt idx="9">
                  <c:v>105</c:v>
                </c:pt>
                <c:pt idx="12">
                  <c:v>63</c:v>
                </c:pt>
              </c:numCache>
            </c:numRef>
          </c:val>
          <c:extLst>
            <c:ext xmlns:c16="http://schemas.microsoft.com/office/drawing/2014/chart" uri="{C3380CC4-5D6E-409C-BE32-E72D297353CC}">
              <c16:uniqueId val="{00000004-D973-4D7C-A7BB-09857FCC32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73-4D7C-A7BB-09857FCC32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73-4D7C-A7BB-09857FCC32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367</c:v>
                </c:pt>
                <c:pt idx="3">
                  <c:v>349</c:v>
                </c:pt>
                <c:pt idx="6">
                  <c:v>391</c:v>
                </c:pt>
                <c:pt idx="9">
                  <c:v>418</c:v>
                </c:pt>
                <c:pt idx="12">
                  <c:v>412</c:v>
                </c:pt>
              </c:numCache>
            </c:numRef>
          </c:val>
          <c:extLst>
            <c:ext xmlns:c16="http://schemas.microsoft.com/office/drawing/2014/chart" uri="{C3380CC4-5D6E-409C-BE32-E72D297353CC}">
              <c16:uniqueId val="{00000007-D973-4D7C-A7BB-09857FCC32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164</c:v>
                </c:pt>
                <c:pt idx="2">
                  <c:v>#N/A</c:v>
                </c:pt>
                <c:pt idx="3">
                  <c:v>#N/A</c:v>
                </c:pt>
                <c:pt idx="4">
                  <c:v>144</c:v>
                </c:pt>
                <c:pt idx="5">
                  <c:v>#N/A</c:v>
                </c:pt>
                <c:pt idx="6">
                  <c:v>#N/A</c:v>
                </c:pt>
                <c:pt idx="7">
                  <c:v>159</c:v>
                </c:pt>
                <c:pt idx="8">
                  <c:v>#N/A</c:v>
                </c:pt>
                <c:pt idx="9">
                  <c:v>#N/A</c:v>
                </c:pt>
                <c:pt idx="10">
                  <c:v>187</c:v>
                </c:pt>
                <c:pt idx="11">
                  <c:v>#N/A</c:v>
                </c:pt>
                <c:pt idx="12">
                  <c:v>#N/A</c:v>
                </c:pt>
                <c:pt idx="13">
                  <c:v>146</c:v>
                </c:pt>
                <c:pt idx="14">
                  <c:v>#N/A</c:v>
                </c:pt>
              </c:numCache>
            </c:numRef>
          </c:val>
          <c:smooth val="0"/>
          <c:extLst>
            <c:ext xmlns:c16="http://schemas.microsoft.com/office/drawing/2014/chart" uri="{C3380CC4-5D6E-409C-BE32-E72D297353CC}">
              <c16:uniqueId val="{00000008-D973-4D7C-A7BB-09857FCC32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3748</c:v>
                </c:pt>
                <c:pt idx="5">
                  <c:v>3602</c:v>
                </c:pt>
                <c:pt idx="8">
                  <c:v>3417</c:v>
                </c:pt>
                <c:pt idx="11">
                  <c:v>3143</c:v>
                </c:pt>
                <c:pt idx="14">
                  <c:v>2849</c:v>
                </c:pt>
              </c:numCache>
            </c:numRef>
          </c:val>
          <c:extLst>
            <c:ext xmlns:c16="http://schemas.microsoft.com/office/drawing/2014/chart" uri="{C3380CC4-5D6E-409C-BE32-E72D297353CC}">
              <c16:uniqueId val="{00000000-781E-4321-A24E-FCD4EFB786C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81E-4321-A24E-FCD4EFB786C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1936</c:v>
                </c:pt>
                <c:pt idx="5">
                  <c:v>1871</c:v>
                </c:pt>
                <c:pt idx="8">
                  <c:v>2027</c:v>
                </c:pt>
                <c:pt idx="11">
                  <c:v>2246</c:v>
                </c:pt>
                <c:pt idx="14">
                  <c:v>2175</c:v>
                </c:pt>
              </c:numCache>
            </c:numRef>
          </c:val>
          <c:extLst>
            <c:ext xmlns:c16="http://schemas.microsoft.com/office/drawing/2014/chart" uri="{C3380CC4-5D6E-409C-BE32-E72D297353CC}">
              <c16:uniqueId val="{00000002-781E-4321-A24E-FCD4EFB786C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1E-4321-A24E-FCD4EFB786C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81E-4321-A24E-FCD4EFB786C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13</c:v>
                </c:pt>
                <c:pt idx="3">
                  <c:v>10</c:v>
                </c:pt>
                <c:pt idx="6">
                  <c:v>9</c:v>
                </c:pt>
                <c:pt idx="9">
                  <c:v>9</c:v>
                </c:pt>
                <c:pt idx="12">
                  <c:v>8</c:v>
                </c:pt>
              </c:numCache>
            </c:numRef>
          </c:val>
          <c:extLst>
            <c:ext xmlns:c16="http://schemas.microsoft.com/office/drawing/2014/chart" uri="{C3380CC4-5D6E-409C-BE32-E72D297353CC}">
              <c16:uniqueId val="{00000005-781E-4321-A24E-FCD4EFB786C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11</c:v>
                </c:pt>
                <c:pt idx="6">
                  <c:v>53</c:v>
                </c:pt>
                <c:pt idx="9">
                  <c:v>73</c:v>
                </c:pt>
                <c:pt idx="12">
                  <c:v>87</c:v>
                </c:pt>
              </c:numCache>
            </c:numRef>
          </c:val>
          <c:extLst>
            <c:ext xmlns:c16="http://schemas.microsoft.com/office/drawing/2014/chart" uri="{C3380CC4-5D6E-409C-BE32-E72D297353CC}">
              <c16:uniqueId val="{00000006-781E-4321-A24E-FCD4EFB786C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32</c:v>
                </c:pt>
                <c:pt idx="3">
                  <c:v>38</c:v>
                </c:pt>
                <c:pt idx="6">
                  <c:v>38</c:v>
                </c:pt>
                <c:pt idx="9">
                  <c:v>35</c:v>
                </c:pt>
                <c:pt idx="12">
                  <c:v>33</c:v>
                </c:pt>
              </c:numCache>
            </c:numRef>
          </c:val>
          <c:extLst>
            <c:ext xmlns:c16="http://schemas.microsoft.com/office/drawing/2014/chart" uri="{C3380CC4-5D6E-409C-BE32-E72D297353CC}">
              <c16:uniqueId val="{00000007-781E-4321-A24E-FCD4EFB786C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682</c:v>
                </c:pt>
                <c:pt idx="3">
                  <c:v>592</c:v>
                </c:pt>
                <c:pt idx="6">
                  <c:v>493</c:v>
                </c:pt>
                <c:pt idx="9">
                  <c:v>419</c:v>
                </c:pt>
                <c:pt idx="12">
                  <c:v>311</c:v>
                </c:pt>
              </c:numCache>
            </c:numRef>
          </c:val>
          <c:extLst>
            <c:ext xmlns:c16="http://schemas.microsoft.com/office/drawing/2014/chart" uri="{C3380CC4-5D6E-409C-BE32-E72D297353CC}">
              <c16:uniqueId val="{00000008-781E-4321-A24E-FCD4EFB786C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81E-4321-A24E-FCD4EFB786C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4251</c:v>
                </c:pt>
                <c:pt idx="3">
                  <c:v>4201</c:v>
                </c:pt>
                <c:pt idx="6">
                  <c:v>4019</c:v>
                </c:pt>
                <c:pt idx="9">
                  <c:v>3683</c:v>
                </c:pt>
                <c:pt idx="12">
                  <c:v>3338</c:v>
                </c:pt>
              </c:numCache>
            </c:numRef>
          </c:val>
          <c:extLst>
            <c:ext xmlns:c16="http://schemas.microsoft.com/office/drawing/2014/chart" uri="{C3380CC4-5D6E-409C-BE32-E72D297353CC}">
              <c16:uniqueId val="{0000000A-781E-4321-A24E-FCD4EFB786C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81E-4321-A24E-FCD4EFB786C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834</c:v>
                </c:pt>
                <c:pt idx="1">
                  <c:v>855</c:v>
                </c:pt>
                <c:pt idx="2">
                  <c:v>857</c:v>
                </c:pt>
              </c:numCache>
            </c:numRef>
          </c:val>
          <c:extLst>
            <c:ext xmlns:c16="http://schemas.microsoft.com/office/drawing/2014/chart" uri="{C3380CC4-5D6E-409C-BE32-E72D297353CC}">
              <c16:uniqueId val="{00000000-969E-4290-8C8D-B6489A005D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c:v>
                </c:pt>
                <c:pt idx="1">
                  <c:v>30</c:v>
                </c:pt>
                <c:pt idx="2">
                  <c:v>30</c:v>
                </c:pt>
              </c:numCache>
            </c:numRef>
          </c:val>
          <c:extLst>
            <c:ext xmlns:c16="http://schemas.microsoft.com/office/drawing/2014/chart" uri="{C3380CC4-5D6E-409C-BE32-E72D297353CC}">
              <c16:uniqueId val="{00000001-969E-4290-8C8D-B6489A005D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1049</c:v>
                </c:pt>
                <c:pt idx="1">
                  <c:v>1151</c:v>
                </c:pt>
                <c:pt idx="2">
                  <c:v>1214</c:v>
                </c:pt>
              </c:numCache>
            </c:numRef>
          </c:val>
          <c:extLst>
            <c:ext xmlns:c16="http://schemas.microsoft.com/office/drawing/2014/chart" uri="{C3380CC4-5D6E-409C-BE32-E72D297353CC}">
              <c16:uniqueId val="{00000002-969E-4290-8C8D-B6489A005D3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{3EBE9747-6E37-4496-AFBE-E948AE06AD36}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5A8-43A0-8647-BC656D69C8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{FCDEDF32-737A-4E01-B22C-8007FF9BBA6F}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A8-43A0-8647-BC656D69C8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{F4414737-4925-4F59-BB0B-AE29D4DE39E1}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A8-43A0-8647-BC656D69C8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{DF7E3126-7435-4311-8632-DA4B45B135C9}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A8-43A0-8647-BC656D69C8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{2EE0AED6-0CE5-4B31-B423-BFBBF9C45621}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A8-43A0-8647-BC656D69C8A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{F9E573C6-3FA7-4BFE-849B-64DB41021DDD}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5A8-43A0-8647-BC656D69C8A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{E44A223B-54AB-404F-9647-BC375DDE55AF}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5A8-43A0-8647-BC656D69C8A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{888F3FB3-F5BD-4D2B-AC11-91900EE2D8CD}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5A8-43A0-8647-BC656D69C8A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{9BBD1286-153F-4470-ACB9-88C5D74FB84C}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5A8-43A0-8647-BC656D69C8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78.3</c:v>
                </c:pt>
                <c:pt idx="8">
                  <c:v>79</c:v>
                </c:pt>
                <c:pt idx="16">
                  <c:v>78.900000000000006</c:v>
                </c:pt>
                <c:pt idx="24">
                  <c:v>79.7</c:v>
                </c:pt>
                <c:pt idx="32">
                  <c:v>80.7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5A8-43A0-8647-BC656D69C8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{6FA3EDD5-8C21-4329-BC48-B969AA4BF521}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5A8-43A0-8647-BC656D69C8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{E45D3669-DD2E-4142-AB3B-EEEEC7F7DB9C}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A8-43A0-8647-BC656D69C8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{38F3A2EE-083E-4E6E-8B2C-2151FE49D850}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A8-43A0-8647-BC656D69C8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{294D2577-B90F-450C-8FD8-66351D64E74D}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A8-43A0-8647-BC656D69C8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{9CE3A025-895C-4CAD-9E7D-45121B16574E}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A8-43A0-8647-BC656D69C8A6}"/>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{B0D56560-54D7-4E4F-AC7A-955EC15502CC}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5A8-43A0-8647-BC656D69C8A6}"/>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{C4FC1561-E5B0-4B66-9CE8-DF5B61650D67}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5A8-43A0-8647-BC656D69C8A6}"/>
                </c:ext>
              </c:extLst>
            </c:dLbl>
            <c:dLbl>
              <c:idx val="24"/>
              <c:layout>
                <c:manualLayout>
                  <c:x val="-3.8390681010890965E-2"/>
                  <c:y val="-4.51143150563520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{20FC3829-9451-4837-9BA9-C4E0220F8ED7}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5A8-43A0-8647-BC656D69C8A6}"/>
                </c:ext>
              </c:extLst>
            </c:dLbl>
            <c:dLbl>
              <c:idx val="32"/>
              <c:layout>
                <c:manualLayout>
                  <c:x val="-2.564082028957738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{57C669FE-6541-407E-A74C-20CD93A4328C}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5A8-43A0-8647-BC656D69C8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5A8-43A0-8647-BC656D69C8A6}"/>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{297FE838-D9FE-4168-A405-06A746326431}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787-44BC-9382-DFE53EA74B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{3249ED65-7DE8-4322-8DAC-BC243A9F5835}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87-44BC-9382-DFE53EA74B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{DE82788A-E5C8-4DD9-BC3D-31870A95ECBD}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87-44BC-9382-DFE53EA74B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{15E1A204-79AC-450B-ACD3-EA6863592BA5}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87-44BC-9382-DFE53EA74B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{CBE37FD0-5119-4937-9984-3C5AAA157190}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87-44BC-9382-DFE53EA74B0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{5B5A242D-3E07-4759-9BAA-F42CA36534C5}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787-44BC-9382-DFE53EA74B0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{073AEAA7-9120-4FE4-8EEB-9CAAA8F097E3}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787-44BC-9382-DFE53EA74B0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{8EE5FE15-CFF7-4A25-8B36-D7FB31DB9C7E}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787-44BC-9382-DFE53EA74B0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{7C4D311C-37CF-4AB9-8606-83BB5FAA92B9}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787-44BC-9382-DFE53EA74B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7.7</c:v>
                </c:pt>
                <c:pt idx="16">
                  <c:v>7.2</c:v>
                </c:pt>
                <c:pt idx="24">
                  <c:v>7.2</c:v>
                </c:pt>
                <c:pt idx="32">
                  <c:v>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787-44BC-9382-DFE53EA74B0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{85FEAD7D-1F53-45F7-8117-BFF079AA1F70}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787-44BC-9382-DFE53EA74B0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{4F4FA27C-E4F0-4AC1-9BC1-3A1FFEB84EA4}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87-44BC-9382-DFE53EA74B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{F2637252-D393-41A3-BCF1-1FFE9C67DFAC}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87-44BC-9382-DFE53EA74B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{8B893929-6027-41FC-A332-774B745E37BF}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87-44BC-9382-DFE53EA74B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{D23E7A73-24F2-4CEF-9B71-99875A375DB3}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87-44BC-9382-DFE53EA74B06}"/>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{0F7340F8-FCAB-4604-A214-6BFFC8EF73A4}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787-44BC-9382-DFE53EA74B06}"/>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{B6367001-A2CD-4352-9FC1-8605308F9F4A}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787-44BC-9382-DFE53EA74B0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{8CEC2D3F-F5F9-4F07-80BD-CF0F94CB47E9}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787-44BC-9382-DFE53EA74B0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{EDC425F2-5963-4CD5-950F-DBCF00B55C2D}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787-44BC-9382-DFE53EA74B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787-44BC-9382-DFE53EA74B06}"/>
            </c:ext>
          </c:extLst>
        </c:ser>
        <c:dLbls>
          <c:showLegendKey val="0"/>
          <c:showVal val="1"/>
          <c:showCatName val="0"/>
          <c:showSerName val="0"/>
          <c:showPercent val="0"/>
          <c:showBubbleSize val="0"/>
        </c:dLbls>
        <c:axId val="84219776"/>
        <c:axId val="84234240"/>
      </c:scatterChart>
      <c:valAx>
        <c:axId val="84219776"/>
        <c:scaling>
          <c:orientation val="maxMin"/>
          <c:max val="8.5"/>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元利償還金は、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H14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臨時財政対策債、</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H6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上水道出資債の償還完了により</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5,180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千円の減となった。令和５年度以降については徐々に減少していく見込みである。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また、算入公債費等については同程度の値となる見込みである。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しかしながら、今後の大型事業実施に伴い、多額の借入が必要となることから、実質公債費比率は徐々に増加し</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前後まで上昇すると思われる。</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一般会計等にかかる地方債の現在高は、臨時財政対策債と公共事業等債の計</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42,446</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千円の借入れがあったが、償還により</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344,779</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千円の減となった。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公営企業債等繰入見込額は、対象が水道事業と農業集落排水・汚水処理事業であるが、新規借入れもなく、償還により</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108,039</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千円の減となった。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退職手当負担見込額は、職員の増により</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14,499</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千円の増となった。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充当可能基金は、財政調整基金で</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2,066</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千円、国民健康保険診療所建替事業基金で</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50,000</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千円、村営住宅基金で</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5,000</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千円などの積立てがあったものの、介護給付費準備基金を充当可能基金より除いたため、合計で</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70,524</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千円の減となった。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も地方債の発行を最小限とするなど、将来負担額の抑制に努める。また、充当可能財源においては、国保診療所建替事業基金の積立て等が見込まれることから数年は増加すると思われるが泉崎駅東口開発が開始となった場合には基金の大幅減が予想さ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福島県泉崎村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財政調整基金において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2,066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千円を積立てたほか、国民健康保険診療所建替基金に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千円、愛郷基金に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6,021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千円、村営住宅基金に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千円をそれぞれ積立てしたことが主要因で、全体として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64,860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千円の増となった。</a:t>
          </a: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早期の建て替えを目指し、国民健康保険診療所建替基金に数年は年間</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千円程度積立てを行う予定ではあるが、今後泉崎駅東口開発が始まることから、全体としては少しずつ基金が減少していくことが見込まれる。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・泉崎駅東口開発事業基金：泉崎駅東口開発事業の資金。　　　　　　　</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・国民健康保険診療所建替事業基金：診療所建替事業の資金。</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・地域福祉基金：高齢者等の在宅福祉の向上、ボランティア活動の活発化、保健福祉の増進に係る事業の資金。</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・学校給食センター建設基金：学校給食センター建設に要する資金。</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・愛郷基金：ふるさと納税寄附金の適正管理と村発展に寄与する事業の資金。</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国民健康保険診療所建替事業基金：建て替えに備え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千円を積立てたことによる増加。</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愛郷基金：ふるさと納税寄附金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6,021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千円を積立てたことによる増加。</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泉崎カントリーヴィレッジ・ターミナル施設整備基金：ターミナル施設使用料</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572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千円を積立てたことによる増加。</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墓地公苑維持管理基金：維持管理のため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千円を取り崩し、霊園管理手数料</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380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千円を積立てした。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村営住宅基金：村営住宅等の建設、修繕、改良維持管理に充てるため、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千円を積立てたことによる増加。</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国民健康保険診療所建替事業基金：令和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千円を積み立てしたが、数年は同額程度を目標に積立予定。</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愛郷基金：引き続きふるさと納税寄附金を全額積立予定。</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当初予算において財源不足のため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264,975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千円を取崩す予定であったが、決算剰余金等により取崩しを行う必要がなくなり、最終的に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2,066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千円を積立てたため、残高は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856,628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千円となった。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財政状況を鑑みながら、災害や各施設の老朽化等に対応するため、計画的に積立てできるよう財政運営を行う。</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増減なし。</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財政状況を鑑みながら、今後増加見込である起債の償還のため基金の上積みを行っていく。</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6,140
5,997
35.43
3,965,486
3,561,360
315,708
2,693,476
3,269,475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有形固定資産減価償却率は類似団体よりかなり高い水準にあり、</a:t>
          </a:r>
          <a:r>
            <a:rPr lang="ja-JP" altLang="ja-JP" sz="1100" b="0" i="0" baseline="0">
              <a:solidFill>
                <a:schemeClr val="dk1"/>
              </a:solidFill>
              <a:effectLst/>
              <a:latin typeface="+mn-lt"/>
              <a:ea typeface="+mn-ea"/>
              <a:cs typeface="+mn-cs"/>
            </a:rPr>
            <a:t>資産を購入してからの経過期間が長く、資産価値が減少している状況である。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公共施設等総合管理計画や個別施設計画を基に、施設の除却や統廃合・複合化を含め、修繕や更新に必要な財源の確保を計画的に行っていく必要がある。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21516" y="56891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206240" y="4447286"/>
          <a:ext cx="127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258945" y="551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119245" y="551256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258945" y="4226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119245" y="444728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258945" y="4886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157345" y="503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3537585" y="50332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2867025" y="50176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196465" y="4970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525905" y="49442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126238</xdr:rowOff>
    </xdr:from>
    <xdr:to>
      <xdr:col>23</xdr:col>
      <xdr:colOff>136525</xdr:colOff>
      <xdr:row>32</xdr:row>
      <xdr:rowOff>56388</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157345" y="53230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104665</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258945" y="53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104648</xdr:rowOff>
    </xdr:from>
    <xdr:to>
      <xdr:col>19</xdr:col>
      <xdr:colOff>187325</xdr:colOff>
      <xdr:row>32</xdr:row>
      <xdr:rowOff>34798</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3537585" y="53014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155448</xdr:rowOff>
    </xdr:from>
    <xdr:to>
      <xdr:col>23</xdr:col>
      <xdr:colOff>85725</xdr:colOff>
      <xdr:row>32</xdr:row>
      <xdr:rowOff>5588</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3588385" y="5352288"/>
          <a:ext cx="61976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87376</xdr:rowOff>
    </xdr:from>
    <xdr:to>
      <xdr:col>15</xdr:col>
      <xdr:colOff>187325</xdr:colOff>
      <xdr:row>32</xdr:row>
      <xdr:rowOff>17526</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2867025" y="52842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138176</xdr:rowOff>
    </xdr:from>
    <xdr:to>
      <xdr:col>19</xdr:col>
      <xdr:colOff>136525</xdr:colOff>
      <xdr:row>31</xdr:row>
      <xdr:rowOff>155448</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2917825" y="5335016"/>
          <a:ext cx="67056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89535</xdr:rowOff>
    </xdr:from>
    <xdr:to>
      <xdr:col>11</xdr:col>
      <xdr:colOff>187325</xdr:colOff>
      <xdr:row>32</xdr:row>
      <xdr:rowOff>19685</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196465" y="5286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138176</xdr:rowOff>
    </xdr:from>
    <xdr:to>
      <xdr:col>15</xdr:col>
      <xdr:colOff>136525</xdr:colOff>
      <xdr:row>31</xdr:row>
      <xdr:rowOff>140335</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2247265" y="5335016"/>
          <a:ext cx="67056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74422</xdr:rowOff>
    </xdr:from>
    <xdr:to>
      <xdr:col>7</xdr:col>
      <xdr:colOff>187325</xdr:colOff>
      <xdr:row>32</xdr:row>
      <xdr:rowOff>4572</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525905" y="52712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125222</xdr:rowOff>
    </xdr:from>
    <xdr:to>
      <xdr:col>11</xdr:col>
      <xdr:colOff>136525</xdr:colOff>
      <xdr:row>31</xdr:row>
      <xdr:rowOff>140335</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576705" y="5322062"/>
          <a:ext cx="67056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122191</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395989" y="481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102760</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2738129" y="4796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067569" y="474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29354</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397009" y="4723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25925</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395989" y="5390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8653</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2738129" y="5373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10812</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067569" y="537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167149</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397009" y="536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債務償還比率は昨年と比較し</a:t>
          </a:r>
          <a:r>
            <a:rPr kumimoji="1" lang="en-US" altLang="ja-JP" sz="1000" b="0" i="0" baseline="0">
              <a:solidFill>
                <a:schemeClr val="dk1"/>
              </a:solidFill>
              <a:effectLst/>
              <a:latin typeface="+mn-lt"/>
              <a:ea typeface="+mn-ea"/>
              <a:cs typeface="+mn-cs"/>
            </a:rPr>
            <a:t>6.0</a:t>
          </a:r>
          <a:r>
            <a:rPr kumimoji="1" lang="ja-JP" altLang="ja-JP" sz="1000" b="0" i="0" baseline="0">
              <a:solidFill>
                <a:schemeClr val="dk1"/>
              </a:solidFill>
              <a:effectLst/>
              <a:latin typeface="+mn-lt"/>
              <a:ea typeface="+mn-ea"/>
              <a:cs typeface="+mn-cs"/>
            </a:rPr>
            <a:t>％</a:t>
          </a:r>
          <a:r>
            <a:rPr kumimoji="1" lang="ja-JP" altLang="en-US" sz="1000" b="0" i="0" baseline="0">
              <a:solidFill>
                <a:schemeClr val="dk1"/>
              </a:solidFill>
              <a:effectLst/>
              <a:latin typeface="+mn-lt"/>
              <a:ea typeface="+mn-ea"/>
              <a:cs typeface="+mn-cs"/>
            </a:rPr>
            <a:t>増加</a:t>
          </a:r>
          <a:r>
            <a:rPr kumimoji="1" lang="ja-JP" altLang="ja-JP" sz="1000" b="0" i="0" baseline="0">
              <a:solidFill>
                <a:schemeClr val="dk1"/>
              </a:solidFill>
              <a:effectLst/>
              <a:latin typeface="+mn-lt"/>
              <a:ea typeface="+mn-ea"/>
              <a:cs typeface="+mn-cs"/>
            </a:rPr>
            <a:t>し、類似団体平均を下回っている。主な要因は、将来負担額において、地方債現在高で</a:t>
          </a:r>
          <a:r>
            <a:rPr kumimoji="1" lang="en-US" altLang="ja-JP" sz="1000" b="0" i="0" baseline="0">
              <a:solidFill>
                <a:schemeClr val="dk1"/>
              </a:solidFill>
              <a:effectLst/>
              <a:latin typeface="+mn-lt"/>
              <a:ea typeface="+mn-ea"/>
              <a:cs typeface="+mn-cs"/>
            </a:rPr>
            <a:t>344</a:t>
          </a:r>
          <a:r>
            <a:rPr kumimoji="1" lang="ja-JP" altLang="ja-JP" sz="1000" b="0" i="0" baseline="0">
              <a:solidFill>
                <a:schemeClr val="dk1"/>
              </a:solidFill>
              <a:effectLst/>
              <a:latin typeface="+mn-lt"/>
              <a:ea typeface="+mn-ea"/>
              <a:cs typeface="+mn-cs"/>
            </a:rPr>
            <a:t>百万円、公営企業債等繰入見込額で</a:t>
          </a:r>
          <a:r>
            <a:rPr kumimoji="1" lang="en-US" altLang="ja-JP" sz="1000" b="0" i="0" baseline="0">
              <a:solidFill>
                <a:schemeClr val="dk1"/>
              </a:solidFill>
              <a:effectLst/>
              <a:latin typeface="+mn-lt"/>
              <a:ea typeface="+mn-ea"/>
              <a:cs typeface="+mn-cs"/>
            </a:rPr>
            <a:t>108</a:t>
          </a:r>
          <a:r>
            <a:rPr kumimoji="1" lang="ja-JP" altLang="ja-JP" sz="1000" b="0" i="0" baseline="0">
              <a:solidFill>
                <a:schemeClr val="dk1"/>
              </a:solidFill>
              <a:effectLst/>
              <a:latin typeface="+mn-lt"/>
              <a:ea typeface="+mn-ea"/>
              <a:cs typeface="+mn-cs"/>
            </a:rPr>
            <a:t>百万円がそれぞれ減少</a:t>
          </a:r>
          <a:r>
            <a:rPr kumimoji="1" lang="ja-JP" altLang="en-US" sz="1000" b="0" i="0" baseline="0">
              <a:solidFill>
                <a:schemeClr val="dk1"/>
              </a:solidFill>
              <a:effectLst/>
              <a:latin typeface="+mn-lt"/>
              <a:ea typeface="+mn-ea"/>
              <a:cs typeface="+mn-cs"/>
            </a:rPr>
            <a:t>となったが、経常経費充当財源において、補助費で</a:t>
          </a:r>
          <a:r>
            <a:rPr kumimoji="1" lang="en-US" altLang="ja-JP" sz="1000" b="0" i="0" baseline="0">
              <a:solidFill>
                <a:schemeClr val="dk1"/>
              </a:solidFill>
              <a:effectLst/>
              <a:latin typeface="+mn-lt"/>
              <a:ea typeface="+mn-ea"/>
              <a:cs typeface="+mn-cs"/>
            </a:rPr>
            <a:t>104</a:t>
          </a:r>
          <a:r>
            <a:rPr kumimoji="1" lang="ja-JP" altLang="ja-JP" sz="1000" b="0" i="0" baseline="0">
              <a:solidFill>
                <a:schemeClr val="dk1"/>
              </a:solidFill>
              <a:effectLst/>
              <a:latin typeface="+mn-lt"/>
              <a:ea typeface="+mn-ea"/>
              <a:cs typeface="+mn-cs"/>
            </a:rPr>
            <a:t>百万円</a:t>
          </a:r>
          <a:r>
            <a:rPr kumimoji="1" lang="ja-JP" altLang="en-US" sz="1000" b="0" i="0" baseline="0">
              <a:solidFill>
                <a:schemeClr val="dk1"/>
              </a:solidFill>
              <a:effectLst/>
              <a:latin typeface="+mn-lt"/>
              <a:ea typeface="+mn-ea"/>
              <a:cs typeface="+mn-cs"/>
            </a:rPr>
            <a:t>増となり全体で</a:t>
          </a:r>
          <a:r>
            <a:rPr kumimoji="1" lang="en-US" altLang="ja-JP" sz="1000" b="0" i="0" baseline="0">
              <a:solidFill>
                <a:schemeClr val="dk1"/>
              </a:solidFill>
              <a:effectLst/>
              <a:latin typeface="+mn-lt"/>
              <a:ea typeface="+mn-ea"/>
              <a:cs typeface="+mn-cs"/>
            </a:rPr>
            <a:t>241</a:t>
          </a:r>
          <a:r>
            <a:rPr kumimoji="1" lang="ja-JP" altLang="ja-JP" sz="1000" b="0" i="0" baseline="0">
              <a:solidFill>
                <a:schemeClr val="dk1"/>
              </a:solidFill>
              <a:effectLst/>
              <a:latin typeface="+mn-lt"/>
              <a:ea typeface="+mn-ea"/>
              <a:cs typeface="+mn-cs"/>
            </a:rPr>
            <a:t>百万</a:t>
          </a:r>
          <a:r>
            <a:rPr kumimoji="1" lang="ja-JP" altLang="en-US" sz="1000" b="0" i="0" baseline="0">
              <a:solidFill>
                <a:schemeClr val="dk1"/>
              </a:solidFill>
              <a:effectLst/>
              <a:latin typeface="+mn-lt"/>
              <a:ea typeface="+mn-ea"/>
              <a:cs typeface="+mn-cs"/>
            </a:rPr>
            <a:t>増加</a:t>
          </a:r>
          <a:r>
            <a:rPr kumimoji="1" lang="ja-JP" altLang="ja-JP" sz="1000" b="0" i="0" baseline="0">
              <a:solidFill>
                <a:schemeClr val="dk1"/>
              </a:solidFill>
              <a:effectLst/>
              <a:latin typeface="+mn-lt"/>
              <a:ea typeface="+mn-ea"/>
              <a:cs typeface="+mn-cs"/>
            </a:rPr>
            <a:t>したことがあげられる。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今後も引き続き、必要最小限の地方債発行や充当可能財源の確保に努めることとする。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486041" y="540508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486041" y="5052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000-000086000000}"/>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flipV="1">
          <a:off x="13027660" y="4442248"/>
          <a:ext cx="1269" cy="1201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a:extLst>
            <a:ext uri="{FF2B5EF4-FFF2-40B4-BE49-F238E27FC236}">
              <a16:creationId xmlns:a16="http://schemas.microsoft.com/office/drawing/2014/main" id="{00000000-0008-0000-0000-000088000000}"/>
            </a:ext>
          </a:extLst>
        </xdr:cNvPr>
        <xdr:cNvSpPr txBox="1"/>
      </xdr:nvSpPr>
      <xdr:spPr>
        <a:xfrm>
          <a:off x="13080365" y="56471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2963525" y="56433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000-00008A000000}"/>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40" name="債務償還比率平均値テキスト">
          <a:extLst>
            <a:ext uri="{FF2B5EF4-FFF2-40B4-BE49-F238E27FC236}">
              <a16:creationId xmlns:a16="http://schemas.microsoft.com/office/drawing/2014/main" id="{00000000-0008-0000-0000-00008C000000}"/>
            </a:ext>
          </a:extLst>
        </xdr:cNvPr>
        <xdr:cNvSpPr txBox="1"/>
      </xdr:nvSpPr>
      <xdr:spPr>
        <a:xfrm>
          <a:off x="13080365" y="4593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3001625" y="46146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2359005" y="46275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1688445" y="4620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1017885" y="469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0347325" y="472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14647</xdr:rowOff>
    </xdr:from>
    <xdr:to>
      <xdr:col>76</xdr:col>
      <xdr:colOff>73025</xdr:colOff>
      <xdr:row>27</xdr:row>
      <xdr:rowOff>116247</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3001625" y="45409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37524</xdr:rowOff>
    </xdr:from>
    <xdr:ext cx="469744" cy="259045"/>
    <xdr:sp macro="" textlink="">
      <xdr:nvSpPr>
        <xdr:cNvPr id="152" name="債務償還比率該当値テキスト">
          <a:extLst>
            <a:ext uri="{FF2B5EF4-FFF2-40B4-BE49-F238E27FC236}">
              <a16:creationId xmlns:a16="http://schemas.microsoft.com/office/drawing/2014/main" id="{00000000-0008-0000-0000-000098000000}"/>
            </a:ext>
          </a:extLst>
        </xdr:cNvPr>
        <xdr:cNvSpPr txBox="1"/>
      </xdr:nvSpPr>
      <xdr:spPr>
        <a:xfrm>
          <a:off x="13080365" y="439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10329</xdr:rowOff>
    </xdr:from>
    <xdr:to>
      <xdr:col>72</xdr:col>
      <xdr:colOff>123825</xdr:colOff>
      <xdr:row>27</xdr:row>
      <xdr:rowOff>111929</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2359005" y="453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61129</xdr:rowOff>
    </xdr:from>
    <xdr:to>
      <xdr:col>76</xdr:col>
      <xdr:colOff>22225</xdr:colOff>
      <xdr:row>27</xdr:row>
      <xdr:rowOff>65447</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2409805" y="4587409"/>
          <a:ext cx="61976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44802</xdr:rowOff>
    </xdr:from>
    <xdr:to>
      <xdr:col>68</xdr:col>
      <xdr:colOff>123825</xdr:colOff>
      <xdr:row>27</xdr:row>
      <xdr:rowOff>146402</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1688445" y="45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61129</xdr:rowOff>
    </xdr:from>
    <xdr:to>
      <xdr:col>72</xdr:col>
      <xdr:colOff>73025</xdr:colOff>
      <xdr:row>27</xdr:row>
      <xdr:rowOff>95602</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1739245" y="4587409"/>
          <a:ext cx="67056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166641</xdr:rowOff>
    </xdr:from>
    <xdr:to>
      <xdr:col>64</xdr:col>
      <xdr:colOff>123825</xdr:colOff>
      <xdr:row>28</xdr:row>
      <xdr:rowOff>96791</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017885" y="4692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95602</xdr:rowOff>
    </xdr:from>
    <xdr:to>
      <xdr:col>68</xdr:col>
      <xdr:colOff>73025</xdr:colOff>
      <xdr:row>28</xdr:row>
      <xdr:rowOff>45991</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1068685" y="4621882"/>
          <a:ext cx="670560" cy="11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32974</xdr:rowOff>
    </xdr:from>
    <xdr:to>
      <xdr:col>60</xdr:col>
      <xdr:colOff>123825</xdr:colOff>
      <xdr:row>28</xdr:row>
      <xdr:rowOff>134574</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0347325" y="472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45991</xdr:rowOff>
    </xdr:from>
    <xdr:to>
      <xdr:col>64</xdr:col>
      <xdr:colOff>73025</xdr:colOff>
      <xdr:row>28</xdr:row>
      <xdr:rowOff>83774</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0398125" y="4739911"/>
          <a:ext cx="67056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22500</xdr:rowOff>
    </xdr:from>
    <xdr:ext cx="469744" cy="259045"/>
    <xdr:sp macro="" textlink="">
      <xdr:nvSpPr>
        <xdr:cNvPr id="161" name="n_1aveValue債務償還比率">
          <a:extLst>
            <a:ext uri="{FF2B5EF4-FFF2-40B4-BE49-F238E27FC236}">
              <a16:creationId xmlns:a16="http://schemas.microsoft.com/office/drawing/2014/main" id="{00000000-0008-0000-0000-0000A1000000}"/>
            </a:ext>
          </a:extLst>
        </xdr:cNvPr>
        <xdr:cNvSpPr txBox="1"/>
      </xdr:nvSpPr>
      <xdr:spPr>
        <a:xfrm>
          <a:off x="12185092" y="471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15591</xdr:rowOff>
    </xdr:from>
    <xdr:ext cx="469744" cy="259045"/>
    <xdr:sp macro="" textlink="">
      <xdr:nvSpPr>
        <xdr:cNvPr id="162" name="n_2aveValue債務償還比率">
          <a:extLst>
            <a:ext uri="{FF2B5EF4-FFF2-40B4-BE49-F238E27FC236}">
              <a16:creationId xmlns:a16="http://schemas.microsoft.com/office/drawing/2014/main" id="{00000000-0008-0000-0000-0000A2000000}"/>
            </a:ext>
          </a:extLst>
        </xdr:cNvPr>
        <xdr:cNvSpPr txBox="1"/>
      </xdr:nvSpPr>
      <xdr:spPr>
        <a:xfrm>
          <a:off x="11527232" y="470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97058</xdr:rowOff>
    </xdr:from>
    <xdr:ext cx="469744" cy="259045"/>
    <xdr:sp macro="" textlink="">
      <xdr:nvSpPr>
        <xdr:cNvPr id="163" name="n_3aveValue債務償還比率">
          <a:extLst>
            <a:ext uri="{FF2B5EF4-FFF2-40B4-BE49-F238E27FC236}">
              <a16:creationId xmlns:a16="http://schemas.microsoft.com/office/drawing/2014/main" id="{00000000-0008-0000-0000-0000A3000000}"/>
            </a:ext>
          </a:extLst>
        </xdr:cNvPr>
        <xdr:cNvSpPr txBox="1"/>
      </xdr:nvSpPr>
      <xdr:spPr>
        <a:xfrm>
          <a:off x="10856672" y="479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64" name="n_4aveValue債務償還比率">
          <a:extLst>
            <a:ext uri="{FF2B5EF4-FFF2-40B4-BE49-F238E27FC236}">
              <a16:creationId xmlns:a16="http://schemas.microsoft.com/office/drawing/2014/main" id="{00000000-0008-0000-0000-0000A4000000}"/>
            </a:ext>
          </a:extLst>
        </xdr:cNvPr>
        <xdr:cNvSpPr txBox="1"/>
      </xdr:nvSpPr>
      <xdr:spPr>
        <a:xfrm>
          <a:off x="10186112" y="450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128456</xdr:rowOff>
    </xdr:from>
    <xdr:ext cx="469744" cy="259045"/>
    <xdr:sp macro="" textlink="">
      <xdr:nvSpPr>
        <xdr:cNvPr id="165" name="n_1mainValue債務償還比率">
          <a:extLst>
            <a:ext uri="{FF2B5EF4-FFF2-40B4-BE49-F238E27FC236}">
              <a16:creationId xmlns:a16="http://schemas.microsoft.com/office/drawing/2014/main" id="{00000000-0008-0000-0000-0000A5000000}"/>
            </a:ext>
          </a:extLst>
        </xdr:cNvPr>
        <xdr:cNvSpPr txBox="1"/>
      </xdr:nvSpPr>
      <xdr:spPr>
        <a:xfrm>
          <a:off x="12185092" y="431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162929</xdr:rowOff>
    </xdr:from>
    <xdr:ext cx="469744" cy="259045"/>
    <xdr:sp macro="" textlink="">
      <xdr:nvSpPr>
        <xdr:cNvPr id="166" name="n_2mainValue債務償還比率">
          <a:extLst>
            <a:ext uri="{FF2B5EF4-FFF2-40B4-BE49-F238E27FC236}">
              <a16:creationId xmlns:a16="http://schemas.microsoft.com/office/drawing/2014/main" id="{00000000-0008-0000-0000-0000A6000000}"/>
            </a:ext>
          </a:extLst>
        </xdr:cNvPr>
        <xdr:cNvSpPr txBox="1"/>
      </xdr:nvSpPr>
      <xdr:spPr>
        <a:xfrm>
          <a:off x="11527232" y="435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113318</xdr:rowOff>
    </xdr:from>
    <xdr:ext cx="469744" cy="259045"/>
    <xdr:sp macro="" textlink="">
      <xdr:nvSpPr>
        <xdr:cNvPr id="167" name="n_3mainValue債務償還比率">
          <a:extLst>
            <a:ext uri="{FF2B5EF4-FFF2-40B4-BE49-F238E27FC236}">
              <a16:creationId xmlns:a16="http://schemas.microsoft.com/office/drawing/2014/main" id="{00000000-0008-0000-0000-0000A7000000}"/>
            </a:ext>
          </a:extLst>
        </xdr:cNvPr>
        <xdr:cNvSpPr txBox="1"/>
      </xdr:nvSpPr>
      <xdr:spPr>
        <a:xfrm>
          <a:off x="10856672" y="447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125701</xdr:rowOff>
    </xdr:from>
    <xdr:ext cx="469744" cy="259045"/>
    <xdr:sp macro="" textlink="">
      <xdr:nvSpPr>
        <xdr:cNvPr id="168" name="n_4mainValue債務償還比率">
          <a:extLst>
            <a:ext uri="{FF2B5EF4-FFF2-40B4-BE49-F238E27FC236}">
              <a16:creationId xmlns:a16="http://schemas.microsoft.com/office/drawing/2014/main" id="{00000000-0008-0000-0000-0000A8000000}"/>
            </a:ext>
          </a:extLst>
        </xdr:cNvPr>
        <xdr:cNvSpPr txBox="1"/>
      </xdr:nvSpPr>
      <xdr:spPr>
        <a:xfrm>
          <a:off x="10186112" y="48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000-0000A9000000}"/>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6,140
5,997
35.43
3,965,486
3,561,360
315,708
2,693,476
3,269,475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086225" y="556831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124960"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02082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124960" y="535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020820" y="5568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12496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03606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312160" y="644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5146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96520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42545</xdr:rowOff>
    </xdr:from>
    <xdr:to>
      <xdr:col>24</xdr:col>
      <xdr:colOff>114300</xdr:colOff>
      <xdr:row>41</xdr:row>
      <xdr:rowOff>144145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03606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128922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124960" y="683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48260</xdr:rowOff>
    </xdr:from>
    <xdr:to>
      <xdr:col>20</xdr:col>
      <xdr:colOff>38100</xdr:colOff>
      <xdr:row>41</xdr:row>
      <xdr:rowOff>149860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312160" y="69215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93345</xdr:rowOff>
    </xdr:from>
    <xdr:to>
      <xdr:col>24</xdr:col>
      <xdr:colOff>63500</xdr:colOff>
      <xdr:row>41</xdr:row>
      <xdr:rowOff>99060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3355340" y="6966585"/>
          <a:ext cx="7315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42545</xdr:rowOff>
    </xdr:from>
    <xdr:to>
      <xdr:col>15</xdr:col>
      <xdr:colOff>101600</xdr:colOff>
      <xdr:row>41</xdr:row>
      <xdr:rowOff>144145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5146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93345</xdr:rowOff>
    </xdr:from>
    <xdr:to>
      <xdr:col>19</xdr:col>
      <xdr:colOff>177800</xdr:colOff>
      <xdr:row>41</xdr:row>
      <xdr:rowOff>99060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565400" y="696658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61595</xdr:rowOff>
    </xdr:from>
    <xdr:to>
      <xdr:col>10</xdr:col>
      <xdr:colOff>165100</xdr:colOff>
      <xdr:row>41</xdr:row>
      <xdr:rowOff>163195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7399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93345</xdr:rowOff>
    </xdr:from>
    <xdr:to>
      <xdr:col>15</xdr:col>
      <xdr:colOff>50800</xdr:colOff>
      <xdr:row>41</xdr:row>
      <xdr:rowOff>112395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flipV="1">
          <a:off x="1790700" y="6966585"/>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69215</xdr:rowOff>
    </xdr:from>
    <xdr:to>
      <xdr:col>6</xdr:col>
      <xdr:colOff>38100</xdr:colOff>
      <xdr:row>41</xdr:row>
      <xdr:rowOff>170815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965200" y="69424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112395</xdr:rowOff>
    </xdr:from>
    <xdr:to>
      <xdr:col>10</xdr:col>
      <xdr:colOff>114300</xdr:colOff>
      <xdr:row>41</xdr:row>
      <xdr:rowOff>120015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flipV="1">
          <a:off x="1008380" y="6985635"/>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17056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38570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6110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83630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140987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170564"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135272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38570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154322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611004"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161942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836304"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9219565" y="5625694"/>
          <a:ext cx="0" cy="139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9258300" y="702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9154160" y="701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9258300" y="540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9154160" y="5625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9258300" y="636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192260" y="65127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445500" y="6517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670800" y="6531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873240" y="653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098540" y="65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138574</xdr:rowOff>
    </xdr:from>
    <xdr:to>
      <xdr:col>55</xdr:col>
      <xdr:colOff>50800</xdr:colOff>
      <xdr:row>40</xdr:row>
      <xdr:rowOff>68724</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192260" y="66765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117001</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9258300" y="665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142949</xdr:rowOff>
    </xdr:from>
    <xdr:to>
      <xdr:col>50</xdr:col>
      <xdr:colOff>165100</xdr:colOff>
      <xdr:row>40</xdr:row>
      <xdr:rowOff>73099</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445500" y="66809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17924</xdr:rowOff>
    </xdr:from>
    <xdr:to>
      <xdr:col>55</xdr:col>
      <xdr:colOff>0</xdr:colOff>
      <xdr:row>40</xdr:row>
      <xdr:rowOff>22299</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496300" y="6723524"/>
          <a:ext cx="723900" cy="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150722</xdr:rowOff>
    </xdr:from>
    <xdr:to>
      <xdr:col>46</xdr:col>
      <xdr:colOff>38100</xdr:colOff>
      <xdr:row>40</xdr:row>
      <xdr:rowOff>80872</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670800" y="66886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22299</xdr:rowOff>
    </xdr:from>
    <xdr:to>
      <xdr:col>50</xdr:col>
      <xdr:colOff>114300</xdr:colOff>
      <xdr:row>40</xdr:row>
      <xdr:rowOff>30072</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713980" y="6727899"/>
          <a:ext cx="78232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152877</xdr:rowOff>
    </xdr:from>
    <xdr:to>
      <xdr:col>41</xdr:col>
      <xdr:colOff>101600</xdr:colOff>
      <xdr:row>40</xdr:row>
      <xdr:rowOff>83027</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873240" y="66908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30072</xdr:rowOff>
    </xdr:from>
    <xdr:to>
      <xdr:col>45</xdr:col>
      <xdr:colOff>177800</xdr:colOff>
      <xdr:row>40</xdr:row>
      <xdr:rowOff>32227</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24040" y="6735672"/>
          <a:ext cx="78994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158200</xdr:rowOff>
    </xdr:from>
    <xdr:to>
      <xdr:col>36</xdr:col>
      <xdr:colOff>165100</xdr:colOff>
      <xdr:row>40</xdr:row>
      <xdr:rowOff>88350</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098540" y="669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32227</xdr:rowOff>
    </xdr:from>
    <xdr:to>
      <xdr:col>41</xdr:col>
      <xdr:colOff>50800</xdr:colOff>
      <xdr:row>40</xdr:row>
      <xdr:rowOff>37550</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149340" y="6737827"/>
          <a:ext cx="7747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8239271" y="62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7477271" y="63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6702571" y="632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5905011" y="636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64226</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8239271" y="676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71999</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7477271" y="677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74154</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6702571" y="677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79477</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5905011" y="678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100-0000AE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flipV="1">
          <a:off x="4086225" y="930347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100-0000B0000000}"/>
            </a:ext>
          </a:extLst>
        </xdr:cNvPr>
        <xdr:cNvSpPr txBox="1"/>
      </xdr:nvSpPr>
      <xdr:spPr>
        <a:xfrm>
          <a:off x="4124960" y="1077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020820" y="10771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00000000-0008-0000-0100-0000B2000000}"/>
            </a:ext>
          </a:extLst>
        </xdr:cNvPr>
        <xdr:cNvSpPr txBox="1"/>
      </xdr:nvSpPr>
      <xdr:spPr>
        <a:xfrm>
          <a:off x="4124960" y="90825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4020820" y="9303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100-0000B4000000}"/>
            </a:ext>
          </a:extLst>
        </xdr:cNvPr>
        <xdr:cNvSpPr txBox="1"/>
      </xdr:nvSpPr>
      <xdr:spPr>
        <a:xfrm>
          <a:off x="4124960" y="1009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4036060" y="1023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251460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73990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00000000-0008-0000-0100-0000B9000000}"/>
            </a:ext>
          </a:extLst>
        </xdr:cNvPr>
        <xdr:cNvSpPr/>
      </xdr:nvSpPr>
      <xdr:spPr>
        <a:xfrm>
          <a:off x="965200" y="1019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xdr:rowOff>
    </xdr:from>
    <xdr:to>
      <xdr:col>24</xdr:col>
      <xdr:colOff>114300</xdr:colOff>
      <xdr:row>61</xdr:row>
      <xdr:rowOff>117747</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4036060" y="1024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166024</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100-0000C0000000}"/>
            </a:ext>
          </a:extLst>
        </xdr:cNvPr>
        <xdr:cNvSpPr txBox="1"/>
      </xdr:nvSpPr>
      <xdr:spPr>
        <a:xfrm>
          <a:off x="4124960"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159838</xdr:rowOff>
    </xdr:from>
    <xdr:to>
      <xdr:col>20</xdr:col>
      <xdr:colOff>38100</xdr:colOff>
      <xdr:row>61</xdr:row>
      <xdr:rowOff>89988</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3312160" y="102182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39188</xdr:rowOff>
    </xdr:from>
    <xdr:to>
      <xdr:col>24</xdr:col>
      <xdr:colOff>63500</xdr:colOff>
      <xdr:row>61</xdr:row>
      <xdr:rowOff>66947</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3355340" y="10265228"/>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132080</xdr:rowOff>
    </xdr:from>
    <xdr:to>
      <xdr:col>15</xdr:col>
      <xdr:colOff>101600</xdr:colOff>
      <xdr:row>61</xdr:row>
      <xdr:rowOff>62230</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251460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39188</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565400" y="10237470"/>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104322</xdr:rowOff>
    </xdr:from>
    <xdr:to>
      <xdr:col>10</xdr:col>
      <xdr:colOff>165100</xdr:colOff>
      <xdr:row>61</xdr:row>
      <xdr:rowOff>34472</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739900" y="101627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155122</xdr:rowOff>
    </xdr:from>
    <xdr:to>
      <xdr:col>15</xdr:col>
      <xdr:colOff>50800</xdr:colOff>
      <xdr:row>61</xdr:row>
      <xdr:rowOff>11430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790700" y="10213522"/>
          <a:ext cx="7747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76563</xdr:rowOff>
    </xdr:from>
    <xdr:to>
      <xdr:col>6</xdr:col>
      <xdr:colOff>38100</xdr:colOff>
      <xdr:row>61</xdr:row>
      <xdr:rowOff>6713</xdr:rowOff>
    </xdr:to>
    <xdr:sp macro="" textlink="">
      <xdr:nvSpPr>
        <xdr:cNvPr id="199" name="楕円 198">
          <a:extLst>
            <a:ext uri="{FF2B5EF4-FFF2-40B4-BE49-F238E27FC236}">
              <a16:creationId xmlns:a16="http://schemas.microsoft.com/office/drawing/2014/main" id="{00000000-0008-0000-0100-0000C7000000}"/>
            </a:ext>
          </a:extLst>
        </xdr:cNvPr>
        <xdr:cNvSpPr/>
      </xdr:nvSpPr>
      <xdr:spPr>
        <a:xfrm>
          <a:off x="965200" y="101349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127363</xdr:rowOff>
    </xdr:from>
    <xdr:to>
      <xdr:col>10</xdr:col>
      <xdr:colOff>114300</xdr:colOff>
      <xdr:row>60</xdr:row>
      <xdr:rowOff>155122</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1008380" y="10185763"/>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170564" y="1031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385704" y="1030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61100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836304" y="10281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106515</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3170564" y="999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238570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50999</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1611004" y="994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23240</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100-0000D0000000}"/>
            </a:ext>
          </a:extLst>
        </xdr:cNvPr>
        <xdr:cNvSpPr txBox="1"/>
      </xdr:nvSpPr>
      <xdr:spPr>
        <a:xfrm>
          <a:off x="836304" y="9914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100-0000E7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9219565" y="9555493"/>
          <a:ext cx="0" cy="124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100-0000E9000000}"/>
            </a:ext>
          </a:extLst>
        </xdr:cNvPr>
        <xdr:cNvSpPr txBox="1"/>
      </xdr:nvSpPr>
      <xdr:spPr>
        <a:xfrm>
          <a:off x="9258300" y="10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9154160" y="108017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100-0000EB000000}"/>
            </a:ext>
          </a:extLst>
        </xdr:cNvPr>
        <xdr:cNvSpPr txBox="1"/>
      </xdr:nvSpPr>
      <xdr:spPr>
        <a:xfrm>
          <a:off x="9258300" y="9338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9154160" y="95554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100-0000ED000000}"/>
            </a:ext>
          </a:extLst>
        </xdr:cNvPr>
        <xdr:cNvSpPr txBox="1"/>
      </xdr:nvSpPr>
      <xdr:spPr>
        <a:xfrm>
          <a:off x="9258300" y="10378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9192260" y="10523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8445500" y="10526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7670800" y="105334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6873240" y="105402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6098540" y="105575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164618</xdr:rowOff>
    </xdr:from>
    <xdr:to>
      <xdr:col>55</xdr:col>
      <xdr:colOff>50800</xdr:colOff>
      <xdr:row>64</xdr:row>
      <xdr:rowOff>94768</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192260" y="107259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79545</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100-0000F9000000}"/>
            </a:ext>
          </a:extLst>
        </xdr:cNvPr>
        <xdr:cNvSpPr txBox="1"/>
      </xdr:nvSpPr>
      <xdr:spPr>
        <a:xfrm>
          <a:off x="9258300" y="1064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164956</xdr:rowOff>
    </xdr:from>
    <xdr:to>
      <xdr:col>50</xdr:col>
      <xdr:colOff>165100</xdr:colOff>
      <xdr:row>64</xdr:row>
      <xdr:rowOff>95106</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445500" y="10726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43968</xdr:rowOff>
    </xdr:from>
    <xdr:to>
      <xdr:col>55</xdr:col>
      <xdr:colOff>0</xdr:colOff>
      <xdr:row>64</xdr:row>
      <xdr:rowOff>44306</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496300" y="10772928"/>
          <a:ext cx="7239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165557</xdr:rowOff>
    </xdr:from>
    <xdr:to>
      <xdr:col>46</xdr:col>
      <xdr:colOff>38100</xdr:colOff>
      <xdr:row>64</xdr:row>
      <xdr:rowOff>95707</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670800" y="107268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44306</xdr:rowOff>
    </xdr:from>
    <xdr:to>
      <xdr:col>50</xdr:col>
      <xdr:colOff>114300</xdr:colOff>
      <xdr:row>64</xdr:row>
      <xdr:rowOff>44907</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713980" y="10773266"/>
          <a:ext cx="782320" cy="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165723</xdr:rowOff>
    </xdr:from>
    <xdr:to>
      <xdr:col>41</xdr:col>
      <xdr:colOff>101600</xdr:colOff>
      <xdr:row>64</xdr:row>
      <xdr:rowOff>95873</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873240" y="107270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44907</xdr:rowOff>
    </xdr:from>
    <xdr:to>
      <xdr:col>45</xdr:col>
      <xdr:colOff>177800</xdr:colOff>
      <xdr:row>64</xdr:row>
      <xdr:rowOff>45073</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24040" y="10773867"/>
          <a:ext cx="78994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166134</xdr:rowOff>
    </xdr:from>
    <xdr:to>
      <xdr:col>36</xdr:col>
      <xdr:colOff>165100</xdr:colOff>
      <xdr:row>64</xdr:row>
      <xdr:rowOff>96284</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6098540" y="107274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45073</xdr:rowOff>
    </xdr:from>
    <xdr:to>
      <xdr:col>41</xdr:col>
      <xdr:colOff>50800</xdr:colOff>
      <xdr:row>64</xdr:row>
      <xdr:rowOff>45484</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flipV="1">
          <a:off x="6149340" y="10774033"/>
          <a:ext cx="7747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214575" y="1030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444955" y="1031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670255" y="103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5872695" y="1033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86233</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8239271" y="1081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86834</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7477271" y="1081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87000</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6702571" y="1081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87411</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5905011" y="1081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100-000021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4086225" y="13045441"/>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100-000023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100-000025010000}"/>
            </a:ext>
          </a:extLst>
        </xdr:cNvPr>
        <xdr:cNvSpPr txBox="1"/>
      </xdr:nvSpPr>
      <xdr:spPr>
        <a:xfrm>
          <a:off x="412496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02082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100-000027010000}"/>
            </a:ext>
          </a:extLst>
        </xdr:cNvPr>
        <xdr:cNvSpPr txBox="1"/>
      </xdr:nvSpPr>
      <xdr:spPr>
        <a:xfrm>
          <a:off x="4124960" y="13832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4036060" y="13853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331216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25146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73990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96520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4036060" y="136861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130191</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100-000033010000}"/>
            </a:ext>
          </a:extLst>
        </xdr:cNvPr>
        <xdr:cNvSpPr txBox="1"/>
      </xdr:nvSpPr>
      <xdr:spPr>
        <a:xfrm>
          <a:off x="4124960"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84455</xdr:rowOff>
    </xdr:from>
    <xdr:to>
      <xdr:col>20</xdr:col>
      <xdr:colOff>38100</xdr:colOff>
      <xdr:row>82</xdr:row>
      <xdr:rowOff>14605</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3312160" y="136632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135255</xdr:rowOff>
    </xdr:from>
    <xdr:to>
      <xdr:col>24</xdr:col>
      <xdr:colOff>63500</xdr:colOff>
      <xdr:row>81</xdr:row>
      <xdr:rowOff>158114</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3355340" y="13714095"/>
          <a:ext cx="7315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65405</xdr:rowOff>
    </xdr:from>
    <xdr:to>
      <xdr:col>15</xdr:col>
      <xdr:colOff>101600</xdr:colOff>
      <xdr:row>81</xdr:row>
      <xdr:rowOff>167005</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2514600" y="13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116205</xdr:rowOff>
    </xdr:from>
    <xdr:to>
      <xdr:col>19</xdr:col>
      <xdr:colOff>177800</xdr:colOff>
      <xdr:row>81</xdr:row>
      <xdr:rowOff>135255</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565400" y="13695045"/>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44450</xdr:rowOff>
    </xdr:from>
    <xdr:to>
      <xdr:col>10</xdr:col>
      <xdr:colOff>165100</xdr:colOff>
      <xdr:row>81</xdr:row>
      <xdr:rowOff>146050</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73990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95250</xdr:rowOff>
    </xdr:from>
    <xdr:to>
      <xdr:col>15</xdr:col>
      <xdr:colOff>50800</xdr:colOff>
      <xdr:row>81</xdr:row>
      <xdr:rowOff>116205</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790700" y="13674090"/>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40639</xdr:rowOff>
    </xdr:from>
    <xdr:to>
      <xdr:col>6</xdr:col>
      <xdr:colOff>38100</xdr:colOff>
      <xdr:row>81</xdr:row>
      <xdr:rowOff>142239</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965200" y="136194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91439</xdr:rowOff>
    </xdr:from>
    <xdr:to>
      <xdr:col>10</xdr:col>
      <xdr:colOff>114300</xdr:colOff>
      <xdr:row>81</xdr:row>
      <xdr:rowOff>95250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008380" y="13670279"/>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100-00003C010000}"/>
            </a:ext>
          </a:extLst>
        </xdr:cNvPr>
        <xdr:cNvSpPr txBox="1"/>
      </xdr:nvSpPr>
      <xdr:spPr>
        <a:xfrm>
          <a:off x="317056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100-00003D010000}"/>
            </a:ext>
          </a:extLst>
        </xdr:cNvPr>
        <xdr:cNvSpPr txBox="1"/>
      </xdr:nvSpPr>
      <xdr:spPr>
        <a:xfrm>
          <a:off x="238570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100-00003E010000}"/>
            </a:ext>
          </a:extLst>
        </xdr:cNvPr>
        <xdr:cNvSpPr txBox="1"/>
      </xdr:nvSpPr>
      <xdr:spPr>
        <a:xfrm>
          <a:off x="1611004" y="1392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100-00003F010000}"/>
            </a:ext>
          </a:extLst>
        </xdr:cNvPr>
        <xdr:cNvSpPr txBox="1"/>
      </xdr:nvSpPr>
      <xdr:spPr>
        <a:xfrm>
          <a:off x="83630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31132</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100-000040010000}"/>
            </a:ext>
          </a:extLst>
        </xdr:cNvPr>
        <xdr:cNvSpPr txBox="1"/>
      </xdr:nvSpPr>
      <xdr:spPr>
        <a:xfrm>
          <a:off x="3170564"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12082</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100-000041010000}"/>
            </a:ext>
          </a:extLst>
        </xdr:cNvPr>
        <xdr:cNvSpPr txBox="1"/>
      </xdr:nvSpPr>
      <xdr:spPr>
        <a:xfrm>
          <a:off x="238570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162577</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100-000042010000}"/>
            </a:ext>
          </a:extLst>
        </xdr:cNvPr>
        <xdr:cNvSpPr txBox="1"/>
      </xdr:nvSpPr>
      <xdr:spPr>
        <a:xfrm>
          <a:off x="161100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158766</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100-000043010000}"/>
            </a:ext>
          </a:extLst>
        </xdr:cNvPr>
        <xdr:cNvSpPr txBox="1"/>
      </xdr:nvSpPr>
      <xdr:spPr>
        <a:xfrm>
          <a:off x="836304" y="13402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100-00005C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flipV="1">
          <a:off x="9219565" y="1310672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100-00005E010000}"/>
            </a:ext>
          </a:extLst>
        </xdr:cNvPr>
        <xdr:cNvSpPr txBox="1"/>
      </xdr:nvSpPr>
      <xdr:spPr>
        <a:xfrm>
          <a:off x="9258300" y="145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9154160" y="145746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00000000-0008-0000-0100-000060010000}"/>
            </a:ext>
          </a:extLst>
        </xdr:cNvPr>
        <xdr:cNvSpPr txBox="1"/>
      </xdr:nvSpPr>
      <xdr:spPr>
        <a:xfrm>
          <a:off x="9258300" y="1288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9154160" y="13106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100-000062010000}"/>
            </a:ext>
          </a:extLst>
        </xdr:cNvPr>
        <xdr:cNvSpPr txBox="1"/>
      </xdr:nvSpPr>
      <xdr:spPr>
        <a:xfrm>
          <a:off x="9258300" y="14226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9192260" y="143709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8445500" y="14378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7670800" y="143887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6873240" y="14380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00000000-0008-0000-0100-000067010000}"/>
            </a:ext>
          </a:extLst>
        </xdr:cNvPr>
        <xdr:cNvSpPr/>
      </xdr:nvSpPr>
      <xdr:spPr>
        <a:xfrm>
          <a:off x="6098540" y="14392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18760</xdr:rowOff>
    </xdr:from>
    <xdr:to>
      <xdr:col>55</xdr:col>
      <xdr:colOff>50800</xdr:colOff>
      <xdr:row>86</xdr:row>
      <xdr:rowOff>120360</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9192260" y="144358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105137</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100-00006E010000}"/>
            </a:ext>
          </a:extLst>
        </xdr:cNvPr>
        <xdr:cNvSpPr txBox="1"/>
      </xdr:nvSpPr>
      <xdr:spPr>
        <a:xfrm>
          <a:off x="9258300" y="1435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21264</xdr:rowOff>
    </xdr:from>
    <xdr:to>
      <xdr:col>50</xdr:col>
      <xdr:colOff>165100</xdr:colOff>
      <xdr:row>86</xdr:row>
      <xdr:rowOff>122864</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8445500" y="1443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69560</xdr:rowOff>
    </xdr:from>
    <xdr:to>
      <xdr:col>55</xdr:col>
      <xdr:colOff>0</xdr:colOff>
      <xdr:row>86</xdr:row>
      <xdr:rowOff>72064</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8496300" y="14486600"/>
          <a:ext cx="7239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24420</xdr:rowOff>
    </xdr:from>
    <xdr:to>
      <xdr:col>46</xdr:col>
      <xdr:colOff>38100</xdr:colOff>
      <xdr:row>86</xdr:row>
      <xdr:rowOff>126020</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7670800" y="144414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72064</xdr:rowOff>
    </xdr:from>
    <xdr:to>
      <xdr:col>50</xdr:col>
      <xdr:colOff>114300</xdr:colOff>
      <xdr:row>86</xdr:row>
      <xdr:rowOff>75220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7713980" y="14489104"/>
          <a:ext cx="78232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26380</xdr:rowOff>
    </xdr:from>
    <xdr:to>
      <xdr:col>41</xdr:col>
      <xdr:colOff>101600</xdr:colOff>
      <xdr:row>86</xdr:row>
      <xdr:rowOff>127980</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6873240" y="144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75220</xdr:rowOff>
    </xdr:from>
    <xdr:to>
      <xdr:col>45</xdr:col>
      <xdr:colOff>177800</xdr:colOff>
      <xdr:row>86</xdr:row>
      <xdr:rowOff>77180</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6924040" y="14492260"/>
          <a:ext cx="78994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33128</xdr:rowOff>
    </xdr:from>
    <xdr:to>
      <xdr:col>36</xdr:col>
      <xdr:colOff>165100</xdr:colOff>
      <xdr:row>86</xdr:row>
      <xdr:rowOff>134728</xdr:rowOff>
    </xdr:to>
    <xdr:sp macro="" textlink="">
      <xdr:nvSpPr>
        <xdr:cNvPr id="373" name="楕円 372">
          <a:extLst>
            <a:ext uri="{FF2B5EF4-FFF2-40B4-BE49-F238E27FC236}">
              <a16:creationId xmlns:a16="http://schemas.microsoft.com/office/drawing/2014/main" id="{00000000-0008-0000-0100-000075010000}"/>
            </a:ext>
          </a:extLst>
        </xdr:cNvPr>
        <xdr:cNvSpPr/>
      </xdr:nvSpPr>
      <xdr:spPr>
        <a:xfrm>
          <a:off x="6098540" y="1445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77180</xdr:rowOff>
    </xdr:from>
    <xdr:to>
      <xdr:col>41</xdr:col>
      <xdr:colOff>50800</xdr:colOff>
      <xdr:row>86</xdr:row>
      <xdr:rowOff>83928</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flipV="1">
          <a:off x="6149340" y="14494220"/>
          <a:ext cx="774700" cy="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75" name="n_1aveValue【公営住宅】&#10;一人当たり面積">
          <a:extLst>
            <a:ext uri="{FF2B5EF4-FFF2-40B4-BE49-F238E27FC236}">
              <a16:creationId xmlns:a16="http://schemas.microsoft.com/office/drawing/2014/main" id="{00000000-0008-0000-0100-000077010000}"/>
            </a:ext>
          </a:extLst>
        </xdr:cNvPr>
        <xdr:cNvSpPr txBox="1"/>
      </xdr:nvSpPr>
      <xdr:spPr>
        <a:xfrm>
          <a:off x="8271587" y="1415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76" name="n_2aveValue【公営住宅】&#10;一人当たり面積">
          <a:extLst>
            <a:ext uri="{FF2B5EF4-FFF2-40B4-BE49-F238E27FC236}">
              <a16:creationId xmlns:a16="http://schemas.microsoft.com/office/drawing/2014/main" id="{00000000-0008-0000-0100-000078010000}"/>
            </a:ext>
          </a:extLst>
        </xdr:cNvPr>
        <xdr:cNvSpPr txBox="1"/>
      </xdr:nvSpPr>
      <xdr:spPr>
        <a:xfrm>
          <a:off x="7509587" y="1416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77" name="n_3aveValue【公営住宅】&#10;一人当たり面積">
          <a:extLst>
            <a:ext uri="{FF2B5EF4-FFF2-40B4-BE49-F238E27FC236}">
              <a16:creationId xmlns:a16="http://schemas.microsoft.com/office/drawing/2014/main" id="{00000000-0008-0000-0100-000079010000}"/>
            </a:ext>
          </a:extLst>
        </xdr:cNvPr>
        <xdr:cNvSpPr txBox="1"/>
      </xdr:nvSpPr>
      <xdr:spPr>
        <a:xfrm>
          <a:off x="6712027" y="1415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78" name="n_4aveValue【公営住宅】&#10;一人当たり面積">
          <a:extLst>
            <a:ext uri="{FF2B5EF4-FFF2-40B4-BE49-F238E27FC236}">
              <a16:creationId xmlns:a16="http://schemas.microsoft.com/office/drawing/2014/main" id="{00000000-0008-0000-0100-00007A010000}"/>
            </a:ext>
          </a:extLst>
        </xdr:cNvPr>
        <xdr:cNvSpPr txBox="1"/>
      </xdr:nvSpPr>
      <xdr:spPr>
        <a:xfrm>
          <a:off x="5937327" y="1417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113991</xdr:rowOff>
    </xdr:from>
    <xdr:ext cx="469744" cy="259045"/>
    <xdr:sp macro="" textlink="">
      <xdr:nvSpPr>
        <xdr:cNvPr id="379" name="n_1mainValue【公営住宅】&#10;一人当たり面積">
          <a:extLst>
            <a:ext uri="{FF2B5EF4-FFF2-40B4-BE49-F238E27FC236}">
              <a16:creationId xmlns:a16="http://schemas.microsoft.com/office/drawing/2014/main" id="{00000000-0008-0000-0100-00007B010000}"/>
            </a:ext>
          </a:extLst>
        </xdr:cNvPr>
        <xdr:cNvSpPr txBox="1"/>
      </xdr:nvSpPr>
      <xdr:spPr>
        <a:xfrm>
          <a:off x="8271587" y="1453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117147</xdr:rowOff>
    </xdr:from>
    <xdr:ext cx="469744" cy="259045"/>
    <xdr:sp macro="" textlink="">
      <xdr:nvSpPr>
        <xdr:cNvPr id="380" name="n_2mainValue【公営住宅】&#10;一人当たり面積">
          <a:extLst>
            <a:ext uri="{FF2B5EF4-FFF2-40B4-BE49-F238E27FC236}">
              <a16:creationId xmlns:a16="http://schemas.microsoft.com/office/drawing/2014/main" id="{00000000-0008-0000-0100-00007C010000}"/>
            </a:ext>
          </a:extLst>
        </xdr:cNvPr>
        <xdr:cNvSpPr txBox="1"/>
      </xdr:nvSpPr>
      <xdr:spPr>
        <a:xfrm>
          <a:off x="7509587" y="1453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119107</xdr:rowOff>
    </xdr:from>
    <xdr:ext cx="469744" cy="259045"/>
    <xdr:sp macro="" textlink="">
      <xdr:nvSpPr>
        <xdr:cNvPr id="381" name="n_3mainValue【公営住宅】&#10;一人当たり面積">
          <a:extLst>
            <a:ext uri="{FF2B5EF4-FFF2-40B4-BE49-F238E27FC236}">
              <a16:creationId xmlns:a16="http://schemas.microsoft.com/office/drawing/2014/main" id="{00000000-0008-0000-0100-00007D010000}"/>
            </a:ext>
          </a:extLst>
        </xdr:cNvPr>
        <xdr:cNvSpPr txBox="1"/>
      </xdr:nvSpPr>
      <xdr:spPr>
        <a:xfrm>
          <a:off x="6712027" y="145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125855</xdr:rowOff>
    </xdr:from>
    <xdr:ext cx="469744" cy="259045"/>
    <xdr:sp macro="" textlink="">
      <xdr:nvSpPr>
        <xdr:cNvPr id="382" name="n_4mainValue【公営住宅】&#10;一人当たり面積">
          <a:extLst>
            <a:ext uri="{FF2B5EF4-FFF2-40B4-BE49-F238E27FC236}">
              <a16:creationId xmlns:a16="http://schemas.microsoft.com/office/drawing/2014/main" id="{00000000-0008-0000-0100-00007E010000}"/>
            </a:ext>
          </a:extLst>
        </xdr:cNvPr>
        <xdr:cNvSpPr txBox="1"/>
      </xdr:nvSpPr>
      <xdr:spPr>
        <a:xfrm>
          <a:off x="5937327" y="1454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00000000-0008-0000-0100-0000A5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00000000-0008-0000-0100-0000A7010000}"/>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00000000-0008-0000-0100-0000A9010000}"/>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00000000-0008-0000-0100-0000AB010000}"/>
            </a:ext>
          </a:extLst>
        </xdr:cNvPr>
        <xdr:cNvSpPr txBox="1"/>
      </xdr:nvSpPr>
      <xdr:spPr>
        <a:xfrm>
          <a:off x="14414500" y="6033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4325600" y="61785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35788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28041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2029440" y="6211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1231880" y="618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4325600" y="63588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134637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00000000-0008-0000-0100-0000B7010000}"/>
            </a:ext>
          </a:extLst>
        </xdr:cNvPr>
        <xdr:cNvSpPr txBox="1"/>
      </xdr:nvSpPr>
      <xdr:spPr>
        <a:xfrm>
          <a:off x="14414500" y="6337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128270</xdr:rowOff>
    </xdr:from>
    <xdr:to>
      <xdr:col>81</xdr:col>
      <xdr:colOff>101600</xdr:colOff>
      <xdr:row>38</xdr:row>
      <xdr:rowOff>58420</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357884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xdr:rowOff>
    </xdr:from>
    <xdr:to>
      <xdr:col>85</xdr:col>
      <xdr:colOff>127000</xdr:colOff>
      <xdr:row>38</xdr:row>
      <xdr:rowOff>35560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3629640" y="6377940"/>
          <a:ext cx="74676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99060</xdr:rowOff>
    </xdr:from>
    <xdr:to>
      <xdr:col>76</xdr:col>
      <xdr:colOff>165100</xdr:colOff>
      <xdr:row>38</xdr:row>
      <xdr:rowOff>29210</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2804140" y="6301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149860</xdr:rowOff>
    </xdr:from>
    <xdr:to>
      <xdr:col>81</xdr:col>
      <xdr:colOff>50800</xdr:colOff>
      <xdr:row>38</xdr:row>
      <xdr:rowOff>7620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2854940" y="635254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80010</xdr:rowOff>
    </xdr:from>
    <xdr:to>
      <xdr:col>72</xdr:col>
      <xdr:colOff>38100</xdr:colOff>
      <xdr:row>38</xdr:row>
      <xdr:rowOff>10160</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2029440" y="6282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130810</xdr:rowOff>
    </xdr:from>
    <xdr:to>
      <xdr:col>76</xdr:col>
      <xdr:colOff>114300</xdr:colOff>
      <xdr:row>37</xdr:row>
      <xdr:rowOff>149860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2072620" y="633349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58420</xdr:rowOff>
    </xdr:from>
    <xdr:to>
      <xdr:col>67</xdr:col>
      <xdr:colOff>101600</xdr:colOff>
      <xdr:row>37</xdr:row>
      <xdr:rowOff>160020</xdr:rowOff>
    </xdr:to>
    <xdr:sp macro="" textlink="">
      <xdr:nvSpPr>
        <xdr:cNvPr id="446" name="楕円 445">
          <a:extLst>
            <a:ext uri="{FF2B5EF4-FFF2-40B4-BE49-F238E27FC236}">
              <a16:creationId xmlns:a16="http://schemas.microsoft.com/office/drawing/2014/main" id="{00000000-0008-0000-0100-0000BE010000}"/>
            </a:ext>
          </a:extLst>
        </xdr:cNvPr>
        <xdr:cNvSpPr/>
      </xdr:nvSpPr>
      <xdr:spPr>
        <a:xfrm>
          <a:off x="1123188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109220</xdr:rowOff>
    </xdr:from>
    <xdr:to>
      <xdr:col>71</xdr:col>
      <xdr:colOff>177800</xdr:colOff>
      <xdr:row>37</xdr:row>
      <xdr:rowOff>130810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11282680" y="6311900"/>
          <a:ext cx="78994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3437244"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2675244"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19005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110298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49547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34372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20337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26752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1287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1900544" y="637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151147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110298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00000000-0008-0000-0100-0000E0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19509104" y="5693228"/>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00000000-0008-0000-0100-0000E2010000}"/>
            </a:ext>
          </a:extLst>
        </xdr:cNvPr>
        <xdr:cNvSpPr txBox="1"/>
      </xdr:nvSpPr>
      <xdr:spPr>
        <a:xfrm>
          <a:off x="1954784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1944370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00000000-0008-0000-0100-0000E4010000}"/>
            </a:ext>
          </a:extLst>
        </xdr:cNvPr>
        <xdr:cNvSpPr txBox="1"/>
      </xdr:nvSpPr>
      <xdr:spPr>
        <a:xfrm>
          <a:off x="19547840" y="547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9443700" y="5693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00000000-0008-0000-0100-0000E6010000}"/>
            </a:ext>
          </a:extLst>
        </xdr:cNvPr>
        <xdr:cNvSpPr txBox="1"/>
      </xdr:nvSpPr>
      <xdr:spPr>
        <a:xfrm>
          <a:off x="19547840" y="6473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19458940" y="6495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187350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179374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171627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1" name="フローチャート: 判断 490">
          <a:extLst>
            <a:ext uri="{FF2B5EF4-FFF2-40B4-BE49-F238E27FC236}">
              <a16:creationId xmlns:a16="http://schemas.microsoft.com/office/drawing/2014/main" id="{00000000-0008-0000-0100-0000EB010000}"/>
            </a:ext>
          </a:extLst>
        </xdr:cNvPr>
        <xdr:cNvSpPr/>
      </xdr:nvSpPr>
      <xdr:spPr>
        <a:xfrm>
          <a:off x="16388080" y="65437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167459</xdr:rowOff>
    </xdr:from>
    <xdr:to>
      <xdr:col>116</xdr:col>
      <xdr:colOff>114300</xdr:colOff>
      <xdr:row>38</xdr:row>
      <xdr:rowOff>97609</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19458940" y="6370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18885</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00000000-0008-0000-0100-0000F2010000}"/>
            </a:ext>
          </a:extLst>
        </xdr:cNvPr>
        <xdr:cNvSpPr txBox="1"/>
      </xdr:nvSpPr>
      <xdr:spPr>
        <a:xfrm>
          <a:off x="19547840" y="622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4173</xdr:rowOff>
    </xdr:from>
    <xdr:to>
      <xdr:col>112</xdr:col>
      <xdr:colOff>38100</xdr:colOff>
      <xdr:row>38</xdr:row>
      <xdr:rowOff>105773</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18735040" y="63744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46809</xdr:rowOff>
    </xdr:from>
    <xdr:to>
      <xdr:col>116</xdr:col>
      <xdr:colOff>63500</xdr:colOff>
      <xdr:row>38</xdr:row>
      <xdr:rowOff>54973</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flipV="1">
          <a:off x="18778220" y="6417129"/>
          <a:ext cx="7315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17235</xdr:rowOff>
    </xdr:from>
    <xdr:to>
      <xdr:col>107</xdr:col>
      <xdr:colOff>101600</xdr:colOff>
      <xdr:row>38</xdr:row>
      <xdr:rowOff>118835</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17937480" y="638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54973</xdr:rowOff>
    </xdr:from>
    <xdr:to>
      <xdr:col>111</xdr:col>
      <xdr:colOff>177800</xdr:colOff>
      <xdr:row>38</xdr:row>
      <xdr:rowOff>68035</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flipV="1">
          <a:off x="17988280" y="6425293"/>
          <a:ext cx="78994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20501</xdr:rowOff>
    </xdr:from>
    <xdr:to>
      <xdr:col>102</xdr:col>
      <xdr:colOff>165100</xdr:colOff>
      <xdr:row>38</xdr:row>
      <xdr:rowOff>122101</xdr:rowOff>
    </xdr:to>
    <xdr:sp macro="" textlink="">
      <xdr:nvSpPr>
        <xdr:cNvPr id="503" name="楕円 502">
          <a:extLst>
            <a:ext uri="{FF2B5EF4-FFF2-40B4-BE49-F238E27FC236}">
              <a16:creationId xmlns:a16="http://schemas.microsoft.com/office/drawing/2014/main" id="{00000000-0008-0000-0100-0000F7010000}"/>
            </a:ext>
          </a:extLst>
        </xdr:cNvPr>
        <xdr:cNvSpPr/>
      </xdr:nvSpPr>
      <xdr:spPr>
        <a:xfrm>
          <a:off x="17162780" y="639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68035</xdr:rowOff>
    </xdr:from>
    <xdr:to>
      <xdr:col>107</xdr:col>
      <xdr:colOff>50800</xdr:colOff>
      <xdr:row>38</xdr:row>
      <xdr:rowOff>71301</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flipV="1">
          <a:off x="17213580" y="6438355"/>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30299</xdr:rowOff>
    </xdr:from>
    <xdr:to>
      <xdr:col>98</xdr:col>
      <xdr:colOff>38100</xdr:colOff>
      <xdr:row>38</xdr:row>
      <xdr:rowOff>131899</xdr:rowOff>
    </xdr:to>
    <xdr:sp macro="" textlink="">
      <xdr:nvSpPr>
        <xdr:cNvPr id="505" name="楕円 504">
          <a:extLst>
            <a:ext uri="{FF2B5EF4-FFF2-40B4-BE49-F238E27FC236}">
              <a16:creationId xmlns:a16="http://schemas.microsoft.com/office/drawing/2014/main" id="{00000000-0008-0000-0100-0000F9010000}"/>
            </a:ext>
          </a:extLst>
        </xdr:cNvPr>
        <xdr:cNvSpPr/>
      </xdr:nvSpPr>
      <xdr:spPr>
        <a:xfrm>
          <a:off x="16388080" y="64006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71301</xdr:rowOff>
    </xdr:from>
    <xdr:to>
      <xdr:col>102</xdr:col>
      <xdr:colOff>114300</xdr:colOff>
      <xdr:row>38</xdr:row>
      <xdr:rowOff>81099</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flipV="1">
          <a:off x="16431260" y="6441621"/>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185611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7776267" y="661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80571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7001567" y="661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98533</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6226867" y="663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122300</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18561127" y="615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135363</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00000000-0008-0000-0100-000000020000}"/>
            </a:ext>
          </a:extLst>
        </xdr:cNvPr>
        <xdr:cNvSpPr txBox="1"/>
      </xdr:nvSpPr>
      <xdr:spPr>
        <a:xfrm>
          <a:off x="17776267" y="617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138628</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00000000-0008-0000-0100-000001020000}"/>
            </a:ext>
          </a:extLst>
        </xdr:cNvPr>
        <xdr:cNvSpPr txBox="1"/>
      </xdr:nvSpPr>
      <xdr:spPr>
        <a:xfrm>
          <a:off x="17001567" y="617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148426</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00000000-0008-0000-0100-000002020000}"/>
            </a:ext>
          </a:extLst>
        </xdr:cNvPr>
        <xdr:cNvSpPr txBox="1"/>
      </xdr:nvSpPr>
      <xdr:spPr>
        <a:xfrm>
          <a:off x="16226867" y="618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0000000-0008-0000-0100-00001A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flipV="1">
          <a:off x="14375764" y="936879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00000000-0008-0000-0100-00001C020000}"/>
            </a:ext>
          </a:extLst>
        </xdr:cNvPr>
        <xdr:cNvSpPr txBox="1"/>
      </xdr:nvSpPr>
      <xdr:spPr>
        <a:xfrm>
          <a:off x="144145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4287500" y="1070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00000000-0008-0000-0100-00001E020000}"/>
            </a:ext>
          </a:extLst>
        </xdr:cNvPr>
        <xdr:cNvSpPr txBox="1"/>
      </xdr:nvSpPr>
      <xdr:spPr>
        <a:xfrm>
          <a:off x="1441450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428750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00000000-0008-0000-0100-000020020000}"/>
            </a:ext>
          </a:extLst>
        </xdr:cNvPr>
        <xdr:cNvSpPr txBox="1"/>
      </xdr:nvSpPr>
      <xdr:spPr>
        <a:xfrm>
          <a:off x="14414500" y="995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4325600" y="101028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357884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12804140" y="10043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2029440" y="1005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123188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36830</xdr:rowOff>
    </xdr:from>
    <xdr:to>
      <xdr:col>85</xdr:col>
      <xdr:colOff>177800</xdr:colOff>
      <xdr:row>62</xdr:row>
      <xdr:rowOff>138430</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4325600" y="104305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15257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00000000-0008-0000-0100-00002C020000}"/>
            </a:ext>
          </a:extLst>
        </xdr:cNvPr>
        <xdr:cNvSpPr txBox="1"/>
      </xdr:nvSpPr>
      <xdr:spPr>
        <a:xfrm>
          <a:off x="14414500"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4445</xdr:rowOff>
    </xdr:from>
    <xdr:to>
      <xdr:col>81</xdr:col>
      <xdr:colOff>101600</xdr:colOff>
      <xdr:row>62</xdr:row>
      <xdr:rowOff>106045</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357884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55245</xdr:rowOff>
    </xdr:from>
    <xdr:to>
      <xdr:col>85</xdr:col>
      <xdr:colOff>127000</xdr:colOff>
      <xdr:row>62</xdr:row>
      <xdr:rowOff>87630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3629640" y="10448925"/>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141605</xdr:rowOff>
    </xdr:from>
    <xdr:to>
      <xdr:col>76</xdr:col>
      <xdr:colOff>165100</xdr:colOff>
      <xdr:row>62</xdr:row>
      <xdr:rowOff>71755</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2804140" y="10367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20955</xdr:rowOff>
    </xdr:from>
    <xdr:to>
      <xdr:col>81</xdr:col>
      <xdr:colOff>50800</xdr:colOff>
      <xdr:row>62</xdr:row>
      <xdr:rowOff>55245</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2854940" y="1041463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118745</xdr:rowOff>
    </xdr:from>
    <xdr:to>
      <xdr:col>72</xdr:col>
      <xdr:colOff>38100</xdr:colOff>
      <xdr:row>62</xdr:row>
      <xdr:rowOff>48895</xdr:rowOff>
    </xdr:to>
    <xdr:sp macro="" textlink="">
      <xdr:nvSpPr>
        <xdr:cNvPr id="561" name="楕円 560">
          <a:extLst>
            <a:ext uri="{FF2B5EF4-FFF2-40B4-BE49-F238E27FC236}">
              <a16:creationId xmlns:a16="http://schemas.microsoft.com/office/drawing/2014/main" id="{00000000-0008-0000-0100-000031020000}"/>
            </a:ext>
          </a:extLst>
        </xdr:cNvPr>
        <xdr:cNvSpPr/>
      </xdr:nvSpPr>
      <xdr:spPr>
        <a:xfrm>
          <a:off x="12029440" y="10344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169545</xdr:rowOff>
    </xdr:from>
    <xdr:to>
      <xdr:col>76</xdr:col>
      <xdr:colOff>114300</xdr:colOff>
      <xdr:row>62</xdr:row>
      <xdr:rowOff>20955</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2072620" y="10395585"/>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95885</xdr:rowOff>
    </xdr:from>
    <xdr:to>
      <xdr:col>67</xdr:col>
      <xdr:colOff>101600</xdr:colOff>
      <xdr:row>62</xdr:row>
      <xdr:rowOff>26035</xdr:rowOff>
    </xdr:to>
    <xdr:sp macro="" textlink="">
      <xdr:nvSpPr>
        <xdr:cNvPr id="563" name="楕円 562">
          <a:extLst>
            <a:ext uri="{FF2B5EF4-FFF2-40B4-BE49-F238E27FC236}">
              <a16:creationId xmlns:a16="http://schemas.microsoft.com/office/drawing/2014/main" id="{00000000-0008-0000-0100-000033020000}"/>
            </a:ext>
          </a:extLst>
        </xdr:cNvPr>
        <xdr:cNvSpPr/>
      </xdr:nvSpPr>
      <xdr:spPr>
        <a:xfrm>
          <a:off x="11231880" y="1032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146685</xdr:rowOff>
    </xdr:from>
    <xdr:to>
      <xdr:col>71</xdr:col>
      <xdr:colOff>177800</xdr:colOff>
      <xdr:row>61</xdr:row>
      <xdr:rowOff>169545</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1282680" y="10372725"/>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5" name="n_1aveValue【学校施設】&#10;有形固定資産減価償却率">
          <a:extLst>
            <a:ext uri="{FF2B5EF4-FFF2-40B4-BE49-F238E27FC236}">
              <a16:creationId xmlns:a16="http://schemas.microsoft.com/office/drawing/2014/main" id="{00000000-0008-0000-0100-000035020000}"/>
            </a:ext>
          </a:extLst>
        </xdr:cNvPr>
        <xdr:cNvSpPr txBox="1"/>
      </xdr:nvSpPr>
      <xdr:spPr>
        <a:xfrm>
          <a:off x="134372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66" name="n_2aveValue【学校施設】&#10;有形固定資産減価償却率">
          <a:extLst>
            <a:ext uri="{FF2B5EF4-FFF2-40B4-BE49-F238E27FC236}">
              <a16:creationId xmlns:a16="http://schemas.microsoft.com/office/drawing/2014/main" id="{00000000-0008-0000-0100-000036020000}"/>
            </a:ext>
          </a:extLst>
        </xdr:cNvPr>
        <xdr:cNvSpPr txBox="1"/>
      </xdr:nvSpPr>
      <xdr:spPr>
        <a:xfrm>
          <a:off x="126752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67" name="n_3aveValue【学校施設】&#10;有形固定資産減価償却率">
          <a:extLst>
            <a:ext uri="{FF2B5EF4-FFF2-40B4-BE49-F238E27FC236}">
              <a16:creationId xmlns:a16="http://schemas.microsoft.com/office/drawing/2014/main" id="{00000000-0008-0000-0100-000037020000}"/>
            </a:ext>
          </a:extLst>
        </xdr:cNvPr>
        <xdr:cNvSpPr txBox="1"/>
      </xdr:nvSpPr>
      <xdr:spPr>
        <a:xfrm>
          <a:off x="119005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8" name="n_4aveValue【学校施設】&#10;有形固定資産減価償却率">
          <a:extLst>
            <a:ext uri="{FF2B5EF4-FFF2-40B4-BE49-F238E27FC236}">
              <a16:creationId xmlns:a16="http://schemas.microsoft.com/office/drawing/2014/main" id="{00000000-0008-0000-0100-000038020000}"/>
            </a:ext>
          </a:extLst>
        </xdr:cNvPr>
        <xdr:cNvSpPr txBox="1"/>
      </xdr:nvSpPr>
      <xdr:spPr>
        <a:xfrm>
          <a:off x="1110298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97172</xdr:rowOff>
    </xdr:from>
    <xdr:ext cx="405111" cy="259045"/>
    <xdr:sp macro="" textlink="">
      <xdr:nvSpPr>
        <xdr:cNvPr id="569" name="n_1mainValue【学校施設】&#10;有形固定資産減価償却率">
          <a:extLst>
            <a:ext uri="{FF2B5EF4-FFF2-40B4-BE49-F238E27FC236}">
              <a16:creationId xmlns:a16="http://schemas.microsoft.com/office/drawing/2014/main" id="{00000000-0008-0000-0100-000039020000}"/>
            </a:ext>
          </a:extLst>
        </xdr:cNvPr>
        <xdr:cNvSpPr txBox="1"/>
      </xdr:nvSpPr>
      <xdr:spPr>
        <a:xfrm>
          <a:off x="134372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62882</xdr:rowOff>
    </xdr:from>
    <xdr:ext cx="405111" cy="259045"/>
    <xdr:sp macro="" textlink="">
      <xdr:nvSpPr>
        <xdr:cNvPr id="570" name="n_2mainValue【学校施設】&#10;有形固定資産減価償却率">
          <a:extLst>
            <a:ext uri="{FF2B5EF4-FFF2-40B4-BE49-F238E27FC236}">
              <a16:creationId xmlns:a16="http://schemas.microsoft.com/office/drawing/2014/main" id="{00000000-0008-0000-0100-00003A020000}"/>
            </a:ext>
          </a:extLst>
        </xdr:cNvPr>
        <xdr:cNvSpPr txBox="1"/>
      </xdr:nvSpPr>
      <xdr:spPr>
        <a:xfrm>
          <a:off x="126752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40022</xdr:rowOff>
    </xdr:from>
    <xdr:ext cx="405111" cy="259045"/>
    <xdr:sp macro="" textlink="">
      <xdr:nvSpPr>
        <xdr:cNvPr id="571" name="n_3mainValue【学校施設】&#10;有形固定資産減価償却率">
          <a:extLst>
            <a:ext uri="{FF2B5EF4-FFF2-40B4-BE49-F238E27FC236}">
              <a16:creationId xmlns:a16="http://schemas.microsoft.com/office/drawing/2014/main" id="{00000000-0008-0000-0100-00003B020000}"/>
            </a:ext>
          </a:extLst>
        </xdr:cNvPr>
        <xdr:cNvSpPr txBox="1"/>
      </xdr:nvSpPr>
      <xdr:spPr>
        <a:xfrm>
          <a:off x="119005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17162</xdr:rowOff>
    </xdr:from>
    <xdr:ext cx="405111" cy="259045"/>
    <xdr:sp macro="" textlink="">
      <xdr:nvSpPr>
        <xdr:cNvPr id="572" name="n_4mainValue【学校施設】&#10;有形固定資産減価償却率">
          <a:extLst>
            <a:ext uri="{FF2B5EF4-FFF2-40B4-BE49-F238E27FC236}">
              <a16:creationId xmlns:a16="http://schemas.microsoft.com/office/drawing/2014/main" id="{00000000-0008-0000-0100-00003C020000}"/>
            </a:ext>
          </a:extLst>
        </xdr:cNvPr>
        <xdr:cNvSpPr txBox="1"/>
      </xdr:nvSpPr>
      <xdr:spPr>
        <a:xfrm>
          <a:off x="1110298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00000000-0008-0000-0100-000053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flipV="1">
          <a:off x="19509104" y="9404033"/>
          <a:ext cx="0" cy="1262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00000000-0008-0000-0100-000055020000}"/>
            </a:ext>
          </a:extLst>
        </xdr:cNvPr>
        <xdr:cNvSpPr txBox="1"/>
      </xdr:nvSpPr>
      <xdr:spPr>
        <a:xfrm>
          <a:off x="19547840" y="106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9443700" y="10666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00000000-0008-0000-0100-000057020000}"/>
            </a:ext>
          </a:extLst>
        </xdr:cNvPr>
        <xdr:cNvSpPr txBox="1"/>
      </xdr:nvSpPr>
      <xdr:spPr>
        <a:xfrm>
          <a:off x="19547840" y="91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19443700" y="94040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601" name="【学校施設】&#10;一人当たり面積平均値テキスト">
          <a:extLst>
            <a:ext uri="{FF2B5EF4-FFF2-40B4-BE49-F238E27FC236}">
              <a16:creationId xmlns:a16="http://schemas.microsoft.com/office/drawing/2014/main" id="{00000000-0008-0000-0100-000059020000}"/>
            </a:ext>
          </a:extLst>
        </xdr:cNvPr>
        <xdr:cNvSpPr txBox="1"/>
      </xdr:nvSpPr>
      <xdr:spPr>
        <a:xfrm>
          <a:off x="19547840" y="1009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9458940" y="1024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18735040" y="10244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17937480" y="1025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1716278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6388080" y="102883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55499</xdr:rowOff>
    </xdr:from>
    <xdr:to>
      <xdr:col>116</xdr:col>
      <xdr:colOff>114300</xdr:colOff>
      <xdr:row>61</xdr:row>
      <xdr:rowOff>157099</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19458940" y="1028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33926</xdr:rowOff>
    </xdr:from>
    <xdr:ext cx="469744" cy="259045"/>
    <xdr:sp macro="" textlink="">
      <xdr:nvSpPr>
        <xdr:cNvPr id="613" name="【学校施設】&#10;一人当たり面積該当値テキスト">
          <a:extLst>
            <a:ext uri="{FF2B5EF4-FFF2-40B4-BE49-F238E27FC236}">
              <a16:creationId xmlns:a16="http://schemas.microsoft.com/office/drawing/2014/main" id="{00000000-0008-0000-0100-000065020000}"/>
            </a:ext>
          </a:extLst>
        </xdr:cNvPr>
        <xdr:cNvSpPr txBox="1"/>
      </xdr:nvSpPr>
      <xdr:spPr>
        <a:xfrm>
          <a:off x="19547840" y="1025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60452</xdr:rowOff>
    </xdr:from>
    <xdr:to>
      <xdr:col>112</xdr:col>
      <xdr:colOff>38100</xdr:colOff>
      <xdr:row>61</xdr:row>
      <xdr:rowOff>162052</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8735040" y="102864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106299</xdr:rowOff>
    </xdr:from>
    <xdr:to>
      <xdr:col>116</xdr:col>
      <xdr:colOff>63500</xdr:colOff>
      <xdr:row>61</xdr:row>
      <xdr:rowOff>111252</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flipV="1">
          <a:off x="18778220" y="10332339"/>
          <a:ext cx="73152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69596</xdr:rowOff>
    </xdr:from>
    <xdr:to>
      <xdr:col>107</xdr:col>
      <xdr:colOff>101600</xdr:colOff>
      <xdr:row>61</xdr:row>
      <xdr:rowOff>171196</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1793748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111252</xdr:rowOff>
    </xdr:from>
    <xdr:to>
      <xdr:col>111</xdr:col>
      <xdr:colOff>177800</xdr:colOff>
      <xdr:row>61</xdr:row>
      <xdr:rowOff>120396</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flipV="1">
          <a:off x="17988280" y="10337292"/>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72072</xdr:rowOff>
    </xdr:from>
    <xdr:to>
      <xdr:col>102</xdr:col>
      <xdr:colOff>165100</xdr:colOff>
      <xdr:row>62</xdr:row>
      <xdr:rowOff>2222</xdr:rowOff>
    </xdr:to>
    <xdr:sp macro="" textlink="">
      <xdr:nvSpPr>
        <xdr:cNvPr id="618" name="楕円 617">
          <a:extLst>
            <a:ext uri="{FF2B5EF4-FFF2-40B4-BE49-F238E27FC236}">
              <a16:creationId xmlns:a16="http://schemas.microsoft.com/office/drawing/2014/main" id="{00000000-0008-0000-0100-00006A020000}"/>
            </a:ext>
          </a:extLst>
        </xdr:cNvPr>
        <xdr:cNvSpPr/>
      </xdr:nvSpPr>
      <xdr:spPr>
        <a:xfrm>
          <a:off x="17162780" y="102981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120396</xdr:rowOff>
    </xdr:from>
    <xdr:to>
      <xdr:col>107</xdr:col>
      <xdr:colOff>50800</xdr:colOff>
      <xdr:row>61</xdr:row>
      <xdr:rowOff>122872</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flipV="1">
          <a:off x="17213580" y="10346436"/>
          <a:ext cx="7747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78169</xdr:rowOff>
    </xdr:from>
    <xdr:to>
      <xdr:col>98</xdr:col>
      <xdr:colOff>38100</xdr:colOff>
      <xdr:row>62</xdr:row>
      <xdr:rowOff>8319</xdr:rowOff>
    </xdr:to>
    <xdr:sp macro="" textlink="">
      <xdr:nvSpPr>
        <xdr:cNvPr id="620" name="楕円 619">
          <a:extLst>
            <a:ext uri="{FF2B5EF4-FFF2-40B4-BE49-F238E27FC236}">
              <a16:creationId xmlns:a16="http://schemas.microsoft.com/office/drawing/2014/main" id="{00000000-0008-0000-0100-00006C020000}"/>
            </a:ext>
          </a:extLst>
        </xdr:cNvPr>
        <xdr:cNvSpPr/>
      </xdr:nvSpPr>
      <xdr:spPr>
        <a:xfrm>
          <a:off x="16388080" y="103042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122872</xdr:rowOff>
    </xdr:from>
    <xdr:to>
      <xdr:col>102</xdr:col>
      <xdr:colOff>114300</xdr:colOff>
      <xdr:row>61</xdr:row>
      <xdr:rowOff>128969</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flipV="1">
          <a:off x="16431260" y="10348912"/>
          <a:ext cx="78232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22" name="n_1aveValue【学校施設】&#10;一人当たり面積">
          <a:extLst>
            <a:ext uri="{FF2B5EF4-FFF2-40B4-BE49-F238E27FC236}">
              <a16:creationId xmlns:a16="http://schemas.microsoft.com/office/drawing/2014/main" id="{00000000-0008-0000-0100-00006E020000}"/>
            </a:ext>
          </a:extLst>
        </xdr:cNvPr>
        <xdr:cNvSpPr txBox="1"/>
      </xdr:nvSpPr>
      <xdr:spPr>
        <a:xfrm>
          <a:off x="18561127" y="1002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23" name="n_2aveValue【学校施設】&#10;一人当たり面積">
          <a:extLst>
            <a:ext uri="{FF2B5EF4-FFF2-40B4-BE49-F238E27FC236}">
              <a16:creationId xmlns:a16="http://schemas.microsoft.com/office/drawing/2014/main" id="{00000000-0008-0000-0100-00006F020000}"/>
            </a:ext>
          </a:extLst>
        </xdr:cNvPr>
        <xdr:cNvSpPr txBox="1"/>
      </xdr:nvSpPr>
      <xdr:spPr>
        <a:xfrm>
          <a:off x="17776267" y="1003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624" name="n_3aveValue【学校施設】&#10;一人当たり面積">
          <a:extLst>
            <a:ext uri="{FF2B5EF4-FFF2-40B4-BE49-F238E27FC236}">
              <a16:creationId xmlns:a16="http://schemas.microsoft.com/office/drawing/2014/main" id="{00000000-0008-0000-0100-000070020000}"/>
            </a:ext>
          </a:extLst>
        </xdr:cNvPr>
        <xdr:cNvSpPr txBox="1"/>
      </xdr:nvSpPr>
      <xdr:spPr>
        <a:xfrm>
          <a:off x="17001567" y="1006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625" name="n_4aveValue【学校施設】&#10;一人当たり面積">
          <a:extLst>
            <a:ext uri="{FF2B5EF4-FFF2-40B4-BE49-F238E27FC236}">
              <a16:creationId xmlns:a16="http://schemas.microsoft.com/office/drawing/2014/main" id="{00000000-0008-0000-0100-000071020000}"/>
            </a:ext>
          </a:extLst>
        </xdr:cNvPr>
        <xdr:cNvSpPr txBox="1"/>
      </xdr:nvSpPr>
      <xdr:spPr>
        <a:xfrm>
          <a:off x="16226867" y="1006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153179</xdr:rowOff>
    </xdr:from>
    <xdr:ext cx="469744" cy="259045"/>
    <xdr:sp macro="" textlink="">
      <xdr:nvSpPr>
        <xdr:cNvPr id="626" name="n_1mainValue【学校施設】&#10;一人当たり面積">
          <a:extLst>
            <a:ext uri="{FF2B5EF4-FFF2-40B4-BE49-F238E27FC236}">
              <a16:creationId xmlns:a16="http://schemas.microsoft.com/office/drawing/2014/main" id="{00000000-0008-0000-0100-000072020000}"/>
            </a:ext>
          </a:extLst>
        </xdr:cNvPr>
        <xdr:cNvSpPr txBox="1"/>
      </xdr:nvSpPr>
      <xdr:spPr>
        <a:xfrm>
          <a:off x="18561127" y="103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162323</xdr:rowOff>
    </xdr:from>
    <xdr:ext cx="469744" cy="259045"/>
    <xdr:sp macro="" textlink="">
      <xdr:nvSpPr>
        <xdr:cNvPr id="627" name="n_2mainValue【学校施設】&#10;一人当たり面積">
          <a:extLst>
            <a:ext uri="{FF2B5EF4-FFF2-40B4-BE49-F238E27FC236}">
              <a16:creationId xmlns:a16="http://schemas.microsoft.com/office/drawing/2014/main" id="{00000000-0008-0000-0100-000073020000}"/>
            </a:ext>
          </a:extLst>
        </xdr:cNvPr>
        <xdr:cNvSpPr txBox="1"/>
      </xdr:nvSpPr>
      <xdr:spPr>
        <a:xfrm>
          <a:off x="17776267" y="1038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164799</xdr:rowOff>
    </xdr:from>
    <xdr:ext cx="469744" cy="259045"/>
    <xdr:sp macro="" textlink="">
      <xdr:nvSpPr>
        <xdr:cNvPr id="628" name="n_3mainValue【学校施設】&#10;一人当たり面積">
          <a:extLst>
            <a:ext uri="{FF2B5EF4-FFF2-40B4-BE49-F238E27FC236}">
              <a16:creationId xmlns:a16="http://schemas.microsoft.com/office/drawing/2014/main" id="{00000000-0008-0000-0100-000074020000}"/>
            </a:ext>
          </a:extLst>
        </xdr:cNvPr>
        <xdr:cNvSpPr txBox="1"/>
      </xdr:nvSpPr>
      <xdr:spPr>
        <a:xfrm>
          <a:off x="17001567" y="1039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170896</xdr:rowOff>
    </xdr:from>
    <xdr:ext cx="469744" cy="259045"/>
    <xdr:sp macro="" textlink="">
      <xdr:nvSpPr>
        <xdr:cNvPr id="629" name="n_4mainValue【学校施設】&#10;一人当たり面積">
          <a:extLst>
            <a:ext uri="{FF2B5EF4-FFF2-40B4-BE49-F238E27FC236}">
              <a16:creationId xmlns:a16="http://schemas.microsoft.com/office/drawing/2014/main" id="{00000000-0008-0000-0100-000075020000}"/>
            </a:ext>
          </a:extLst>
        </xdr:cNvPr>
        <xdr:cNvSpPr txBox="1"/>
      </xdr:nvSpPr>
      <xdr:spPr>
        <a:xfrm>
          <a:off x="16226867" y="10396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児童館】&#10;有形固定資産減価償却率グラフ枠">
          <a:extLst>
            <a:ext uri="{FF2B5EF4-FFF2-40B4-BE49-F238E27FC236}">
              <a16:creationId xmlns:a16="http://schemas.microsoft.com/office/drawing/2014/main" id="{00000000-0008-0000-0100-00008D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87630</xdr:rowOff>
    </xdr:from>
    <xdr:to>
      <xdr:col>85</xdr:col>
      <xdr:colOff>126364</xdr:colOff>
      <xdr:row>86</xdr:row>
      <xdr:rowOff>114300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flipV="1">
          <a:off x="14375764" y="129959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5" name="【児童館】&#10;有形固定資産減価償却率最小値テキスト">
          <a:extLst>
            <a:ext uri="{FF2B5EF4-FFF2-40B4-BE49-F238E27FC236}">
              <a16:creationId xmlns:a16="http://schemas.microsoft.com/office/drawing/2014/main" id="{00000000-0008-0000-0100-00008F02000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34307</xdr:rowOff>
    </xdr:from>
    <xdr:ext cx="405111" cy="259045"/>
    <xdr:sp macro="" textlink="">
      <xdr:nvSpPr>
        <xdr:cNvPr id="657" name="【児童館】&#10;有形固定資産減価償却率最大値テキスト">
          <a:extLst>
            <a:ext uri="{FF2B5EF4-FFF2-40B4-BE49-F238E27FC236}">
              <a16:creationId xmlns:a16="http://schemas.microsoft.com/office/drawing/2014/main" id="{00000000-0008-0000-0100-000091020000}"/>
            </a:ext>
          </a:extLst>
        </xdr:cNvPr>
        <xdr:cNvSpPr txBox="1"/>
      </xdr:nvSpPr>
      <xdr:spPr>
        <a:xfrm>
          <a:off x="14414500" y="1277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87630</xdr:rowOff>
    </xdr:from>
    <xdr:to>
      <xdr:col>86</xdr:col>
      <xdr:colOff>25400</xdr:colOff>
      <xdr:row>77</xdr:row>
      <xdr:rowOff>87630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4287500" y="12995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101616</xdr:rowOff>
    </xdr:from>
    <xdr:ext cx="405111" cy="259045"/>
    <xdr:sp macro="" textlink="">
      <xdr:nvSpPr>
        <xdr:cNvPr id="659" name="【児童館】&#10;有形固定資産減価償却率平均値テキスト">
          <a:extLst>
            <a:ext uri="{FF2B5EF4-FFF2-40B4-BE49-F238E27FC236}">
              <a16:creationId xmlns:a16="http://schemas.microsoft.com/office/drawing/2014/main" id="{00000000-0008-0000-0100-000093020000}"/>
            </a:ext>
          </a:extLst>
        </xdr:cNvPr>
        <xdr:cNvSpPr txBox="1"/>
      </xdr:nvSpPr>
      <xdr:spPr>
        <a:xfrm>
          <a:off x="14414500" y="136804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60" name="フローチャート: 判断 659">
          <a:extLst>
            <a:ext uri="{FF2B5EF4-FFF2-40B4-BE49-F238E27FC236}">
              <a16:creationId xmlns:a16="http://schemas.microsoft.com/office/drawing/2014/main" id="{00000000-0008-0000-0100-000094020000}"/>
            </a:ext>
          </a:extLst>
        </xdr:cNvPr>
        <xdr:cNvSpPr/>
      </xdr:nvSpPr>
      <xdr:spPr>
        <a:xfrm>
          <a:off x="14325600" y="1382521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31114</xdr:rowOff>
    </xdr:from>
    <xdr:to>
      <xdr:col>81</xdr:col>
      <xdr:colOff>101600</xdr:colOff>
      <xdr:row>82</xdr:row>
      <xdr:rowOff>132714</xdr:rowOff>
    </xdr:to>
    <xdr:sp macro="" textlink="">
      <xdr:nvSpPr>
        <xdr:cNvPr id="661" name="フローチャート: 判断 660">
          <a:extLst>
            <a:ext uri="{FF2B5EF4-FFF2-40B4-BE49-F238E27FC236}">
              <a16:creationId xmlns:a16="http://schemas.microsoft.com/office/drawing/2014/main" id="{00000000-0008-0000-0100-000095020000}"/>
            </a:ext>
          </a:extLst>
        </xdr:cNvPr>
        <xdr:cNvSpPr/>
      </xdr:nvSpPr>
      <xdr:spPr>
        <a:xfrm>
          <a:off x="13578840" y="1377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662" name="フローチャート: 判断 661">
          <a:extLst>
            <a:ext uri="{FF2B5EF4-FFF2-40B4-BE49-F238E27FC236}">
              <a16:creationId xmlns:a16="http://schemas.microsoft.com/office/drawing/2014/main" id="{00000000-0008-0000-0100-000096020000}"/>
            </a:ext>
          </a:extLst>
        </xdr:cNvPr>
        <xdr:cNvSpPr/>
      </xdr:nvSpPr>
      <xdr:spPr>
        <a:xfrm>
          <a:off x="1280414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663" name="フローチャート: 判断 662">
          <a:extLst>
            <a:ext uri="{FF2B5EF4-FFF2-40B4-BE49-F238E27FC236}">
              <a16:creationId xmlns:a16="http://schemas.microsoft.com/office/drawing/2014/main" id="{00000000-0008-0000-0100-000097020000}"/>
            </a:ext>
          </a:extLst>
        </xdr:cNvPr>
        <xdr:cNvSpPr/>
      </xdr:nvSpPr>
      <xdr:spPr>
        <a:xfrm>
          <a:off x="12029440" y="137699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145414</xdr:rowOff>
    </xdr:from>
    <xdr:to>
      <xdr:col>67</xdr:col>
      <xdr:colOff>101600</xdr:colOff>
      <xdr:row>82</xdr:row>
      <xdr:rowOff>75564</xdr:rowOff>
    </xdr:to>
    <xdr:sp macro="" textlink="">
      <xdr:nvSpPr>
        <xdr:cNvPr id="664" name="フローチャート: 判断 663">
          <a:extLst>
            <a:ext uri="{FF2B5EF4-FFF2-40B4-BE49-F238E27FC236}">
              <a16:creationId xmlns:a16="http://schemas.microsoft.com/office/drawing/2014/main" id="{00000000-0008-0000-0100-000098020000}"/>
            </a:ext>
          </a:extLst>
        </xdr:cNvPr>
        <xdr:cNvSpPr/>
      </xdr:nvSpPr>
      <xdr:spPr>
        <a:xfrm>
          <a:off x="1123188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164464</xdr:rowOff>
    </xdr:from>
    <xdr:to>
      <xdr:col>85</xdr:col>
      <xdr:colOff>177800</xdr:colOff>
      <xdr:row>86</xdr:row>
      <xdr:rowOff>94614</xdr:rowOff>
    </xdr:to>
    <xdr:sp macro="" textlink="">
      <xdr:nvSpPr>
        <xdr:cNvPr id="670" name="楕円 669">
          <a:extLst>
            <a:ext uri="{FF2B5EF4-FFF2-40B4-BE49-F238E27FC236}">
              <a16:creationId xmlns:a16="http://schemas.microsoft.com/office/drawing/2014/main" id="{00000000-0008-0000-0100-00009E020000}"/>
            </a:ext>
          </a:extLst>
        </xdr:cNvPr>
        <xdr:cNvSpPr/>
      </xdr:nvSpPr>
      <xdr:spPr>
        <a:xfrm>
          <a:off x="14325600" y="1441386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79391</xdr:rowOff>
    </xdr:from>
    <xdr:ext cx="405111" cy="259045"/>
    <xdr:sp macro="" textlink="">
      <xdr:nvSpPr>
        <xdr:cNvPr id="671" name="【児童館】&#10;有形固定資産減価償却率該当値テキスト">
          <a:extLst>
            <a:ext uri="{FF2B5EF4-FFF2-40B4-BE49-F238E27FC236}">
              <a16:creationId xmlns:a16="http://schemas.microsoft.com/office/drawing/2014/main" id="{00000000-0008-0000-0100-00009F020000}"/>
            </a:ext>
          </a:extLst>
        </xdr:cNvPr>
        <xdr:cNvSpPr txBox="1"/>
      </xdr:nvSpPr>
      <xdr:spPr>
        <a:xfrm>
          <a:off x="14414500" y="1432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72" name="楕円 671">
          <a:extLst>
            <a:ext uri="{FF2B5EF4-FFF2-40B4-BE49-F238E27FC236}">
              <a16:creationId xmlns:a16="http://schemas.microsoft.com/office/drawing/2014/main" id="{00000000-0008-0000-0100-0000A0020000}"/>
            </a:ext>
          </a:extLst>
        </xdr:cNvPr>
        <xdr:cNvSpPr/>
      </xdr:nvSpPr>
      <xdr:spPr>
        <a:xfrm>
          <a:off x="135788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43814</xdr:rowOff>
    </xdr:from>
    <xdr:to>
      <xdr:col>85</xdr:col>
      <xdr:colOff>127000</xdr:colOff>
      <xdr:row>86</xdr:row>
      <xdr:rowOff>114300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flipV="1">
          <a:off x="13629640" y="14460854"/>
          <a:ext cx="74676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74" name="楕円 673">
          <a:extLst>
            <a:ext uri="{FF2B5EF4-FFF2-40B4-BE49-F238E27FC236}">
              <a16:creationId xmlns:a16="http://schemas.microsoft.com/office/drawing/2014/main" id="{00000000-0008-0000-0100-0000A2020000}"/>
            </a:ext>
          </a:extLst>
        </xdr:cNvPr>
        <xdr:cNvSpPr/>
      </xdr:nvSpPr>
      <xdr:spPr>
        <a:xfrm>
          <a:off x="128041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2854940" y="1453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170180</xdr:rowOff>
    </xdr:from>
    <xdr:to>
      <xdr:col>72</xdr:col>
      <xdr:colOff>38100</xdr:colOff>
      <xdr:row>86</xdr:row>
      <xdr:rowOff>100330</xdr:rowOff>
    </xdr:to>
    <xdr:sp macro="" textlink="">
      <xdr:nvSpPr>
        <xdr:cNvPr id="676" name="楕円 675">
          <a:extLst>
            <a:ext uri="{FF2B5EF4-FFF2-40B4-BE49-F238E27FC236}">
              <a16:creationId xmlns:a16="http://schemas.microsoft.com/office/drawing/2014/main" id="{00000000-0008-0000-0100-0000A4020000}"/>
            </a:ext>
          </a:extLst>
        </xdr:cNvPr>
        <xdr:cNvSpPr/>
      </xdr:nvSpPr>
      <xdr:spPr>
        <a:xfrm>
          <a:off x="12029440" y="1441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49530</xdr:rowOff>
    </xdr:from>
    <xdr:to>
      <xdr:col>76</xdr:col>
      <xdr:colOff>114300</xdr:colOff>
      <xdr:row>86</xdr:row>
      <xdr:rowOff>114300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2072620" y="14466570"/>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90170</xdr:rowOff>
    </xdr:from>
    <xdr:to>
      <xdr:col>67</xdr:col>
      <xdr:colOff>101600</xdr:colOff>
      <xdr:row>86</xdr:row>
      <xdr:rowOff>20320</xdr:rowOff>
    </xdr:to>
    <xdr:sp macro="" textlink="">
      <xdr:nvSpPr>
        <xdr:cNvPr id="678" name="楕円 677">
          <a:extLst>
            <a:ext uri="{FF2B5EF4-FFF2-40B4-BE49-F238E27FC236}">
              <a16:creationId xmlns:a16="http://schemas.microsoft.com/office/drawing/2014/main" id="{00000000-0008-0000-0100-0000A6020000}"/>
            </a:ext>
          </a:extLst>
        </xdr:cNvPr>
        <xdr:cNvSpPr/>
      </xdr:nvSpPr>
      <xdr:spPr>
        <a:xfrm>
          <a:off x="1123188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140970</xdr:rowOff>
    </xdr:from>
    <xdr:to>
      <xdr:col>71</xdr:col>
      <xdr:colOff>177800</xdr:colOff>
      <xdr:row>86</xdr:row>
      <xdr:rowOff>49530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1282680" y="14390370"/>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149241</xdr:rowOff>
    </xdr:from>
    <xdr:ext cx="405111" cy="259045"/>
    <xdr:sp macro="" textlink="">
      <xdr:nvSpPr>
        <xdr:cNvPr id="680" name="n_1aveValue【児童館】&#10;有形固定資産減価償却率">
          <a:extLst>
            <a:ext uri="{FF2B5EF4-FFF2-40B4-BE49-F238E27FC236}">
              <a16:creationId xmlns:a16="http://schemas.microsoft.com/office/drawing/2014/main" id="{00000000-0008-0000-0100-0000A8020000}"/>
            </a:ext>
          </a:extLst>
        </xdr:cNvPr>
        <xdr:cNvSpPr txBox="1"/>
      </xdr:nvSpPr>
      <xdr:spPr>
        <a:xfrm>
          <a:off x="134372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113047</xdr:rowOff>
    </xdr:from>
    <xdr:ext cx="405111" cy="259045"/>
    <xdr:sp macro="" textlink="">
      <xdr:nvSpPr>
        <xdr:cNvPr id="681" name="n_2aveValue【児童館】&#10;有形固定資産減価償却率">
          <a:extLst>
            <a:ext uri="{FF2B5EF4-FFF2-40B4-BE49-F238E27FC236}">
              <a16:creationId xmlns:a16="http://schemas.microsoft.com/office/drawing/2014/main" id="{00000000-0008-0000-0100-0000A9020000}"/>
            </a:ext>
          </a:extLst>
        </xdr:cNvPr>
        <xdr:cNvSpPr txBox="1"/>
      </xdr:nvSpPr>
      <xdr:spPr>
        <a:xfrm>
          <a:off x="126752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141622</xdr:rowOff>
    </xdr:from>
    <xdr:ext cx="405111" cy="259045"/>
    <xdr:sp macro="" textlink="">
      <xdr:nvSpPr>
        <xdr:cNvPr id="682" name="n_3aveValue【児童館】&#10;有形固定資産減価償却率">
          <a:extLst>
            <a:ext uri="{FF2B5EF4-FFF2-40B4-BE49-F238E27FC236}">
              <a16:creationId xmlns:a16="http://schemas.microsoft.com/office/drawing/2014/main" id="{00000000-0008-0000-0100-0000AA020000}"/>
            </a:ext>
          </a:extLst>
        </xdr:cNvPr>
        <xdr:cNvSpPr txBox="1"/>
      </xdr:nvSpPr>
      <xdr:spPr>
        <a:xfrm>
          <a:off x="119005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92091</xdr:rowOff>
    </xdr:from>
    <xdr:ext cx="405111" cy="259045"/>
    <xdr:sp macro="" textlink="">
      <xdr:nvSpPr>
        <xdr:cNvPr id="683" name="n_4aveValue【児童館】&#10;有形固定資産減価償却率">
          <a:extLst>
            <a:ext uri="{FF2B5EF4-FFF2-40B4-BE49-F238E27FC236}">
              <a16:creationId xmlns:a16="http://schemas.microsoft.com/office/drawing/2014/main" id="{00000000-0008-0000-0100-0000AB020000}"/>
            </a:ext>
          </a:extLst>
        </xdr:cNvPr>
        <xdr:cNvSpPr txBox="1"/>
      </xdr:nvSpPr>
      <xdr:spPr>
        <a:xfrm>
          <a:off x="1110298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84" name="n_1mainValue【児童館】&#10;有形固定資産減価償却率">
          <a:extLst>
            <a:ext uri="{FF2B5EF4-FFF2-40B4-BE49-F238E27FC236}">
              <a16:creationId xmlns:a16="http://schemas.microsoft.com/office/drawing/2014/main" id="{00000000-0008-0000-0100-0000AC020000}"/>
            </a:ext>
          </a:extLst>
        </xdr:cNvPr>
        <xdr:cNvSpPr txBox="1"/>
      </xdr:nvSpPr>
      <xdr:spPr>
        <a:xfrm>
          <a:off x="1341254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85" name="n_2mainValue【児童館】&#10;有形固定資産減価償却率">
          <a:extLst>
            <a:ext uri="{FF2B5EF4-FFF2-40B4-BE49-F238E27FC236}">
              <a16:creationId xmlns:a16="http://schemas.microsoft.com/office/drawing/2014/main" id="{00000000-0008-0000-0100-0000AD020000}"/>
            </a:ext>
          </a:extLst>
        </xdr:cNvPr>
        <xdr:cNvSpPr txBox="1"/>
      </xdr:nvSpPr>
      <xdr:spPr>
        <a:xfrm>
          <a:off x="1264292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91457</xdr:rowOff>
    </xdr:from>
    <xdr:ext cx="405111" cy="259045"/>
    <xdr:sp macro="" textlink="">
      <xdr:nvSpPr>
        <xdr:cNvPr id="686" name="n_3mainValue【児童館】&#10;有形固定資産減価償却率">
          <a:extLst>
            <a:ext uri="{FF2B5EF4-FFF2-40B4-BE49-F238E27FC236}">
              <a16:creationId xmlns:a16="http://schemas.microsoft.com/office/drawing/2014/main" id="{00000000-0008-0000-0100-0000AE020000}"/>
            </a:ext>
          </a:extLst>
        </xdr:cNvPr>
        <xdr:cNvSpPr txBox="1"/>
      </xdr:nvSpPr>
      <xdr:spPr>
        <a:xfrm>
          <a:off x="119005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11447</xdr:rowOff>
    </xdr:from>
    <xdr:ext cx="405111" cy="259045"/>
    <xdr:sp macro="" textlink="">
      <xdr:nvSpPr>
        <xdr:cNvPr id="687" name="n_4mainValue【児童館】&#10;有形固定資産減価償却率">
          <a:extLst>
            <a:ext uri="{FF2B5EF4-FFF2-40B4-BE49-F238E27FC236}">
              <a16:creationId xmlns:a16="http://schemas.microsoft.com/office/drawing/2014/main" id="{00000000-0008-0000-0100-0000AF020000}"/>
            </a:ext>
          </a:extLst>
        </xdr:cNvPr>
        <xdr:cNvSpPr txBox="1"/>
      </xdr:nvSpPr>
      <xdr:spPr>
        <a:xfrm>
          <a:off x="11102984" y="1442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00000000-0008-0000-0100-0000C2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84</xdr:row>
      <xdr:rowOff>169545</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flipV="1">
          <a:off x="19509104" y="13085445"/>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708" name="【児童館】&#10;一人当たり面積最小値テキスト">
          <a:extLst>
            <a:ext uri="{FF2B5EF4-FFF2-40B4-BE49-F238E27FC236}">
              <a16:creationId xmlns:a16="http://schemas.microsoft.com/office/drawing/2014/main" id="{00000000-0008-0000-0100-0000C4020000}"/>
            </a:ext>
          </a:extLst>
        </xdr:cNvPr>
        <xdr:cNvSpPr txBox="1"/>
      </xdr:nvSpPr>
      <xdr:spPr>
        <a:xfrm>
          <a:off x="19547840" y="1425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9443700" y="14251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10" name="【児童館】&#10;一人当たり面積最大値テキスト">
          <a:extLst>
            <a:ext uri="{FF2B5EF4-FFF2-40B4-BE49-F238E27FC236}">
              <a16:creationId xmlns:a16="http://schemas.microsoft.com/office/drawing/2014/main" id="{00000000-0008-0000-0100-0000C6020000}"/>
            </a:ext>
          </a:extLst>
        </xdr:cNvPr>
        <xdr:cNvSpPr txBox="1"/>
      </xdr:nvSpPr>
      <xdr:spPr>
        <a:xfrm>
          <a:off x="19547840" y="1286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9443700" y="13085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61613</xdr:rowOff>
    </xdr:from>
    <xdr:ext cx="469744" cy="259045"/>
    <xdr:sp macro="" textlink="">
      <xdr:nvSpPr>
        <xdr:cNvPr id="712" name="【児童館】&#10;一人当たり面積平均値テキスト">
          <a:extLst>
            <a:ext uri="{FF2B5EF4-FFF2-40B4-BE49-F238E27FC236}">
              <a16:creationId xmlns:a16="http://schemas.microsoft.com/office/drawing/2014/main" id="{00000000-0008-0000-0100-0000C8020000}"/>
            </a:ext>
          </a:extLst>
        </xdr:cNvPr>
        <xdr:cNvSpPr txBox="1"/>
      </xdr:nvSpPr>
      <xdr:spPr>
        <a:xfrm>
          <a:off x="19547840" y="136404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38736</xdr:rowOff>
    </xdr:from>
    <xdr:to>
      <xdr:col>116</xdr:col>
      <xdr:colOff>114300</xdr:colOff>
      <xdr:row>82</xdr:row>
      <xdr:rowOff>140336</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19458940" y="1378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33020</xdr:rowOff>
    </xdr:from>
    <xdr:to>
      <xdr:col>112</xdr:col>
      <xdr:colOff>38100</xdr:colOff>
      <xdr:row>82</xdr:row>
      <xdr:rowOff>134620</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18735040" y="137795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50164</xdr:rowOff>
    </xdr:from>
    <xdr:to>
      <xdr:col>107</xdr:col>
      <xdr:colOff>101600</xdr:colOff>
      <xdr:row>82</xdr:row>
      <xdr:rowOff>151764</xdr:rowOff>
    </xdr:to>
    <xdr:sp macro="" textlink="">
      <xdr:nvSpPr>
        <xdr:cNvPr id="715" name="フローチャート: 判断 714">
          <a:extLst>
            <a:ext uri="{FF2B5EF4-FFF2-40B4-BE49-F238E27FC236}">
              <a16:creationId xmlns:a16="http://schemas.microsoft.com/office/drawing/2014/main" id="{00000000-0008-0000-0100-0000CB020000}"/>
            </a:ext>
          </a:extLst>
        </xdr:cNvPr>
        <xdr:cNvSpPr/>
      </xdr:nvSpPr>
      <xdr:spPr>
        <a:xfrm>
          <a:off x="17937480" y="1379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10161</xdr:rowOff>
    </xdr:from>
    <xdr:to>
      <xdr:col>102</xdr:col>
      <xdr:colOff>165100</xdr:colOff>
      <xdr:row>82</xdr:row>
      <xdr:rowOff>111761</xdr:rowOff>
    </xdr:to>
    <xdr:sp macro="" textlink="">
      <xdr:nvSpPr>
        <xdr:cNvPr id="716" name="フローチャート: 判断 715">
          <a:extLst>
            <a:ext uri="{FF2B5EF4-FFF2-40B4-BE49-F238E27FC236}">
              <a16:creationId xmlns:a16="http://schemas.microsoft.com/office/drawing/2014/main" id="{00000000-0008-0000-0100-0000CC020000}"/>
            </a:ext>
          </a:extLst>
        </xdr:cNvPr>
        <xdr:cNvSpPr/>
      </xdr:nvSpPr>
      <xdr:spPr>
        <a:xfrm>
          <a:off x="17162780" y="1375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164464</xdr:rowOff>
    </xdr:from>
    <xdr:to>
      <xdr:col>98</xdr:col>
      <xdr:colOff>38100</xdr:colOff>
      <xdr:row>82</xdr:row>
      <xdr:rowOff>94614</xdr:rowOff>
    </xdr:to>
    <xdr:sp macro="" textlink="">
      <xdr:nvSpPr>
        <xdr:cNvPr id="717" name="フローチャート: 判断 716">
          <a:extLst>
            <a:ext uri="{FF2B5EF4-FFF2-40B4-BE49-F238E27FC236}">
              <a16:creationId xmlns:a16="http://schemas.microsoft.com/office/drawing/2014/main" id="{00000000-0008-0000-0100-0000CD020000}"/>
            </a:ext>
          </a:extLst>
        </xdr:cNvPr>
        <xdr:cNvSpPr/>
      </xdr:nvSpPr>
      <xdr:spPr>
        <a:xfrm>
          <a:off x="16388080" y="13743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107314</xdr:rowOff>
    </xdr:from>
    <xdr:to>
      <xdr:col>116</xdr:col>
      <xdr:colOff>114300</xdr:colOff>
      <xdr:row>83</xdr:row>
      <xdr:rowOff>37464</xdr:rowOff>
    </xdr:to>
    <xdr:sp macro="" textlink="">
      <xdr:nvSpPr>
        <xdr:cNvPr id="723" name="楕円 722">
          <a:extLst>
            <a:ext uri="{FF2B5EF4-FFF2-40B4-BE49-F238E27FC236}">
              <a16:creationId xmlns:a16="http://schemas.microsoft.com/office/drawing/2014/main" id="{00000000-0008-0000-0100-0000D3020000}"/>
            </a:ext>
          </a:extLst>
        </xdr:cNvPr>
        <xdr:cNvSpPr/>
      </xdr:nvSpPr>
      <xdr:spPr>
        <a:xfrm>
          <a:off x="19458940" y="138537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85741</xdr:rowOff>
    </xdr:from>
    <xdr:ext cx="469744" cy="259045"/>
    <xdr:sp macro="" textlink="">
      <xdr:nvSpPr>
        <xdr:cNvPr id="724" name="【児童館】&#10;一人当たり面積該当値テキスト">
          <a:extLst>
            <a:ext uri="{FF2B5EF4-FFF2-40B4-BE49-F238E27FC236}">
              <a16:creationId xmlns:a16="http://schemas.microsoft.com/office/drawing/2014/main" id="{00000000-0008-0000-0100-0000D4020000}"/>
            </a:ext>
          </a:extLst>
        </xdr:cNvPr>
        <xdr:cNvSpPr txBox="1"/>
      </xdr:nvSpPr>
      <xdr:spPr>
        <a:xfrm>
          <a:off x="19547840" y="1383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113030</xdr:rowOff>
    </xdr:from>
    <xdr:to>
      <xdr:col>112</xdr:col>
      <xdr:colOff>38100</xdr:colOff>
      <xdr:row>83</xdr:row>
      <xdr:rowOff>43180</xdr:rowOff>
    </xdr:to>
    <xdr:sp macro="" textlink="">
      <xdr:nvSpPr>
        <xdr:cNvPr id="725" name="楕円 724">
          <a:extLst>
            <a:ext uri="{FF2B5EF4-FFF2-40B4-BE49-F238E27FC236}">
              <a16:creationId xmlns:a16="http://schemas.microsoft.com/office/drawing/2014/main" id="{00000000-0008-0000-0100-0000D5020000}"/>
            </a:ext>
          </a:extLst>
        </xdr:cNvPr>
        <xdr:cNvSpPr/>
      </xdr:nvSpPr>
      <xdr:spPr>
        <a:xfrm>
          <a:off x="18735040" y="13859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158114</xdr:rowOff>
    </xdr:from>
    <xdr:to>
      <xdr:col>116</xdr:col>
      <xdr:colOff>63500</xdr:colOff>
      <xdr:row>82</xdr:row>
      <xdr:rowOff>163830</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flipV="1">
          <a:off x="18778220" y="13904594"/>
          <a:ext cx="7315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118745</xdr:rowOff>
    </xdr:from>
    <xdr:to>
      <xdr:col>107</xdr:col>
      <xdr:colOff>101600</xdr:colOff>
      <xdr:row>83</xdr:row>
      <xdr:rowOff>48895</xdr:rowOff>
    </xdr:to>
    <xdr:sp macro="" textlink="">
      <xdr:nvSpPr>
        <xdr:cNvPr id="727" name="楕円 726">
          <a:extLst>
            <a:ext uri="{FF2B5EF4-FFF2-40B4-BE49-F238E27FC236}">
              <a16:creationId xmlns:a16="http://schemas.microsoft.com/office/drawing/2014/main" id="{00000000-0008-0000-0100-0000D7020000}"/>
            </a:ext>
          </a:extLst>
        </xdr:cNvPr>
        <xdr:cNvSpPr/>
      </xdr:nvSpPr>
      <xdr:spPr>
        <a:xfrm>
          <a:off x="17937480" y="13865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163830</xdr:rowOff>
    </xdr:from>
    <xdr:to>
      <xdr:col>111</xdr:col>
      <xdr:colOff>177800</xdr:colOff>
      <xdr:row>82</xdr:row>
      <xdr:rowOff>169545</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flipV="1">
          <a:off x="17988280" y="13910310"/>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118745</xdr:rowOff>
    </xdr:from>
    <xdr:to>
      <xdr:col>102</xdr:col>
      <xdr:colOff>165100</xdr:colOff>
      <xdr:row>83</xdr:row>
      <xdr:rowOff>48895</xdr:rowOff>
    </xdr:to>
    <xdr:sp macro="" textlink="">
      <xdr:nvSpPr>
        <xdr:cNvPr id="729" name="楕円 728">
          <a:extLst>
            <a:ext uri="{FF2B5EF4-FFF2-40B4-BE49-F238E27FC236}">
              <a16:creationId xmlns:a16="http://schemas.microsoft.com/office/drawing/2014/main" id="{00000000-0008-0000-0100-0000D9020000}"/>
            </a:ext>
          </a:extLst>
        </xdr:cNvPr>
        <xdr:cNvSpPr/>
      </xdr:nvSpPr>
      <xdr:spPr>
        <a:xfrm>
          <a:off x="17162780" y="13865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169545</xdr:rowOff>
    </xdr:from>
    <xdr:to>
      <xdr:col>107</xdr:col>
      <xdr:colOff>50800</xdr:colOff>
      <xdr:row>82</xdr:row>
      <xdr:rowOff>169545</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7213580" y="1391602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124461</xdr:rowOff>
    </xdr:from>
    <xdr:to>
      <xdr:col>98</xdr:col>
      <xdr:colOff>38100</xdr:colOff>
      <xdr:row>83</xdr:row>
      <xdr:rowOff>54611</xdr:rowOff>
    </xdr:to>
    <xdr:sp macro="" textlink="">
      <xdr:nvSpPr>
        <xdr:cNvPr id="731" name="楕円 730">
          <a:extLst>
            <a:ext uri="{FF2B5EF4-FFF2-40B4-BE49-F238E27FC236}">
              <a16:creationId xmlns:a16="http://schemas.microsoft.com/office/drawing/2014/main" id="{00000000-0008-0000-0100-0000DB020000}"/>
            </a:ext>
          </a:extLst>
        </xdr:cNvPr>
        <xdr:cNvSpPr/>
      </xdr:nvSpPr>
      <xdr:spPr>
        <a:xfrm>
          <a:off x="16388080" y="138709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169545</xdr:rowOff>
    </xdr:from>
    <xdr:to>
      <xdr:col>102</xdr:col>
      <xdr:colOff>114300</xdr:colOff>
      <xdr:row>83</xdr:row>
      <xdr:rowOff>3811</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flipV="1">
          <a:off x="16431260" y="13916025"/>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151147</xdr:rowOff>
    </xdr:from>
    <xdr:ext cx="469744" cy="259045"/>
    <xdr:sp macro="" textlink="">
      <xdr:nvSpPr>
        <xdr:cNvPr id="733" name="n_1aveValue【児童館】&#10;一人当たり面積">
          <a:extLst>
            <a:ext uri="{FF2B5EF4-FFF2-40B4-BE49-F238E27FC236}">
              <a16:creationId xmlns:a16="http://schemas.microsoft.com/office/drawing/2014/main" id="{00000000-0008-0000-0100-0000DD020000}"/>
            </a:ext>
          </a:extLst>
        </xdr:cNvPr>
        <xdr:cNvSpPr txBox="1"/>
      </xdr:nvSpPr>
      <xdr:spPr>
        <a:xfrm>
          <a:off x="18561127" y="1356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168291</xdr:rowOff>
    </xdr:from>
    <xdr:ext cx="469744" cy="259045"/>
    <xdr:sp macro="" textlink="">
      <xdr:nvSpPr>
        <xdr:cNvPr id="734" name="n_2aveValue【児童館】&#10;一人当たり面積">
          <a:extLst>
            <a:ext uri="{FF2B5EF4-FFF2-40B4-BE49-F238E27FC236}">
              <a16:creationId xmlns:a16="http://schemas.microsoft.com/office/drawing/2014/main" id="{00000000-0008-0000-0100-0000DE020000}"/>
            </a:ext>
          </a:extLst>
        </xdr:cNvPr>
        <xdr:cNvSpPr txBox="1"/>
      </xdr:nvSpPr>
      <xdr:spPr>
        <a:xfrm>
          <a:off x="17776267" y="1357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128288</xdr:rowOff>
    </xdr:from>
    <xdr:ext cx="469744" cy="259045"/>
    <xdr:sp macro="" textlink="">
      <xdr:nvSpPr>
        <xdr:cNvPr id="735" name="n_3aveValue【児童館】&#10;一人当たり面積">
          <a:extLst>
            <a:ext uri="{FF2B5EF4-FFF2-40B4-BE49-F238E27FC236}">
              <a16:creationId xmlns:a16="http://schemas.microsoft.com/office/drawing/2014/main" id="{00000000-0008-0000-0100-0000DF020000}"/>
            </a:ext>
          </a:extLst>
        </xdr:cNvPr>
        <xdr:cNvSpPr txBox="1"/>
      </xdr:nvSpPr>
      <xdr:spPr>
        <a:xfrm>
          <a:off x="17001567" y="1353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111141</xdr:rowOff>
    </xdr:from>
    <xdr:ext cx="469744" cy="259045"/>
    <xdr:sp macro="" textlink="">
      <xdr:nvSpPr>
        <xdr:cNvPr id="736" name="n_4aveValue【児童館】&#10;一人当たり面積">
          <a:extLst>
            <a:ext uri="{FF2B5EF4-FFF2-40B4-BE49-F238E27FC236}">
              <a16:creationId xmlns:a16="http://schemas.microsoft.com/office/drawing/2014/main" id="{00000000-0008-0000-0100-0000E0020000}"/>
            </a:ext>
          </a:extLst>
        </xdr:cNvPr>
        <xdr:cNvSpPr txBox="1"/>
      </xdr:nvSpPr>
      <xdr:spPr>
        <a:xfrm>
          <a:off x="16226867" y="1352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34307</xdr:rowOff>
    </xdr:from>
    <xdr:ext cx="469744" cy="259045"/>
    <xdr:sp macro="" textlink="">
      <xdr:nvSpPr>
        <xdr:cNvPr id="737" name="n_1mainValue【児童館】&#10;一人当たり面積">
          <a:extLst>
            <a:ext uri="{FF2B5EF4-FFF2-40B4-BE49-F238E27FC236}">
              <a16:creationId xmlns:a16="http://schemas.microsoft.com/office/drawing/2014/main" id="{00000000-0008-0000-0100-0000E1020000}"/>
            </a:ext>
          </a:extLst>
        </xdr:cNvPr>
        <xdr:cNvSpPr txBox="1"/>
      </xdr:nvSpPr>
      <xdr:spPr>
        <a:xfrm>
          <a:off x="18561127" y="139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40022</xdr:rowOff>
    </xdr:from>
    <xdr:ext cx="469744" cy="259045"/>
    <xdr:sp macro="" textlink="">
      <xdr:nvSpPr>
        <xdr:cNvPr id="738" name="n_2mainValue【児童館】&#10;一人当たり面積">
          <a:extLst>
            <a:ext uri="{FF2B5EF4-FFF2-40B4-BE49-F238E27FC236}">
              <a16:creationId xmlns:a16="http://schemas.microsoft.com/office/drawing/2014/main" id="{00000000-0008-0000-0100-0000E2020000}"/>
            </a:ext>
          </a:extLst>
        </xdr:cNvPr>
        <xdr:cNvSpPr txBox="1"/>
      </xdr:nvSpPr>
      <xdr:spPr>
        <a:xfrm>
          <a:off x="17776267" y="1395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40022</xdr:rowOff>
    </xdr:from>
    <xdr:ext cx="469744" cy="259045"/>
    <xdr:sp macro="" textlink="">
      <xdr:nvSpPr>
        <xdr:cNvPr id="739" name="n_3mainValue【児童館】&#10;一人当たり面積">
          <a:extLst>
            <a:ext uri="{FF2B5EF4-FFF2-40B4-BE49-F238E27FC236}">
              <a16:creationId xmlns:a16="http://schemas.microsoft.com/office/drawing/2014/main" id="{00000000-0008-0000-0100-0000E3020000}"/>
            </a:ext>
          </a:extLst>
        </xdr:cNvPr>
        <xdr:cNvSpPr txBox="1"/>
      </xdr:nvSpPr>
      <xdr:spPr>
        <a:xfrm>
          <a:off x="17001567" y="1395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45738</xdr:rowOff>
    </xdr:from>
    <xdr:ext cx="469744" cy="259045"/>
    <xdr:sp macro="" textlink="">
      <xdr:nvSpPr>
        <xdr:cNvPr id="740" name="n_4mainValue【児童館】&#10;一人当たり面積">
          <a:extLst>
            <a:ext uri="{FF2B5EF4-FFF2-40B4-BE49-F238E27FC236}">
              <a16:creationId xmlns:a16="http://schemas.microsoft.com/office/drawing/2014/main" id="{00000000-0008-0000-0100-0000E4020000}"/>
            </a:ext>
          </a:extLst>
        </xdr:cNvPr>
        <xdr:cNvSpPr txBox="1"/>
      </xdr:nvSpPr>
      <xdr:spPr>
        <a:xfrm>
          <a:off x="16226867" y="139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00000000-0008-0000-0100-0000F0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00000000-0008-0000-0100-0000FC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flipV="1">
          <a:off x="14375764" y="1672971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a:extLst>
            <a:ext uri="{FF2B5EF4-FFF2-40B4-BE49-F238E27FC236}">
              <a16:creationId xmlns:a16="http://schemas.microsoft.com/office/drawing/2014/main" id="{00000000-0008-0000-0100-0000FE02000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768" name="【公民館】&#10;有形固定資産減価償却率最大値テキスト">
          <a:extLst>
            <a:ext uri="{FF2B5EF4-FFF2-40B4-BE49-F238E27FC236}">
              <a16:creationId xmlns:a16="http://schemas.microsoft.com/office/drawing/2014/main" id="{00000000-0008-0000-0100-000000030000}"/>
            </a:ext>
          </a:extLst>
        </xdr:cNvPr>
        <xdr:cNvSpPr txBox="1"/>
      </xdr:nvSpPr>
      <xdr:spPr>
        <a:xfrm>
          <a:off x="14414500" y="1650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a:off x="1428750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770" name="【公民館】&#10;有形固定資産減価償却率平均値テキスト">
          <a:extLst>
            <a:ext uri="{FF2B5EF4-FFF2-40B4-BE49-F238E27FC236}">
              <a16:creationId xmlns:a16="http://schemas.microsoft.com/office/drawing/2014/main" id="{00000000-0008-0000-0100-000002030000}"/>
            </a:ext>
          </a:extLst>
        </xdr:cNvPr>
        <xdr:cNvSpPr txBox="1"/>
      </xdr:nvSpPr>
      <xdr:spPr>
        <a:xfrm>
          <a:off x="14414500" y="175437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4325600" y="1768856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357884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280414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2029440" y="17589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5" name="フローチャート: 判断 774">
          <a:extLst>
            <a:ext uri="{FF2B5EF4-FFF2-40B4-BE49-F238E27FC236}">
              <a16:creationId xmlns:a16="http://schemas.microsoft.com/office/drawing/2014/main" id="{00000000-0008-0000-0100-000007030000}"/>
            </a:ext>
          </a:extLst>
        </xdr:cNvPr>
        <xdr:cNvSpPr/>
      </xdr:nvSpPr>
      <xdr:spPr>
        <a:xfrm>
          <a:off x="1123188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101600</xdr:rowOff>
    </xdr:from>
    <xdr:to>
      <xdr:col>85</xdr:col>
      <xdr:colOff>177800</xdr:colOff>
      <xdr:row>107</xdr:row>
      <xdr:rowOff>31750</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14325600" y="178714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80027</xdr:rowOff>
    </xdr:from>
    <xdr:ext cx="405111" cy="259045"/>
    <xdr:sp macro="" textlink="">
      <xdr:nvSpPr>
        <xdr:cNvPr id="782" name="【公民館】&#10;有形固定資産減価償却率該当値テキスト">
          <a:extLst>
            <a:ext uri="{FF2B5EF4-FFF2-40B4-BE49-F238E27FC236}">
              <a16:creationId xmlns:a16="http://schemas.microsoft.com/office/drawing/2014/main" id="{00000000-0008-0000-0100-00000E030000}"/>
            </a:ext>
          </a:extLst>
        </xdr:cNvPr>
        <xdr:cNvSpPr txBox="1"/>
      </xdr:nvSpPr>
      <xdr:spPr>
        <a:xfrm>
          <a:off x="14414500" y="1784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57786</xdr:rowOff>
    </xdr:from>
    <xdr:to>
      <xdr:col>81</xdr:col>
      <xdr:colOff>101600</xdr:colOff>
      <xdr:row>106</xdr:row>
      <xdr:rowOff>159386</xdr:rowOff>
    </xdr:to>
    <xdr:sp macro="" textlink="">
      <xdr:nvSpPr>
        <xdr:cNvPr id="783" name="楕円 782">
          <a:extLst>
            <a:ext uri="{FF2B5EF4-FFF2-40B4-BE49-F238E27FC236}">
              <a16:creationId xmlns:a16="http://schemas.microsoft.com/office/drawing/2014/main" id="{00000000-0008-0000-0100-00000F030000}"/>
            </a:ext>
          </a:extLst>
        </xdr:cNvPr>
        <xdr:cNvSpPr/>
      </xdr:nvSpPr>
      <xdr:spPr>
        <a:xfrm>
          <a:off x="13578840" y="1782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108586</xdr:rowOff>
    </xdr:from>
    <xdr:to>
      <xdr:col>85</xdr:col>
      <xdr:colOff>127000</xdr:colOff>
      <xdr:row>106</xdr:row>
      <xdr:rowOff>152400</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3629640" y="17878426"/>
          <a:ext cx="74676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21589</xdr:rowOff>
    </xdr:from>
    <xdr:to>
      <xdr:col>76</xdr:col>
      <xdr:colOff>165100</xdr:colOff>
      <xdr:row>106</xdr:row>
      <xdr:rowOff>123189</xdr:rowOff>
    </xdr:to>
    <xdr:sp macro="" textlink="">
      <xdr:nvSpPr>
        <xdr:cNvPr id="785" name="楕円 784">
          <a:extLst>
            <a:ext uri="{FF2B5EF4-FFF2-40B4-BE49-F238E27FC236}">
              <a16:creationId xmlns:a16="http://schemas.microsoft.com/office/drawing/2014/main" id="{00000000-0008-0000-0100-000011030000}"/>
            </a:ext>
          </a:extLst>
        </xdr:cNvPr>
        <xdr:cNvSpPr/>
      </xdr:nvSpPr>
      <xdr:spPr>
        <a:xfrm>
          <a:off x="12804140" y="1779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72389</xdr:rowOff>
    </xdr:from>
    <xdr:to>
      <xdr:col>81</xdr:col>
      <xdr:colOff>50800</xdr:colOff>
      <xdr:row>106</xdr:row>
      <xdr:rowOff>108586</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2854940" y="17842229"/>
          <a:ext cx="7747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147320</xdr:rowOff>
    </xdr:from>
    <xdr:to>
      <xdr:col>72</xdr:col>
      <xdr:colOff>38100</xdr:colOff>
      <xdr:row>106</xdr:row>
      <xdr:rowOff>77470</xdr:rowOff>
    </xdr:to>
    <xdr:sp macro="" textlink="">
      <xdr:nvSpPr>
        <xdr:cNvPr id="787" name="楕円 786">
          <a:extLst>
            <a:ext uri="{FF2B5EF4-FFF2-40B4-BE49-F238E27FC236}">
              <a16:creationId xmlns:a16="http://schemas.microsoft.com/office/drawing/2014/main" id="{00000000-0008-0000-0100-000013030000}"/>
            </a:ext>
          </a:extLst>
        </xdr:cNvPr>
        <xdr:cNvSpPr/>
      </xdr:nvSpPr>
      <xdr:spPr>
        <a:xfrm>
          <a:off x="12029440" y="17749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26670</xdr:rowOff>
    </xdr:from>
    <xdr:to>
      <xdr:col>76</xdr:col>
      <xdr:colOff>114300</xdr:colOff>
      <xdr:row>106</xdr:row>
      <xdr:rowOff>72389</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2072620" y="17796510"/>
          <a:ext cx="7823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147320</xdr:rowOff>
    </xdr:from>
    <xdr:to>
      <xdr:col>67</xdr:col>
      <xdr:colOff>101600</xdr:colOff>
      <xdr:row>106</xdr:row>
      <xdr:rowOff>77470</xdr:rowOff>
    </xdr:to>
    <xdr:sp macro="" textlink="">
      <xdr:nvSpPr>
        <xdr:cNvPr id="789" name="楕円 788">
          <a:extLst>
            <a:ext uri="{FF2B5EF4-FFF2-40B4-BE49-F238E27FC236}">
              <a16:creationId xmlns:a16="http://schemas.microsoft.com/office/drawing/2014/main" id="{00000000-0008-0000-0100-000015030000}"/>
            </a:ext>
          </a:extLst>
        </xdr:cNvPr>
        <xdr:cNvSpPr/>
      </xdr:nvSpPr>
      <xdr:spPr>
        <a:xfrm>
          <a:off x="11231880" y="1774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26670</xdr:rowOff>
    </xdr:from>
    <xdr:to>
      <xdr:col>71</xdr:col>
      <xdr:colOff>177800</xdr:colOff>
      <xdr:row>106</xdr:row>
      <xdr:rowOff>26670</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1282680" y="177965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791" name="n_1aveValue【公民館】&#10;有形固定資産減価償却率">
          <a:extLst>
            <a:ext uri="{FF2B5EF4-FFF2-40B4-BE49-F238E27FC236}">
              <a16:creationId xmlns:a16="http://schemas.microsoft.com/office/drawing/2014/main" id="{00000000-0008-0000-0100-000017030000}"/>
            </a:ext>
          </a:extLst>
        </xdr:cNvPr>
        <xdr:cNvSpPr txBox="1"/>
      </xdr:nvSpPr>
      <xdr:spPr>
        <a:xfrm>
          <a:off x="13437244" y="1744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792" name="n_2aveValue【公民館】&#10;有形固定資産減価償却率">
          <a:extLst>
            <a:ext uri="{FF2B5EF4-FFF2-40B4-BE49-F238E27FC236}">
              <a16:creationId xmlns:a16="http://schemas.microsoft.com/office/drawing/2014/main" id="{00000000-0008-0000-0100-000018030000}"/>
            </a:ext>
          </a:extLst>
        </xdr:cNvPr>
        <xdr:cNvSpPr txBox="1"/>
      </xdr:nvSpPr>
      <xdr:spPr>
        <a:xfrm>
          <a:off x="12675244" y="1743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793" name="n_3aveValue【公民館】&#10;有形固定資産減価償却率">
          <a:extLst>
            <a:ext uri="{FF2B5EF4-FFF2-40B4-BE49-F238E27FC236}">
              <a16:creationId xmlns:a16="http://schemas.microsoft.com/office/drawing/2014/main" id="{00000000-0008-0000-0100-000019030000}"/>
            </a:ext>
          </a:extLst>
        </xdr:cNvPr>
        <xdr:cNvSpPr txBox="1"/>
      </xdr:nvSpPr>
      <xdr:spPr>
        <a:xfrm>
          <a:off x="11900544" y="17368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94" name="n_4aveValue【公民館】&#10;有形固定資産減価償却率">
          <a:extLst>
            <a:ext uri="{FF2B5EF4-FFF2-40B4-BE49-F238E27FC236}">
              <a16:creationId xmlns:a16="http://schemas.microsoft.com/office/drawing/2014/main" id="{00000000-0008-0000-0100-00001A030000}"/>
            </a:ext>
          </a:extLst>
        </xdr:cNvPr>
        <xdr:cNvSpPr txBox="1"/>
      </xdr:nvSpPr>
      <xdr:spPr>
        <a:xfrm>
          <a:off x="1110298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150513</xdr:rowOff>
    </xdr:from>
    <xdr:ext cx="405111" cy="259045"/>
    <xdr:sp macro="" textlink="">
      <xdr:nvSpPr>
        <xdr:cNvPr id="795" name="n_1mainValue【公民館】&#10;有形固定資産減価償却率">
          <a:extLst>
            <a:ext uri="{FF2B5EF4-FFF2-40B4-BE49-F238E27FC236}">
              <a16:creationId xmlns:a16="http://schemas.microsoft.com/office/drawing/2014/main" id="{00000000-0008-0000-0100-00001B030000}"/>
            </a:ext>
          </a:extLst>
        </xdr:cNvPr>
        <xdr:cNvSpPr txBox="1"/>
      </xdr:nvSpPr>
      <xdr:spPr>
        <a:xfrm>
          <a:off x="13437244" y="1792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114316</xdr:rowOff>
    </xdr:from>
    <xdr:ext cx="405111" cy="259045"/>
    <xdr:sp macro="" textlink="">
      <xdr:nvSpPr>
        <xdr:cNvPr id="796" name="n_2mainValue【公民館】&#10;有形固定資産減価償却率">
          <a:extLst>
            <a:ext uri="{FF2B5EF4-FFF2-40B4-BE49-F238E27FC236}">
              <a16:creationId xmlns:a16="http://schemas.microsoft.com/office/drawing/2014/main" id="{00000000-0008-0000-0100-00001C030000}"/>
            </a:ext>
          </a:extLst>
        </xdr:cNvPr>
        <xdr:cNvSpPr txBox="1"/>
      </xdr:nvSpPr>
      <xdr:spPr>
        <a:xfrm>
          <a:off x="12675244" y="1788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68597</xdr:rowOff>
    </xdr:from>
    <xdr:ext cx="405111" cy="259045"/>
    <xdr:sp macro="" textlink="">
      <xdr:nvSpPr>
        <xdr:cNvPr id="797" name="n_3mainValue【公民館】&#10;有形固定資産減価償却率">
          <a:extLst>
            <a:ext uri="{FF2B5EF4-FFF2-40B4-BE49-F238E27FC236}">
              <a16:creationId xmlns:a16="http://schemas.microsoft.com/office/drawing/2014/main" id="{00000000-0008-0000-0100-00001D030000}"/>
            </a:ext>
          </a:extLst>
        </xdr:cNvPr>
        <xdr:cNvSpPr txBox="1"/>
      </xdr:nvSpPr>
      <xdr:spPr>
        <a:xfrm>
          <a:off x="11900544" y="178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68597</xdr:rowOff>
    </xdr:from>
    <xdr:ext cx="405111" cy="259045"/>
    <xdr:sp macro="" textlink="">
      <xdr:nvSpPr>
        <xdr:cNvPr id="798" name="n_4mainValue【公民館】&#10;有形固定資産減価償却率">
          <a:extLst>
            <a:ext uri="{FF2B5EF4-FFF2-40B4-BE49-F238E27FC236}">
              <a16:creationId xmlns:a16="http://schemas.microsoft.com/office/drawing/2014/main" id="{00000000-0008-0000-0100-00001E030000}"/>
            </a:ext>
          </a:extLst>
        </xdr:cNvPr>
        <xdr:cNvSpPr txBox="1"/>
      </xdr:nvSpPr>
      <xdr:spPr>
        <a:xfrm>
          <a:off x="11102984" y="178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00000000-0008-0000-0100-000036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00000000-0008-0000-0100-000037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flipV="1">
          <a:off x="19509104" y="16832689"/>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825" name="【公民館】&#10;一人当たり面積最小値テキスト">
          <a:extLst>
            <a:ext uri="{FF2B5EF4-FFF2-40B4-BE49-F238E27FC236}">
              <a16:creationId xmlns:a16="http://schemas.microsoft.com/office/drawing/2014/main" id="{00000000-0008-0000-0100-000039030000}"/>
            </a:ext>
          </a:extLst>
        </xdr:cNvPr>
        <xdr:cNvSpPr txBox="1"/>
      </xdr:nvSpPr>
      <xdr:spPr>
        <a:xfrm>
          <a:off x="19547840" y="183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a:off x="19443700" y="18303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827" name="【公民館】&#10;一人当たり面積最大値テキスト">
          <a:extLst>
            <a:ext uri="{FF2B5EF4-FFF2-40B4-BE49-F238E27FC236}">
              <a16:creationId xmlns:a16="http://schemas.microsoft.com/office/drawing/2014/main" id="{00000000-0008-0000-0100-00003B030000}"/>
            </a:ext>
          </a:extLst>
        </xdr:cNvPr>
        <xdr:cNvSpPr txBox="1"/>
      </xdr:nvSpPr>
      <xdr:spPr>
        <a:xfrm>
          <a:off x="19547840" y="1661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828" name="直線コネクタ 827">
          <a:extLst>
            <a:ext uri="{FF2B5EF4-FFF2-40B4-BE49-F238E27FC236}">
              <a16:creationId xmlns:a16="http://schemas.microsoft.com/office/drawing/2014/main" id="{00000000-0008-0000-0100-00003C030000}"/>
            </a:ext>
          </a:extLst>
        </xdr:cNvPr>
        <xdr:cNvCxnSpPr/>
      </xdr:nvCxnSpPr>
      <xdr:spPr>
        <a:xfrm>
          <a:off x="19443700" y="16832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829" name="【公民館】&#10;一人当たり面積平均値テキスト">
          <a:extLst>
            <a:ext uri="{FF2B5EF4-FFF2-40B4-BE49-F238E27FC236}">
              <a16:creationId xmlns:a16="http://schemas.microsoft.com/office/drawing/2014/main" id="{00000000-0008-0000-0100-00003D030000}"/>
            </a:ext>
          </a:extLst>
        </xdr:cNvPr>
        <xdr:cNvSpPr txBox="1"/>
      </xdr:nvSpPr>
      <xdr:spPr>
        <a:xfrm>
          <a:off x="19547840" y="17924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19458940" y="1806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831" name="フローチャート: 判断 830">
          <a:extLst>
            <a:ext uri="{FF2B5EF4-FFF2-40B4-BE49-F238E27FC236}">
              <a16:creationId xmlns:a16="http://schemas.microsoft.com/office/drawing/2014/main" id="{00000000-0008-0000-0100-00003F030000}"/>
            </a:ext>
          </a:extLst>
        </xdr:cNvPr>
        <xdr:cNvSpPr/>
      </xdr:nvSpPr>
      <xdr:spPr>
        <a:xfrm>
          <a:off x="18735040" y="18079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832" name="フローチャート: 判断 831">
          <a:extLst>
            <a:ext uri="{FF2B5EF4-FFF2-40B4-BE49-F238E27FC236}">
              <a16:creationId xmlns:a16="http://schemas.microsoft.com/office/drawing/2014/main" id="{00000000-0008-0000-0100-000040030000}"/>
            </a:ext>
          </a:extLst>
        </xdr:cNvPr>
        <xdr:cNvSpPr/>
      </xdr:nvSpPr>
      <xdr:spPr>
        <a:xfrm>
          <a:off x="17937480" y="18098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833" name="フローチャート: 判断 832">
          <a:extLst>
            <a:ext uri="{FF2B5EF4-FFF2-40B4-BE49-F238E27FC236}">
              <a16:creationId xmlns:a16="http://schemas.microsoft.com/office/drawing/2014/main" id="{00000000-0008-0000-0100-000041030000}"/>
            </a:ext>
          </a:extLst>
        </xdr:cNvPr>
        <xdr:cNvSpPr/>
      </xdr:nvSpPr>
      <xdr:spPr>
        <a:xfrm>
          <a:off x="17162780" y="1810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834" name="フローチャート: 判断 833">
          <a:extLst>
            <a:ext uri="{FF2B5EF4-FFF2-40B4-BE49-F238E27FC236}">
              <a16:creationId xmlns:a16="http://schemas.microsoft.com/office/drawing/2014/main" id="{00000000-0008-0000-0100-000042030000}"/>
            </a:ext>
          </a:extLst>
        </xdr:cNvPr>
        <xdr:cNvSpPr/>
      </xdr:nvSpPr>
      <xdr:spPr>
        <a:xfrm>
          <a:off x="16388080" y="181053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100-000046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100-000047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98225</xdr:rowOff>
    </xdr:from>
    <xdr:to>
      <xdr:col>116</xdr:col>
      <xdr:colOff>114300</xdr:colOff>
      <xdr:row>109</xdr:row>
      <xdr:rowOff>28375</xdr:rowOff>
    </xdr:to>
    <xdr:sp macro="" textlink="">
      <xdr:nvSpPr>
        <xdr:cNvPr id="840" name="楕円 839">
          <a:extLst>
            <a:ext uri="{FF2B5EF4-FFF2-40B4-BE49-F238E27FC236}">
              <a16:creationId xmlns:a16="http://schemas.microsoft.com/office/drawing/2014/main" id="{00000000-0008-0000-0100-000048030000}"/>
            </a:ext>
          </a:extLst>
        </xdr:cNvPr>
        <xdr:cNvSpPr/>
      </xdr:nvSpPr>
      <xdr:spPr>
        <a:xfrm>
          <a:off x="19458940" y="18203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13152</xdr:rowOff>
    </xdr:from>
    <xdr:ext cx="469744" cy="259045"/>
    <xdr:sp macro="" textlink="">
      <xdr:nvSpPr>
        <xdr:cNvPr id="841" name="【公民館】&#10;一人当たり面積該当値テキスト">
          <a:extLst>
            <a:ext uri="{FF2B5EF4-FFF2-40B4-BE49-F238E27FC236}">
              <a16:creationId xmlns:a16="http://schemas.microsoft.com/office/drawing/2014/main" id="{00000000-0008-0000-0100-000049030000}"/>
            </a:ext>
          </a:extLst>
        </xdr:cNvPr>
        <xdr:cNvSpPr txBox="1"/>
      </xdr:nvSpPr>
      <xdr:spPr>
        <a:xfrm>
          <a:off x="19547840" y="1811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98879</xdr:rowOff>
    </xdr:from>
    <xdr:to>
      <xdr:col>112</xdr:col>
      <xdr:colOff>38100</xdr:colOff>
      <xdr:row>109</xdr:row>
      <xdr:rowOff>29029</xdr:rowOff>
    </xdr:to>
    <xdr:sp macro="" textlink="">
      <xdr:nvSpPr>
        <xdr:cNvPr id="842" name="楕円 841">
          <a:extLst>
            <a:ext uri="{FF2B5EF4-FFF2-40B4-BE49-F238E27FC236}">
              <a16:creationId xmlns:a16="http://schemas.microsoft.com/office/drawing/2014/main" id="{00000000-0008-0000-0100-00004A030000}"/>
            </a:ext>
          </a:extLst>
        </xdr:cNvPr>
        <xdr:cNvSpPr/>
      </xdr:nvSpPr>
      <xdr:spPr>
        <a:xfrm>
          <a:off x="18735040" y="182039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149025</xdr:rowOff>
    </xdr:from>
    <xdr:to>
      <xdr:col>116</xdr:col>
      <xdr:colOff>63500</xdr:colOff>
      <xdr:row>108</xdr:row>
      <xdr:rowOff>149679</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flipV="1">
          <a:off x="18778220" y="18254145"/>
          <a:ext cx="73152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99859</xdr:rowOff>
    </xdr:from>
    <xdr:to>
      <xdr:col>107</xdr:col>
      <xdr:colOff>101600</xdr:colOff>
      <xdr:row>109</xdr:row>
      <xdr:rowOff>30009</xdr:rowOff>
    </xdr:to>
    <xdr:sp macro="" textlink="">
      <xdr:nvSpPr>
        <xdr:cNvPr id="844" name="楕円 843">
          <a:extLst>
            <a:ext uri="{FF2B5EF4-FFF2-40B4-BE49-F238E27FC236}">
              <a16:creationId xmlns:a16="http://schemas.microsoft.com/office/drawing/2014/main" id="{00000000-0008-0000-0100-00004C030000}"/>
            </a:ext>
          </a:extLst>
        </xdr:cNvPr>
        <xdr:cNvSpPr/>
      </xdr:nvSpPr>
      <xdr:spPr>
        <a:xfrm>
          <a:off x="17937480" y="182049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149679</xdr:rowOff>
    </xdr:from>
    <xdr:to>
      <xdr:col>111</xdr:col>
      <xdr:colOff>177800</xdr:colOff>
      <xdr:row>108</xdr:row>
      <xdr:rowOff>150659</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flipV="1">
          <a:off x="17988280" y="18254799"/>
          <a:ext cx="78994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100185</xdr:rowOff>
    </xdr:from>
    <xdr:to>
      <xdr:col>102</xdr:col>
      <xdr:colOff>165100</xdr:colOff>
      <xdr:row>109</xdr:row>
      <xdr:rowOff>30335</xdr:rowOff>
    </xdr:to>
    <xdr:sp macro="" textlink="">
      <xdr:nvSpPr>
        <xdr:cNvPr id="846" name="楕円 845">
          <a:extLst>
            <a:ext uri="{FF2B5EF4-FFF2-40B4-BE49-F238E27FC236}">
              <a16:creationId xmlns:a16="http://schemas.microsoft.com/office/drawing/2014/main" id="{00000000-0008-0000-0100-00004E030000}"/>
            </a:ext>
          </a:extLst>
        </xdr:cNvPr>
        <xdr:cNvSpPr/>
      </xdr:nvSpPr>
      <xdr:spPr>
        <a:xfrm>
          <a:off x="17162780" y="18205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150659</xdr:rowOff>
    </xdr:from>
    <xdr:to>
      <xdr:col>107</xdr:col>
      <xdr:colOff>50800</xdr:colOff>
      <xdr:row>108</xdr:row>
      <xdr:rowOff>150985</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flipV="1">
          <a:off x="17213580" y="18255779"/>
          <a:ext cx="7747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100837</xdr:rowOff>
    </xdr:from>
    <xdr:to>
      <xdr:col>98</xdr:col>
      <xdr:colOff>38100</xdr:colOff>
      <xdr:row>109</xdr:row>
      <xdr:rowOff>30987</xdr:rowOff>
    </xdr:to>
    <xdr:sp macro="" textlink="">
      <xdr:nvSpPr>
        <xdr:cNvPr id="848" name="楕円 847">
          <a:extLst>
            <a:ext uri="{FF2B5EF4-FFF2-40B4-BE49-F238E27FC236}">
              <a16:creationId xmlns:a16="http://schemas.microsoft.com/office/drawing/2014/main" id="{00000000-0008-0000-0100-000050030000}"/>
            </a:ext>
          </a:extLst>
        </xdr:cNvPr>
        <xdr:cNvSpPr/>
      </xdr:nvSpPr>
      <xdr:spPr>
        <a:xfrm>
          <a:off x="16388080" y="182059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150985</xdr:rowOff>
    </xdr:from>
    <xdr:to>
      <xdr:col>102</xdr:col>
      <xdr:colOff>114300</xdr:colOff>
      <xdr:row>108</xdr:row>
      <xdr:rowOff>151637</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flipV="1">
          <a:off x="16431260" y="18256105"/>
          <a:ext cx="78232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850" name="n_1aveValue【公民館】&#10;一人当たり面積">
          <a:extLst>
            <a:ext uri="{FF2B5EF4-FFF2-40B4-BE49-F238E27FC236}">
              <a16:creationId xmlns:a16="http://schemas.microsoft.com/office/drawing/2014/main" id="{00000000-0008-0000-0100-000052030000}"/>
            </a:ext>
          </a:extLst>
        </xdr:cNvPr>
        <xdr:cNvSpPr txBox="1"/>
      </xdr:nvSpPr>
      <xdr:spPr>
        <a:xfrm>
          <a:off x="18561127" y="1785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851" name="n_2aveValue【公民館】&#10;一人当たり面積">
          <a:extLst>
            <a:ext uri="{FF2B5EF4-FFF2-40B4-BE49-F238E27FC236}">
              <a16:creationId xmlns:a16="http://schemas.microsoft.com/office/drawing/2014/main" id="{00000000-0008-0000-0100-000053030000}"/>
            </a:ext>
          </a:extLst>
        </xdr:cNvPr>
        <xdr:cNvSpPr txBox="1"/>
      </xdr:nvSpPr>
      <xdr:spPr>
        <a:xfrm>
          <a:off x="17776267" y="1787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852" name="n_3aveValue【公民館】&#10;一人当たり面積">
          <a:extLst>
            <a:ext uri="{FF2B5EF4-FFF2-40B4-BE49-F238E27FC236}">
              <a16:creationId xmlns:a16="http://schemas.microsoft.com/office/drawing/2014/main" id="{00000000-0008-0000-0100-000054030000}"/>
            </a:ext>
          </a:extLst>
        </xdr:cNvPr>
        <xdr:cNvSpPr txBox="1"/>
      </xdr:nvSpPr>
      <xdr:spPr>
        <a:xfrm>
          <a:off x="17001567" y="178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853" name="n_4aveValue【公民館】&#10;一人当たり面積">
          <a:extLst>
            <a:ext uri="{FF2B5EF4-FFF2-40B4-BE49-F238E27FC236}">
              <a16:creationId xmlns:a16="http://schemas.microsoft.com/office/drawing/2014/main" id="{00000000-0008-0000-0100-000055030000}"/>
            </a:ext>
          </a:extLst>
        </xdr:cNvPr>
        <xdr:cNvSpPr txBox="1"/>
      </xdr:nvSpPr>
      <xdr:spPr>
        <a:xfrm>
          <a:off x="16226867" y="178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20156</xdr:rowOff>
    </xdr:from>
    <xdr:ext cx="469744" cy="259045"/>
    <xdr:sp macro="" textlink="">
      <xdr:nvSpPr>
        <xdr:cNvPr id="854" name="n_1mainValue【公民館】&#10;一人当たり面積">
          <a:extLst>
            <a:ext uri="{FF2B5EF4-FFF2-40B4-BE49-F238E27FC236}">
              <a16:creationId xmlns:a16="http://schemas.microsoft.com/office/drawing/2014/main" id="{00000000-0008-0000-0100-000056030000}"/>
            </a:ext>
          </a:extLst>
        </xdr:cNvPr>
        <xdr:cNvSpPr txBox="1"/>
      </xdr:nvSpPr>
      <xdr:spPr>
        <a:xfrm>
          <a:off x="18561127" y="1829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21136</xdr:rowOff>
    </xdr:from>
    <xdr:ext cx="469744" cy="259045"/>
    <xdr:sp macro="" textlink="">
      <xdr:nvSpPr>
        <xdr:cNvPr id="855" name="n_2mainValue【公民館】&#10;一人当たり面積">
          <a:extLst>
            <a:ext uri="{FF2B5EF4-FFF2-40B4-BE49-F238E27FC236}">
              <a16:creationId xmlns:a16="http://schemas.microsoft.com/office/drawing/2014/main" id="{00000000-0008-0000-0100-000057030000}"/>
            </a:ext>
          </a:extLst>
        </xdr:cNvPr>
        <xdr:cNvSpPr txBox="1"/>
      </xdr:nvSpPr>
      <xdr:spPr>
        <a:xfrm>
          <a:off x="17776267" y="182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21462</xdr:rowOff>
    </xdr:from>
    <xdr:ext cx="469744" cy="259045"/>
    <xdr:sp macro="" textlink="">
      <xdr:nvSpPr>
        <xdr:cNvPr id="856" name="n_3mainValue【公民館】&#10;一人当たり面積">
          <a:extLst>
            <a:ext uri="{FF2B5EF4-FFF2-40B4-BE49-F238E27FC236}">
              <a16:creationId xmlns:a16="http://schemas.microsoft.com/office/drawing/2014/main" id="{00000000-0008-0000-0100-000058030000}"/>
            </a:ext>
          </a:extLst>
        </xdr:cNvPr>
        <xdr:cNvSpPr txBox="1"/>
      </xdr:nvSpPr>
      <xdr:spPr>
        <a:xfrm>
          <a:off x="17001567" y="1829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22114</xdr:rowOff>
    </xdr:from>
    <xdr:ext cx="469744" cy="259045"/>
    <xdr:sp macro="" textlink="">
      <xdr:nvSpPr>
        <xdr:cNvPr id="857" name="n_4mainValue【公民館】&#10;一人当たり面積">
          <a:extLst>
            <a:ext uri="{FF2B5EF4-FFF2-40B4-BE49-F238E27FC236}">
              <a16:creationId xmlns:a16="http://schemas.microsoft.com/office/drawing/2014/main" id="{00000000-0008-0000-0100-000059030000}"/>
            </a:ext>
          </a:extLst>
        </xdr:cNvPr>
        <xdr:cNvSpPr txBox="1"/>
      </xdr:nvSpPr>
      <xdr:spPr>
        <a:xfrm>
          <a:off x="16226867" y="1829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00000000-0008-0000-0100-00005A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0000000-0008-0000-0100-00005B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00000000-0008-0000-0100-00005C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　類似団体と比較して特に有形固定資産減価償却率が高くなっている施設は、道路、児童館、学校施設であり、特に低くなっている施設は、公営住宅である。　学校施設は個別施設計画により老朽化対策に取り組むこととし、他施設についても維持管理経費の増加に留意し、個別施設計画の策定を考えながら老朽化対策に取り組んでいく。</a:t>
          </a:r>
          <a:endParaRPr lang="ja-JP" altLang="ja-JP" sz="13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6,140
5,997
35.43
3,965,486
3,561,360
315,708
2,693,476
3,269,475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086225" y="566710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124960" y="54461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020820" y="56671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124960" y="64361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036060" y="64577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312160" y="62558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5146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739900" y="62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965200" y="62640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54792</xdr:rowOff>
    </xdr:from>
    <xdr:to>
      <xdr:col>24</xdr:col>
      <xdr:colOff>114300</xdr:colOff>
      <xdr:row>36</xdr:row>
      <xdr:rowOff>156392</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036060" y="608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77669</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124960" y="594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18869</xdr:rowOff>
    </xdr:from>
    <xdr:to>
      <xdr:col>20</xdr:col>
      <xdr:colOff>38100</xdr:colOff>
      <xdr:row>36</xdr:row>
      <xdr:rowOff>120469</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312160" y="60539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69669</xdr:rowOff>
    </xdr:from>
    <xdr:to>
      <xdr:col>24</xdr:col>
      <xdr:colOff>63500</xdr:colOff>
      <xdr:row>36</xdr:row>
      <xdr:rowOff>105592</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355340" y="6104709"/>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154396</xdr:rowOff>
    </xdr:from>
    <xdr:to>
      <xdr:col>15</xdr:col>
      <xdr:colOff>101600</xdr:colOff>
      <xdr:row>36</xdr:row>
      <xdr:rowOff>84546</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514600" y="60217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33746</xdr:rowOff>
    </xdr:from>
    <xdr:to>
      <xdr:col>19</xdr:col>
      <xdr:colOff>177800</xdr:colOff>
      <xdr:row>36</xdr:row>
      <xdr:rowOff>69669</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565400" y="6068786"/>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118473</xdr:rowOff>
    </xdr:from>
    <xdr:to>
      <xdr:col>10</xdr:col>
      <xdr:colOff>165100</xdr:colOff>
      <xdr:row>36</xdr:row>
      <xdr:rowOff>48623</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739900" y="59858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169273</xdr:rowOff>
    </xdr:from>
    <xdr:to>
      <xdr:col>15</xdr:col>
      <xdr:colOff>50800</xdr:colOff>
      <xdr:row>36</xdr:row>
      <xdr:rowOff>33746</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1790700" y="6036673"/>
          <a:ext cx="7747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84183</xdr:rowOff>
    </xdr:from>
    <xdr:to>
      <xdr:col>6</xdr:col>
      <xdr:colOff>38100</xdr:colOff>
      <xdr:row>36</xdr:row>
      <xdr:rowOff>14333</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965200" y="59515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134983</xdr:rowOff>
    </xdr:from>
    <xdr:to>
      <xdr:col>10</xdr:col>
      <xdr:colOff>114300</xdr:colOff>
      <xdr:row>35</xdr:row>
      <xdr:rowOff>169273</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008380" y="6002383"/>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145886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170564" y="634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106697</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38570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139354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611004" y="6342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154050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836304" y="6356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136996</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170564" y="58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101073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385704" y="58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65150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611004" y="576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30860</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836304" y="573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200-000074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flipV="1">
          <a:off x="9219565" y="55511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200-000076000000}"/>
            </a:ext>
          </a:extLst>
        </xdr:cNvPr>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200-000078000000}"/>
            </a:ext>
          </a:extLst>
        </xdr:cNvPr>
        <xdr:cNvSpPr txBox="1"/>
      </xdr:nvSpPr>
      <xdr:spPr>
        <a:xfrm>
          <a:off x="9258300" y="533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9154160" y="555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134818</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200-00007A000000}"/>
            </a:ext>
          </a:extLst>
        </xdr:cNvPr>
        <xdr:cNvSpPr txBox="1"/>
      </xdr:nvSpPr>
      <xdr:spPr>
        <a:xfrm>
          <a:off x="9258300" y="6505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9192260" y="6649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8445500" y="65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7670800" y="65394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6873240" y="657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27" name="フローチャート: 判断 126">
          <a:extLst>
            <a:ext uri="{FF2B5EF4-FFF2-40B4-BE49-F238E27FC236}">
              <a16:creationId xmlns:a16="http://schemas.microsoft.com/office/drawing/2014/main" id="{00000000-0008-0000-0200-00007F000000}"/>
            </a:ext>
          </a:extLst>
        </xdr:cNvPr>
        <xdr:cNvSpPr/>
      </xdr:nvSpPr>
      <xdr:spPr>
        <a:xfrm>
          <a:off x="6098540" y="6649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121738</xdr:rowOff>
    </xdr:from>
    <xdr:to>
      <xdr:col>55</xdr:col>
      <xdr:colOff>50800</xdr:colOff>
      <xdr:row>42</xdr:row>
      <xdr:rowOff>51888</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192260" y="69949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36665</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200-000086000000}"/>
            </a:ext>
          </a:extLst>
        </xdr:cNvPr>
        <xdr:cNvSpPr txBox="1"/>
      </xdr:nvSpPr>
      <xdr:spPr>
        <a:xfrm>
          <a:off x="9258300" y="690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125004</xdr:rowOff>
    </xdr:from>
    <xdr:to>
      <xdr:col>50</xdr:col>
      <xdr:colOff>165100</xdr:colOff>
      <xdr:row>42</xdr:row>
      <xdr:rowOff>55154</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445500" y="69982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1088</xdr:rowOff>
    </xdr:from>
    <xdr:to>
      <xdr:col>55</xdr:col>
      <xdr:colOff>0</xdr:colOff>
      <xdr:row>42</xdr:row>
      <xdr:rowOff>4354</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8496300" y="7041968"/>
          <a:ext cx="7239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125004</xdr:rowOff>
    </xdr:from>
    <xdr:to>
      <xdr:col>46</xdr:col>
      <xdr:colOff>38100</xdr:colOff>
      <xdr:row>42</xdr:row>
      <xdr:rowOff>55154</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670800" y="69982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4354</xdr:rowOff>
    </xdr:from>
    <xdr:to>
      <xdr:col>50</xdr:col>
      <xdr:colOff>114300</xdr:colOff>
      <xdr:row>42</xdr:row>
      <xdr:rowOff>4354</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713980" y="704523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125004</xdr:rowOff>
    </xdr:from>
    <xdr:to>
      <xdr:col>41</xdr:col>
      <xdr:colOff>101600</xdr:colOff>
      <xdr:row>42</xdr:row>
      <xdr:rowOff>55154</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873240" y="69982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4354</xdr:rowOff>
    </xdr:from>
    <xdr:to>
      <xdr:col>45</xdr:col>
      <xdr:colOff>177800</xdr:colOff>
      <xdr:row>42</xdr:row>
      <xdr:rowOff>4354</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24040" y="704523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128270</xdr:rowOff>
    </xdr:from>
    <xdr:to>
      <xdr:col>36</xdr:col>
      <xdr:colOff>165100</xdr:colOff>
      <xdr:row>42</xdr:row>
      <xdr:rowOff>58420</xdr:rowOff>
    </xdr:to>
    <xdr:sp macro="" textlink="">
      <xdr:nvSpPr>
        <xdr:cNvPr id="141" name="楕円 140">
          <a:extLst>
            <a:ext uri="{FF2B5EF4-FFF2-40B4-BE49-F238E27FC236}">
              <a16:creationId xmlns:a16="http://schemas.microsoft.com/office/drawing/2014/main" id="{00000000-0008-0000-0200-00008D000000}"/>
            </a:ext>
          </a:extLst>
        </xdr:cNvPr>
        <xdr:cNvSpPr/>
      </xdr:nvSpPr>
      <xdr:spPr>
        <a:xfrm>
          <a:off x="6098540" y="7001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4354</xdr:rowOff>
    </xdr:from>
    <xdr:to>
      <xdr:col>41</xdr:col>
      <xdr:colOff>50800</xdr:colOff>
      <xdr:row>42</xdr:row>
      <xdr:rowOff>7620</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flipV="1">
          <a:off x="6149340" y="7045234"/>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138628</xdr:rowOff>
    </xdr:from>
    <xdr:ext cx="469744" cy="259045"/>
    <xdr:sp macro="" textlink="">
      <xdr:nvSpPr>
        <xdr:cNvPr id="143" name="n_1aveValue【図書館】&#10;一人当たり面積">
          <a:extLst>
            <a:ext uri="{FF2B5EF4-FFF2-40B4-BE49-F238E27FC236}">
              <a16:creationId xmlns:a16="http://schemas.microsoft.com/office/drawing/2014/main" id="{00000000-0008-0000-0200-00008F000000}"/>
            </a:ext>
          </a:extLst>
        </xdr:cNvPr>
        <xdr:cNvSpPr txBox="1"/>
      </xdr:nvSpPr>
      <xdr:spPr>
        <a:xfrm>
          <a:off x="8271587" y="63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115769</xdr:rowOff>
    </xdr:from>
    <xdr:ext cx="469744" cy="259045"/>
    <xdr:sp macro="" textlink="">
      <xdr:nvSpPr>
        <xdr:cNvPr id="144" name="n_2aveValue【図書館】&#10;一人当たり面積">
          <a:extLst>
            <a:ext uri="{FF2B5EF4-FFF2-40B4-BE49-F238E27FC236}">
              <a16:creationId xmlns:a16="http://schemas.microsoft.com/office/drawing/2014/main" id="{00000000-0008-0000-0200-000090000000}"/>
            </a:ext>
          </a:extLst>
        </xdr:cNvPr>
        <xdr:cNvSpPr txBox="1"/>
      </xdr:nvSpPr>
      <xdr:spPr>
        <a:xfrm>
          <a:off x="7509587" y="631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151692</xdr:rowOff>
    </xdr:from>
    <xdr:ext cx="469744" cy="259045"/>
    <xdr:sp macro="" textlink="">
      <xdr:nvSpPr>
        <xdr:cNvPr id="145" name="n_3aveValue【図書館】&#10;一人当たり面積">
          <a:extLst>
            <a:ext uri="{FF2B5EF4-FFF2-40B4-BE49-F238E27FC236}">
              <a16:creationId xmlns:a16="http://schemas.microsoft.com/office/drawing/2014/main" id="{00000000-0008-0000-0200-000091000000}"/>
            </a:ext>
          </a:extLst>
        </xdr:cNvPr>
        <xdr:cNvSpPr txBox="1"/>
      </xdr:nvSpPr>
      <xdr:spPr>
        <a:xfrm>
          <a:off x="6712027" y="635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58618</xdr:rowOff>
    </xdr:from>
    <xdr:ext cx="469744" cy="259045"/>
    <xdr:sp macro="" textlink="">
      <xdr:nvSpPr>
        <xdr:cNvPr id="146" name="n_4aveValue【図書館】&#10;一人当たり面積">
          <a:extLst>
            <a:ext uri="{FF2B5EF4-FFF2-40B4-BE49-F238E27FC236}">
              <a16:creationId xmlns:a16="http://schemas.microsoft.com/office/drawing/2014/main" id="{00000000-0008-0000-0200-000092000000}"/>
            </a:ext>
          </a:extLst>
        </xdr:cNvPr>
        <xdr:cNvSpPr txBox="1"/>
      </xdr:nvSpPr>
      <xdr:spPr>
        <a:xfrm>
          <a:off x="5937327" y="64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46281</xdr:rowOff>
    </xdr:from>
    <xdr:ext cx="469744" cy="259045"/>
    <xdr:sp macro="" textlink="">
      <xdr:nvSpPr>
        <xdr:cNvPr id="147" name="n_1mainValue【図書館】&#10;一人当たり面積">
          <a:extLst>
            <a:ext uri="{FF2B5EF4-FFF2-40B4-BE49-F238E27FC236}">
              <a16:creationId xmlns:a16="http://schemas.microsoft.com/office/drawing/2014/main" id="{00000000-0008-0000-0200-000093000000}"/>
            </a:ext>
          </a:extLst>
        </xdr:cNvPr>
        <xdr:cNvSpPr txBox="1"/>
      </xdr:nvSpPr>
      <xdr:spPr>
        <a:xfrm>
          <a:off x="8271587" y="70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46281</xdr:rowOff>
    </xdr:from>
    <xdr:ext cx="469744" cy="259045"/>
    <xdr:sp macro="" textlink="">
      <xdr:nvSpPr>
        <xdr:cNvPr id="148" name="n_2mainValue【図書館】&#10;一人当たり面積">
          <a:extLst>
            <a:ext uri="{FF2B5EF4-FFF2-40B4-BE49-F238E27FC236}">
              <a16:creationId xmlns:a16="http://schemas.microsoft.com/office/drawing/2014/main" id="{00000000-0008-0000-0200-000094000000}"/>
            </a:ext>
          </a:extLst>
        </xdr:cNvPr>
        <xdr:cNvSpPr txBox="1"/>
      </xdr:nvSpPr>
      <xdr:spPr>
        <a:xfrm>
          <a:off x="7509587" y="70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46281</xdr:rowOff>
    </xdr:from>
    <xdr:ext cx="469744" cy="259045"/>
    <xdr:sp macro="" textlink="">
      <xdr:nvSpPr>
        <xdr:cNvPr id="149" name="n_3mainValue【図書館】&#10;一人当たり面積">
          <a:extLst>
            <a:ext uri="{FF2B5EF4-FFF2-40B4-BE49-F238E27FC236}">
              <a16:creationId xmlns:a16="http://schemas.microsoft.com/office/drawing/2014/main" id="{00000000-0008-0000-0200-000095000000}"/>
            </a:ext>
          </a:extLst>
        </xdr:cNvPr>
        <xdr:cNvSpPr txBox="1"/>
      </xdr:nvSpPr>
      <xdr:spPr>
        <a:xfrm>
          <a:off x="6712027" y="70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49547</xdr:rowOff>
    </xdr:from>
    <xdr:ext cx="469744" cy="259045"/>
    <xdr:sp macro="" textlink="">
      <xdr:nvSpPr>
        <xdr:cNvPr id="150" name="n_4mainValue【図書館】&#10;一人当たり面積">
          <a:extLst>
            <a:ext uri="{FF2B5EF4-FFF2-40B4-BE49-F238E27FC236}">
              <a16:creationId xmlns:a16="http://schemas.microsoft.com/office/drawing/2014/main" id="{00000000-0008-0000-0200-000096000000}"/>
            </a:ext>
          </a:extLst>
        </xdr:cNvPr>
        <xdr:cNvSpPr txBox="1"/>
      </xdr:nvSpPr>
      <xdr:spPr>
        <a:xfrm>
          <a:off x="59373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00000000-0008-0000-0200-0000AF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flipV="1">
          <a:off x="4086225" y="9410700"/>
          <a:ext cx="0"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00000000-0008-0000-0200-0000B100000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00000000-0008-0000-0200-0000B3000000}"/>
            </a:ext>
          </a:extLst>
        </xdr:cNvPr>
        <xdr:cNvSpPr txBox="1"/>
      </xdr:nvSpPr>
      <xdr:spPr>
        <a:xfrm>
          <a:off x="4124960" y="91935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402082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108874</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00000000-0008-0000-0200-0000B5000000}"/>
            </a:ext>
          </a:extLst>
        </xdr:cNvPr>
        <xdr:cNvSpPr txBox="1"/>
      </xdr:nvSpPr>
      <xdr:spPr>
        <a:xfrm>
          <a:off x="4124960" y="10334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4036060" y="10356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331216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251460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85" name="フローチャート: 判断 184">
          <a:extLst>
            <a:ext uri="{FF2B5EF4-FFF2-40B4-BE49-F238E27FC236}">
              <a16:creationId xmlns:a16="http://schemas.microsoft.com/office/drawing/2014/main" id="{00000000-0008-0000-0200-0000B9000000}"/>
            </a:ext>
          </a:extLst>
        </xdr:cNvPr>
        <xdr:cNvSpPr/>
      </xdr:nvSpPr>
      <xdr:spPr>
        <a:xfrm>
          <a:off x="1739900" y="10377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965200" y="103368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43906</xdr:rowOff>
    </xdr:from>
    <xdr:to>
      <xdr:col>24</xdr:col>
      <xdr:colOff>114300</xdr:colOff>
      <xdr:row>61</xdr:row>
      <xdr:rowOff>145506</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4036060" y="1026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66783</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00000000-0008-0000-0200-0000C1000000}"/>
            </a:ext>
          </a:extLst>
        </xdr:cNvPr>
        <xdr:cNvSpPr txBox="1"/>
      </xdr:nvSpPr>
      <xdr:spPr>
        <a:xfrm>
          <a:off x="4124960" y="1012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58601</xdr:rowOff>
    </xdr:from>
    <xdr:to>
      <xdr:col>20</xdr:col>
      <xdr:colOff>38100</xdr:colOff>
      <xdr:row>61</xdr:row>
      <xdr:rowOff>160201</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3312160" y="102846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94706</xdr:rowOff>
    </xdr:from>
    <xdr:to>
      <xdr:col>24</xdr:col>
      <xdr:colOff>63500</xdr:colOff>
      <xdr:row>61</xdr:row>
      <xdr:rowOff>109401</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flipV="1">
          <a:off x="3355340" y="10320746"/>
          <a:ext cx="73152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29210</xdr:rowOff>
    </xdr:from>
    <xdr:to>
      <xdr:col>15</xdr:col>
      <xdr:colOff>101600</xdr:colOff>
      <xdr:row>61</xdr:row>
      <xdr:rowOff>130810</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25146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80010</xdr:rowOff>
    </xdr:from>
    <xdr:to>
      <xdr:col>19</xdr:col>
      <xdr:colOff>177800</xdr:colOff>
      <xdr:row>61</xdr:row>
      <xdr:rowOff>109401</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565400" y="10306050"/>
          <a:ext cx="78994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97790</xdr:rowOff>
    </xdr:from>
    <xdr:to>
      <xdr:col>10</xdr:col>
      <xdr:colOff>165100</xdr:colOff>
      <xdr:row>62</xdr:row>
      <xdr:rowOff>27940</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739900" y="10323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148590</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flipV="1">
          <a:off x="1790700" y="10306050"/>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66766</xdr:rowOff>
    </xdr:from>
    <xdr:to>
      <xdr:col>6</xdr:col>
      <xdr:colOff>38100</xdr:colOff>
      <xdr:row>61</xdr:row>
      <xdr:rowOff>168366</xdr:rowOff>
    </xdr:to>
    <xdr:sp macro="" textlink="">
      <xdr:nvSpPr>
        <xdr:cNvPr id="200" name="楕円 199">
          <a:extLst>
            <a:ext uri="{FF2B5EF4-FFF2-40B4-BE49-F238E27FC236}">
              <a16:creationId xmlns:a16="http://schemas.microsoft.com/office/drawing/2014/main" id="{00000000-0008-0000-0200-0000C8000000}"/>
            </a:ext>
          </a:extLst>
        </xdr:cNvPr>
        <xdr:cNvSpPr/>
      </xdr:nvSpPr>
      <xdr:spPr>
        <a:xfrm>
          <a:off x="965200" y="102928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117566</xdr:rowOff>
    </xdr:from>
    <xdr:to>
      <xdr:col>10</xdr:col>
      <xdr:colOff>114300</xdr:colOff>
      <xdr:row>61</xdr:row>
      <xdr:rowOff>148590</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1008380" y="10343606"/>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58255</xdr:rowOff>
    </xdr:from>
    <xdr:ext cx="405111" cy="259045"/>
    <xdr:sp macro="" textlink="">
      <xdr:nvSpPr>
        <xdr:cNvPr id="202" name="n_1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170564" y="1045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203" name="n_2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3857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204" name="n_3ave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611004" y="1046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205" name="n_4ave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836304" y="1042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5278</xdr:rowOff>
    </xdr:from>
    <xdr:ext cx="405111" cy="259045"/>
    <xdr:sp macro="" textlink="">
      <xdr:nvSpPr>
        <xdr:cNvPr id="206" name="n_1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317056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147337</xdr:rowOff>
    </xdr:from>
    <xdr:ext cx="405111" cy="259045"/>
    <xdr:sp macro="" textlink="">
      <xdr:nvSpPr>
        <xdr:cNvPr id="207" name="n_2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238570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44467</xdr:rowOff>
    </xdr:from>
    <xdr:ext cx="405111" cy="259045"/>
    <xdr:sp macro="" textlink="">
      <xdr:nvSpPr>
        <xdr:cNvPr id="208" name="n_3mainValue【体育館・プール】&#10;有形固定資産減価償却率">
          <a:extLst>
            <a:ext uri="{FF2B5EF4-FFF2-40B4-BE49-F238E27FC236}">
              <a16:creationId xmlns:a16="http://schemas.microsoft.com/office/drawing/2014/main" id="{00000000-0008-0000-0200-0000D0000000}"/>
            </a:ext>
          </a:extLst>
        </xdr:cNvPr>
        <xdr:cNvSpPr txBox="1"/>
      </xdr:nvSpPr>
      <xdr:spPr>
        <a:xfrm>
          <a:off x="161100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13443</xdr:rowOff>
    </xdr:from>
    <xdr:ext cx="405111" cy="259045"/>
    <xdr:sp macro="" textlink="">
      <xdr:nvSpPr>
        <xdr:cNvPr id="209" name="n_4mainValue【体育館・プール】&#10;有形固定資産減価償却率">
          <a:extLst>
            <a:ext uri="{FF2B5EF4-FFF2-40B4-BE49-F238E27FC236}">
              <a16:creationId xmlns:a16="http://schemas.microsoft.com/office/drawing/2014/main" id="{00000000-0008-0000-0200-0000D1000000}"/>
            </a:ext>
          </a:extLst>
        </xdr:cNvPr>
        <xdr:cNvSpPr txBox="1"/>
      </xdr:nvSpPr>
      <xdr:spPr>
        <a:xfrm>
          <a:off x="83630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00000000-0008-0000-0200-0000E8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flipV="1">
          <a:off x="9219565" y="9546336"/>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4" name="【体育館・プール】&#10;一人当たり面積最小値テキスト">
          <a:extLst>
            <a:ext uri="{FF2B5EF4-FFF2-40B4-BE49-F238E27FC236}">
              <a16:creationId xmlns:a16="http://schemas.microsoft.com/office/drawing/2014/main" id="{00000000-0008-0000-0200-0000EA000000}"/>
            </a:ext>
          </a:extLst>
        </xdr:cNvPr>
        <xdr:cNvSpPr txBox="1"/>
      </xdr:nvSpPr>
      <xdr:spPr>
        <a:xfrm>
          <a:off x="9258300"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9154160" y="10712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6" name="【体育館・プール】&#10;一人当たり面積最大値テキスト">
          <a:extLst>
            <a:ext uri="{FF2B5EF4-FFF2-40B4-BE49-F238E27FC236}">
              <a16:creationId xmlns:a16="http://schemas.microsoft.com/office/drawing/2014/main" id="{00000000-0008-0000-0200-0000EC000000}"/>
            </a:ext>
          </a:extLst>
        </xdr:cNvPr>
        <xdr:cNvSpPr txBox="1"/>
      </xdr:nvSpPr>
      <xdr:spPr>
        <a:xfrm>
          <a:off x="9258300" y="932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9154160" y="95463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238" name="【体育館・プール】&#10;一人当たり面積平均値テキスト">
          <a:extLst>
            <a:ext uri="{FF2B5EF4-FFF2-40B4-BE49-F238E27FC236}">
              <a16:creationId xmlns:a16="http://schemas.microsoft.com/office/drawing/2014/main" id="{00000000-0008-0000-0200-0000EE000000}"/>
            </a:ext>
          </a:extLst>
        </xdr:cNvPr>
        <xdr:cNvSpPr txBox="1"/>
      </xdr:nvSpPr>
      <xdr:spPr>
        <a:xfrm>
          <a:off x="9258300" y="10118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9192260" y="102636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8445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767080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242" name="フローチャート: 判断 241">
          <a:extLst>
            <a:ext uri="{FF2B5EF4-FFF2-40B4-BE49-F238E27FC236}">
              <a16:creationId xmlns:a16="http://schemas.microsoft.com/office/drawing/2014/main" id="{00000000-0008-0000-0200-0000F2000000}"/>
            </a:ext>
          </a:extLst>
        </xdr:cNvPr>
        <xdr:cNvSpPr/>
      </xdr:nvSpPr>
      <xdr:spPr>
        <a:xfrm>
          <a:off x="6873240" y="102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243" name="フローチャート: 判断 242">
          <a:extLst>
            <a:ext uri="{FF2B5EF4-FFF2-40B4-BE49-F238E27FC236}">
              <a16:creationId xmlns:a16="http://schemas.microsoft.com/office/drawing/2014/main" id="{00000000-0008-0000-0200-0000F3000000}"/>
            </a:ext>
          </a:extLst>
        </xdr:cNvPr>
        <xdr:cNvSpPr/>
      </xdr:nvSpPr>
      <xdr:spPr>
        <a:xfrm>
          <a:off x="6098540" y="10310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72644</xdr:rowOff>
    </xdr:from>
    <xdr:to>
      <xdr:col>55</xdr:col>
      <xdr:colOff>50800</xdr:colOff>
      <xdr:row>62</xdr:row>
      <xdr:rowOff>2794</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192260" y="102986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51071</xdr:rowOff>
    </xdr:from>
    <xdr:ext cx="469744" cy="259045"/>
    <xdr:sp macro="" textlink="">
      <xdr:nvSpPr>
        <xdr:cNvPr id="250" name="【体育館・プール】&#10;一人当たり面積該当値テキスト">
          <a:extLst>
            <a:ext uri="{FF2B5EF4-FFF2-40B4-BE49-F238E27FC236}">
              <a16:creationId xmlns:a16="http://schemas.microsoft.com/office/drawing/2014/main" id="{00000000-0008-0000-0200-0000FA000000}"/>
            </a:ext>
          </a:extLst>
        </xdr:cNvPr>
        <xdr:cNvSpPr txBox="1"/>
      </xdr:nvSpPr>
      <xdr:spPr>
        <a:xfrm>
          <a:off x="9258300" y="1027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77216</xdr:rowOff>
    </xdr:from>
    <xdr:to>
      <xdr:col>50</xdr:col>
      <xdr:colOff>165100</xdr:colOff>
      <xdr:row>62</xdr:row>
      <xdr:rowOff>7366</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445500" y="103032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123444</xdr:rowOff>
    </xdr:from>
    <xdr:to>
      <xdr:col>55</xdr:col>
      <xdr:colOff>0</xdr:colOff>
      <xdr:row>61</xdr:row>
      <xdr:rowOff>128016</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8496300" y="10349484"/>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86360</xdr:rowOff>
    </xdr:from>
    <xdr:to>
      <xdr:col>46</xdr:col>
      <xdr:colOff>38100</xdr:colOff>
      <xdr:row>62</xdr:row>
      <xdr:rowOff>16510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670800" y="10312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128016</xdr:rowOff>
    </xdr:from>
    <xdr:to>
      <xdr:col>50</xdr:col>
      <xdr:colOff>114300</xdr:colOff>
      <xdr:row>61</xdr:row>
      <xdr:rowOff>137160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7713980" y="10354056"/>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88646</xdr:rowOff>
    </xdr:from>
    <xdr:to>
      <xdr:col>41</xdr:col>
      <xdr:colOff>101600</xdr:colOff>
      <xdr:row>62</xdr:row>
      <xdr:rowOff>18796</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873240" y="103146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137160</xdr:rowOff>
    </xdr:from>
    <xdr:to>
      <xdr:col>45</xdr:col>
      <xdr:colOff>177800</xdr:colOff>
      <xdr:row>61</xdr:row>
      <xdr:rowOff>139446</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6924040" y="1036320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94742</xdr:rowOff>
    </xdr:from>
    <xdr:to>
      <xdr:col>36</xdr:col>
      <xdr:colOff>165100</xdr:colOff>
      <xdr:row>62</xdr:row>
      <xdr:rowOff>24892</xdr:rowOff>
    </xdr:to>
    <xdr:sp macro="" textlink="">
      <xdr:nvSpPr>
        <xdr:cNvPr id="257" name="楕円 256">
          <a:extLst>
            <a:ext uri="{FF2B5EF4-FFF2-40B4-BE49-F238E27FC236}">
              <a16:creationId xmlns:a16="http://schemas.microsoft.com/office/drawing/2014/main" id="{00000000-0008-0000-0200-000001010000}"/>
            </a:ext>
          </a:extLst>
        </xdr:cNvPr>
        <xdr:cNvSpPr/>
      </xdr:nvSpPr>
      <xdr:spPr>
        <a:xfrm>
          <a:off x="6098540" y="103207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139446</xdr:rowOff>
    </xdr:from>
    <xdr:to>
      <xdr:col>41</xdr:col>
      <xdr:colOff>50800</xdr:colOff>
      <xdr:row>61</xdr:row>
      <xdr:rowOff>145542</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flipV="1">
          <a:off x="6149340" y="10365486"/>
          <a:ext cx="7747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259" name="n_1aveValue【体育館・プール】&#10;一人当たり面積">
          <a:extLst>
            <a:ext uri="{FF2B5EF4-FFF2-40B4-BE49-F238E27FC236}">
              <a16:creationId xmlns:a16="http://schemas.microsoft.com/office/drawing/2014/main" id="{00000000-0008-0000-0200-000003010000}"/>
            </a:ext>
          </a:extLst>
        </xdr:cNvPr>
        <xdr:cNvSpPr txBox="1"/>
      </xdr:nvSpPr>
      <xdr:spPr>
        <a:xfrm>
          <a:off x="8271587" y="1005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60" name="n_2aveValue【体育館・プール】&#10;一人当たり面積">
          <a:extLst>
            <a:ext uri="{FF2B5EF4-FFF2-40B4-BE49-F238E27FC236}">
              <a16:creationId xmlns:a16="http://schemas.microsoft.com/office/drawing/2014/main" id="{00000000-0008-0000-0200-000004010000}"/>
            </a:ext>
          </a:extLst>
        </xdr:cNvPr>
        <xdr:cNvSpPr txBox="1"/>
      </xdr:nvSpPr>
      <xdr:spPr>
        <a:xfrm>
          <a:off x="750958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261" name="n_3aveValue【体育館・プール】&#10;一人当たり面積">
          <a:extLst>
            <a:ext uri="{FF2B5EF4-FFF2-40B4-BE49-F238E27FC236}">
              <a16:creationId xmlns:a16="http://schemas.microsoft.com/office/drawing/2014/main" id="{00000000-0008-0000-0200-000005010000}"/>
            </a:ext>
          </a:extLst>
        </xdr:cNvPr>
        <xdr:cNvSpPr txBox="1"/>
      </xdr:nvSpPr>
      <xdr:spPr>
        <a:xfrm>
          <a:off x="6712027" y="100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262" name="n_4aveValue【体育館・プール】&#10;一人当たり面積">
          <a:extLst>
            <a:ext uri="{FF2B5EF4-FFF2-40B4-BE49-F238E27FC236}">
              <a16:creationId xmlns:a16="http://schemas.microsoft.com/office/drawing/2014/main" id="{00000000-0008-0000-0200-000006010000}"/>
            </a:ext>
          </a:extLst>
        </xdr:cNvPr>
        <xdr:cNvSpPr txBox="1"/>
      </xdr:nvSpPr>
      <xdr:spPr>
        <a:xfrm>
          <a:off x="5937327" y="100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169943</xdr:rowOff>
    </xdr:from>
    <xdr:ext cx="469744" cy="259045"/>
    <xdr:sp macro="" textlink="">
      <xdr:nvSpPr>
        <xdr:cNvPr id="263" name="n_1mainValue【体育館・プール】&#10;一人当たり面積">
          <a:extLst>
            <a:ext uri="{FF2B5EF4-FFF2-40B4-BE49-F238E27FC236}">
              <a16:creationId xmlns:a16="http://schemas.microsoft.com/office/drawing/2014/main" id="{00000000-0008-0000-0200-000007010000}"/>
            </a:ext>
          </a:extLst>
        </xdr:cNvPr>
        <xdr:cNvSpPr txBox="1"/>
      </xdr:nvSpPr>
      <xdr:spPr>
        <a:xfrm>
          <a:off x="8271587" y="1039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7637</xdr:rowOff>
    </xdr:from>
    <xdr:ext cx="469744" cy="259045"/>
    <xdr:sp macro="" textlink="">
      <xdr:nvSpPr>
        <xdr:cNvPr id="264" name="n_2mainValue【体育館・プール】&#10;一人当たり面積">
          <a:extLst>
            <a:ext uri="{FF2B5EF4-FFF2-40B4-BE49-F238E27FC236}">
              <a16:creationId xmlns:a16="http://schemas.microsoft.com/office/drawing/2014/main" id="{00000000-0008-0000-0200-000008010000}"/>
            </a:ext>
          </a:extLst>
        </xdr:cNvPr>
        <xdr:cNvSpPr txBox="1"/>
      </xdr:nvSpPr>
      <xdr:spPr>
        <a:xfrm>
          <a:off x="7509587" y="104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9923</xdr:rowOff>
    </xdr:from>
    <xdr:ext cx="469744" cy="259045"/>
    <xdr:sp macro="" textlink="">
      <xdr:nvSpPr>
        <xdr:cNvPr id="265" name="n_3mainValue【体育館・プール】&#10;一人当たり面積">
          <a:extLst>
            <a:ext uri="{FF2B5EF4-FFF2-40B4-BE49-F238E27FC236}">
              <a16:creationId xmlns:a16="http://schemas.microsoft.com/office/drawing/2014/main" id="{00000000-0008-0000-0200-000009010000}"/>
            </a:ext>
          </a:extLst>
        </xdr:cNvPr>
        <xdr:cNvSpPr txBox="1"/>
      </xdr:nvSpPr>
      <xdr:spPr>
        <a:xfrm>
          <a:off x="6712027" y="1040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16019</xdr:rowOff>
    </xdr:from>
    <xdr:ext cx="469744" cy="259045"/>
    <xdr:sp macro="" textlink="">
      <xdr:nvSpPr>
        <xdr:cNvPr id="266" name="n_4mainValue【体育館・プール】&#10;一人当たり面積">
          <a:extLst>
            <a:ext uri="{FF2B5EF4-FFF2-40B4-BE49-F238E27FC236}">
              <a16:creationId xmlns:a16="http://schemas.microsoft.com/office/drawing/2014/main" id="{00000000-0008-0000-0200-00000A010000}"/>
            </a:ext>
          </a:extLst>
        </xdr:cNvPr>
        <xdr:cNvSpPr txBox="1"/>
      </xdr:nvSpPr>
      <xdr:spPr>
        <a:xfrm>
          <a:off x="5937327" y="1040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00000000-0008-0000-0200-000022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flipV="1">
          <a:off x="4086225" y="132359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00000000-0008-0000-0200-000024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00000000-0008-0000-0200-000026010000}"/>
            </a:ext>
          </a:extLst>
        </xdr:cNvPr>
        <xdr:cNvSpPr txBox="1"/>
      </xdr:nvSpPr>
      <xdr:spPr>
        <a:xfrm>
          <a:off x="412496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4020820" y="1323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00000000-0008-0000-0200-000028010000}"/>
            </a:ext>
          </a:extLst>
        </xdr:cNvPr>
        <xdr:cNvSpPr txBox="1"/>
      </xdr:nvSpPr>
      <xdr:spPr>
        <a:xfrm>
          <a:off x="4124960" y="1362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4036060" y="1376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3312160" y="13739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2514600" y="13674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73990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96520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52070</xdr:rowOff>
    </xdr:from>
    <xdr:to>
      <xdr:col>24</xdr:col>
      <xdr:colOff>114300</xdr:colOff>
      <xdr:row>84</xdr:row>
      <xdr:rowOff>153670</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403606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30497</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00000000-0008-0000-0200-000034010000}"/>
            </a:ext>
          </a:extLst>
        </xdr:cNvPr>
        <xdr:cNvSpPr txBox="1"/>
      </xdr:nvSpPr>
      <xdr:spPr>
        <a:xfrm>
          <a:off x="4124960"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21589</xdr:rowOff>
    </xdr:from>
    <xdr:to>
      <xdr:col>20</xdr:col>
      <xdr:colOff>38100</xdr:colOff>
      <xdr:row>84</xdr:row>
      <xdr:rowOff>123189</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3312160" y="141033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72389</xdr:rowOff>
    </xdr:from>
    <xdr:to>
      <xdr:col>24</xdr:col>
      <xdr:colOff>63500</xdr:colOff>
      <xdr:row>84</xdr:row>
      <xdr:rowOff>102870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3355340" y="14154149"/>
          <a:ext cx="7315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23495</xdr:rowOff>
    </xdr:from>
    <xdr:to>
      <xdr:col>15</xdr:col>
      <xdr:colOff>101600</xdr:colOff>
      <xdr:row>84</xdr:row>
      <xdr:rowOff>125095</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25146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72389</xdr:rowOff>
    </xdr:from>
    <xdr:to>
      <xdr:col>19</xdr:col>
      <xdr:colOff>177800</xdr:colOff>
      <xdr:row>84</xdr:row>
      <xdr:rowOff>74295</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flipV="1">
          <a:off x="2565400" y="14154149"/>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61595</xdr:rowOff>
    </xdr:from>
    <xdr:to>
      <xdr:col>10</xdr:col>
      <xdr:colOff>165100</xdr:colOff>
      <xdr:row>86</xdr:row>
      <xdr:rowOff>163195</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1739900" y="144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74295</xdr:rowOff>
    </xdr:from>
    <xdr:to>
      <xdr:col>15</xdr:col>
      <xdr:colOff>50800</xdr:colOff>
      <xdr:row>86</xdr:row>
      <xdr:rowOff>112395</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flipV="1">
          <a:off x="1790700" y="14156055"/>
          <a:ext cx="7747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59689</xdr:rowOff>
    </xdr:from>
    <xdr:to>
      <xdr:col>6</xdr:col>
      <xdr:colOff>38100</xdr:colOff>
      <xdr:row>86</xdr:row>
      <xdr:rowOff>161289</xdr:rowOff>
    </xdr:to>
    <xdr:sp macro="" textlink="">
      <xdr:nvSpPr>
        <xdr:cNvPr id="315" name="楕円 314">
          <a:extLst>
            <a:ext uri="{FF2B5EF4-FFF2-40B4-BE49-F238E27FC236}">
              <a16:creationId xmlns:a16="http://schemas.microsoft.com/office/drawing/2014/main" id="{00000000-0008-0000-0200-00003B010000}"/>
            </a:ext>
          </a:extLst>
        </xdr:cNvPr>
        <xdr:cNvSpPr/>
      </xdr:nvSpPr>
      <xdr:spPr>
        <a:xfrm>
          <a:off x="965200" y="144767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110489</xdr:rowOff>
    </xdr:from>
    <xdr:to>
      <xdr:col>10</xdr:col>
      <xdr:colOff>114300</xdr:colOff>
      <xdr:row>86</xdr:row>
      <xdr:rowOff>112395</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008380" y="14527529"/>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317" name="n_1aveValue【福祉施設】&#10;有形固定資産減価償却率">
          <a:extLst>
            <a:ext uri="{FF2B5EF4-FFF2-40B4-BE49-F238E27FC236}">
              <a16:creationId xmlns:a16="http://schemas.microsoft.com/office/drawing/2014/main" id="{00000000-0008-0000-0200-00003D010000}"/>
            </a:ext>
          </a:extLst>
        </xdr:cNvPr>
        <xdr:cNvSpPr txBox="1"/>
      </xdr:nvSpPr>
      <xdr:spPr>
        <a:xfrm>
          <a:off x="317056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318" name="n_2aveValue【福祉施設】&#10;有形固定資産減価償却率">
          <a:extLst>
            <a:ext uri="{FF2B5EF4-FFF2-40B4-BE49-F238E27FC236}">
              <a16:creationId xmlns:a16="http://schemas.microsoft.com/office/drawing/2014/main" id="{00000000-0008-0000-0200-00003E010000}"/>
            </a:ext>
          </a:extLst>
        </xdr:cNvPr>
        <xdr:cNvSpPr txBox="1"/>
      </xdr:nvSpPr>
      <xdr:spPr>
        <a:xfrm>
          <a:off x="238570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319" name="n_3aveValue【福祉施設】&#10;有形固定資産減価償却率">
          <a:extLst>
            <a:ext uri="{FF2B5EF4-FFF2-40B4-BE49-F238E27FC236}">
              <a16:creationId xmlns:a16="http://schemas.microsoft.com/office/drawing/2014/main" id="{00000000-0008-0000-0200-00003F010000}"/>
            </a:ext>
          </a:extLst>
        </xdr:cNvPr>
        <xdr:cNvSpPr txBox="1"/>
      </xdr:nvSpPr>
      <xdr:spPr>
        <a:xfrm>
          <a:off x="161100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320" name="n_4aveValue【福祉施設】&#10;有形固定資産減価償却率">
          <a:extLst>
            <a:ext uri="{FF2B5EF4-FFF2-40B4-BE49-F238E27FC236}">
              <a16:creationId xmlns:a16="http://schemas.microsoft.com/office/drawing/2014/main" id="{00000000-0008-0000-0200-000040010000}"/>
            </a:ext>
          </a:extLst>
        </xdr:cNvPr>
        <xdr:cNvSpPr txBox="1"/>
      </xdr:nvSpPr>
      <xdr:spPr>
        <a:xfrm>
          <a:off x="83630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114316</xdr:rowOff>
    </xdr:from>
    <xdr:ext cx="405111" cy="259045"/>
    <xdr:sp macro="" textlink="">
      <xdr:nvSpPr>
        <xdr:cNvPr id="321" name="n_1mainValue【福祉施設】&#10;有形固定資産減価償却率">
          <a:extLst>
            <a:ext uri="{FF2B5EF4-FFF2-40B4-BE49-F238E27FC236}">
              <a16:creationId xmlns:a16="http://schemas.microsoft.com/office/drawing/2014/main" id="{00000000-0008-0000-0200-000041010000}"/>
            </a:ext>
          </a:extLst>
        </xdr:cNvPr>
        <xdr:cNvSpPr txBox="1"/>
      </xdr:nvSpPr>
      <xdr:spPr>
        <a:xfrm>
          <a:off x="3170564" y="14196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116222</xdr:rowOff>
    </xdr:from>
    <xdr:ext cx="405111" cy="259045"/>
    <xdr:sp macro="" textlink="">
      <xdr:nvSpPr>
        <xdr:cNvPr id="322" name="n_2mainValue【福祉施設】&#10;有形固定資産減価償却率">
          <a:extLst>
            <a:ext uri="{FF2B5EF4-FFF2-40B4-BE49-F238E27FC236}">
              <a16:creationId xmlns:a16="http://schemas.microsoft.com/office/drawing/2014/main" id="{00000000-0008-0000-0200-000042010000}"/>
            </a:ext>
          </a:extLst>
        </xdr:cNvPr>
        <xdr:cNvSpPr txBox="1"/>
      </xdr:nvSpPr>
      <xdr:spPr>
        <a:xfrm>
          <a:off x="238570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154322</xdr:rowOff>
    </xdr:from>
    <xdr:ext cx="405111" cy="259045"/>
    <xdr:sp macro="" textlink="">
      <xdr:nvSpPr>
        <xdr:cNvPr id="323" name="n_3mainValue【福祉施設】&#10;有形固定資産減価償却率">
          <a:extLst>
            <a:ext uri="{FF2B5EF4-FFF2-40B4-BE49-F238E27FC236}">
              <a16:creationId xmlns:a16="http://schemas.microsoft.com/office/drawing/2014/main" id="{00000000-0008-0000-0200-000043010000}"/>
            </a:ext>
          </a:extLst>
        </xdr:cNvPr>
        <xdr:cNvSpPr txBox="1"/>
      </xdr:nvSpPr>
      <xdr:spPr>
        <a:xfrm>
          <a:off x="1611004" y="1457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152416</xdr:rowOff>
    </xdr:from>
    <xdr:ext cx="405111" cy="259045"/>
    <xdr:sp macro="" textlink="">
      <xdr:nvSpPr>
        <xdr:cNvPr id="324" name="n_4mainValue【福祉施設】&#10;有形固定資産減価償却率">
          <a:extLst>
            <a:ext uri="{FF2B5EF4-FFF2-40B4-BE49-F238E27FC236}">
              <a16:creationId xmlns:a16="http://schemas.microsoft.com/office/drawing/2014/main" id="{00000000-0008-0000-0200-000044010000}"/>
            </a:ext>
          </a:extLst>
        </xdr:cNvPr>
        <xdr:cNvSpPr txBox="1"/>
      </xdr:nvSpPr>
      <xdr:spPr>
        <a:xfrm>
          <a:off x="836304" y="14569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200-000057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flipV="1">
          <a:off x="9219565" y="13093446"/>
          <a:ext cx="0" cy="123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200-000059010000}"/>
            </a:ext>
          </a:extLst>
        </xdr:cNvPr>
        <xdr:cNvSpPr txBox="1"/>
      </xdr:nvSpPr>
      <xdr:spPr>
        <a:xfrm>
          <a:off x="9258300" y="143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9154160" y="14325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200-00005B010000}"/>
            </a:ext>
          </a:extLst>
        </xdr:cNvPr>
        <xdr:cNvSpPr txBox="1"/>
      </xdr:nvSpPr>
      <xdr:spPr>
        <a:xfrm>
          <a:off x="9258300" y="128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915416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200-00005D010000}"/>
            </a:ext>
          </a:extLst>
        </xdr:cNvPr>
        <xdr:cNvSpPr txBox="1"/>
      </xdr:nvSpPr>
      <xdr:spPr>
        <a:xfrm>
          <a:off x="9258300" y="1391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9192260" y="14055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844550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7670800" y="14082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6873240" y="14055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6098540" y="14067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139891</xdr:rowOff>
    </xdr:from>
    <xdr:to>
      <xdr:col>55</xdr:col>
      <xdr:colOff>50800</xdr:colOff>
      <xdr:row>85</xdr:row>
      <xdr:rowOff>70041</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9192260" y="142216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54818</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200-000069010000}"/>
            </a:ext>
          </a:extLst>
        </xdr:cNvPr>
        <xdr:cNvSpPr txBox="1"/>
      </xdr:nvSpPr>
      <xdr:spPr>
        <a:xfrm>
          <a:off x="9258300" y="1413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140463</xdr:rowOff>
    </xdr:from>
    <xdr:to>
      <xdr:col>50</xdr:col>
      <xdr:colOff>165100</xdr:colOff>
      <xdr:row>85</xdr:row>
      <xdr:rowOff>70613</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8445500" y="142222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19241</xdr:rowOff>
    </xdr:from>
    <xdr:to>
      <xdr:col>55</xdr:col>
      <xdr:colOff>0</xdr:colOff>
      <xdr:row>85</xdr:row>
      <xdr:rowOff>19813</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8496300" y="14268641"/>
          <a:ext cx="7239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141605</xdr:rowOff>
    </xdr:from>
    <xdr:to>
      <xdr:col>46</xdr:col>
      <xdr:colOff>38100</xdr:colOff>
      <xdr:row>85</xdr:row>
      <xdr:rowOff>71755</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7670800" y="142233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19813</xdr:rowOff>
    </xdr:from>
    <xdr:to>
      <xdr:col>50</xdr:col>
      <xdr:colOff>114300</xdr:colOff>
      <xdr:row>85</xdr:row>
      <xdr:rowOff>20955</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7713980" y="14269213"/>
          <a:ext cx="78232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142176</xdr:rowOff>
    </xdr:from>
    <xdr:to>
      <xdr:col>41</xdr:col>
      <xdr:colOff>101600</xdr:colOff>
      <xdr:row>85</xdr:row>
      <xdr:rowOff>72326</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6873240" y="142239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20955</xdr:rowOff>
    </xdr:from>
    <xdr:to>
      <xdr:col>45</xdr:col>
      <xdr:colOff>177800</xdr:colOff>
      <xdr:row>85</xdr:row>
      <xdr:rowOff>21526</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flipV="1">
          <a:off x="6924040" y="14270355"/>
          <a:ext cx="78994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143320</xdr:rowOff>
    </xdr:from>
    <xdr:to>
      <xdr:col>36</xdr:col>
      <xdr:colOff>165100</xdr:colOff>
      <xdr:row>85</xdr:row>
      <xdr:rowOff>73470</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6098540" y="14225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21526</xdr:rowOff>
    </xdr:from>
    <xdr:to>
      <xdr:col>41</xdr:col>
      <xdr:colOff>50800</xdr:colOff>
      <xdr:row>85</xdr:row>
      <xdr:rowOff>22670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6149340" y="14270926"/>
          <a:ext cx="7747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370" name="n_1aveValue【福祉施設】&#10;一人当たり面積">
          <a:extLst>
            <a:ext uri="{FF2B5EF4-FFF2-40B4-BE49-F238E27FC236}">
              <a16:creationId xmlns:a16="http://schemas.microsoft.com/office/drawing/2014/main" id="{00000000-0008-0000-0200-000072010000}"/>
            </a:ext>
          </a:extLst>
        </xdr:cNvPr>
        <xdr:cNvSpPr txBox="1"/>
      </xdr:nvSpPr>
      <xdr:spPr>
        <a:xfrm>
          <a:off x="827158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71" name="n_2aveValue【福祉施設】&#10;一人当たり面積">
          <a:extLst>
            <a:ext uri="{FF2B5EF4-FFF2-40B4-BE49-F238E27FC236}">
              <a16:creationId xmlns:a16="http://schemas.microsoft.com/office/drawing/2014/main" id="{00000000-0008-0000-0200-000073010000}"/>
            </a:ext>
          </a:extLst>
        </xdr:cNvPr>
        <xdr:cNvSpPr txBox="1"/>
      </xdr:nvSpPr>
      <xdr:spPr>
        <a:xfrm>
          <a:off x="750958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372" name="n_3aveValue【福祉施設】&#10;一人当たり面積">
          <a:extLst>
            <a:ext uri="{FF2B5EF4-FFF2-40B4-BE49-F238E27FC236}">
              <a16:creationId xmlns:a16="http://schemas.microsoft.com/office/drawing/2014/main" id="{00000000-0008-0000-0200-000074010000}"/>
            </a:ext>
          </a:extLst>
        </xdr:cNvPr>
        <xdr:cNvSpPr txBox="1"/>
      </xdr:nvSpPr>
      <xdr:spPr>
        <a:xfrm>
          <a:off x="6712027" y="1383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373" name="n_4aveValue【福祉施設】&#10;一人当たり面積">
          <a:extLst>
            <a:ext uri="{FF2B5EF4-FFF2-40B4-BE49-F238E27FC236}">
              <a16:creationId xmlns:a16="http://schemas.microsoft.com/office/drawing/2014/main" id="{00000000-0008-0000-0200-000075010000}"/>
            </a:ext>
          </a:extLst>
        </xdr:cNvPr>
        <xdr:cNvSpPr txBox="1"/>
      </xdr:nvSpPr>
      <xdr:spPr>
        <a:xfrm>
          <a:off x="5937327" y="1384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61740</xdr:rowOff>
    </xdr:from>
    <xdr:ext cx="469744" cy="259045"/>
    <xdr:sp macro="" textlink="">
      <xdr:nvSpPr>
        <xdr:cNvPr id="374" name="n_1mainValue【福祉施設】&#10;一人当たり面積">
          <a:extLst>
            <a:ext uri="{FF2B5EF4-FFF2-40B4-BE49-F238E27FC236}">
              <a16:creationId xmlns:a16="http://schemas.microsoft.com/office/drawing/2014/main" id="{00000000-0008-0000-0200-000076010000}"/>
            </a:ext>
          </a:extLst>
        </xdr:cNvPr>
        <xdr:cNvSpPr txBox="1"/>
      </xdr:nvSpPr>
      <xdr:spPr>
        <a:xfrm>
          <a:off x="8271587" y="1431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62882</xdr:rowOff>
    </xdr:from>
    <xdr:ext cx="469744" cy="259045"/>
    <xdr:sp macro="" textlink="">
      <xdr:nvSpPr>
        <xdr:cNvPr id="375" name="n_2mainValue【福祉施設】&#10;一人当たり面積">
          <a:extLst>
            <a:ext uri="{FF2B5EF4-FFF2-40B4-BE49-F238E27FC236}">
              <a16:creationId xmlns:a16="http://schemas.microsoft.com/office/drawing/2014/main" id="{00000000-0008-0000-0200-000077010000}"/>
            </a:ext>
          </a:extLst>
        </xdr:cNvPr>
        <xdr:cNvSpPr txBox="1"/>
      </xdr:nvSpPr>
      <xdr:spPr>
        <a:xfrm>
          <a:off x="7509587" y="1431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63453</xdr:rowOff>
    </xdr:from>
    <xdr:ext cx="469744" cy="259045"/>
    <xdr:sp macro="" textlink="">
      <xdr:nvSpPr>
        <xdr:cNvPr id="376" name="n_3mainValue【福祉施設】&#10;一人当たり面積">
          <a:extLst>
            <a:ext uri="{FF2B5EF4-FFF2-40B4-BE49-F238E27FC236}">
              <a16:creationId xmlns:a16="http://schemas.microsoft.com/office/drawing/2014/main" id="{00000000-0008-0000-0200-000078010000}"/>
            </a:ext>
          </a:extLst>
        </xdr:cNvPr>
        <xdr:cNvSpPr txBox="1"/>
      </xdr:nvSpPr>
      <xdr:spPr>
        <a:xfrm>
          <a:off x="6712027" y="1431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64597</xdr:rowOff>
    </xdr:from>
    <xdr:ext cx="469744" cy="259045"/>
    <xdr:sp macro="" textlink="">
      <xdr:nvSpPr>
        <xdr:cNvPr id="377" name="n_4mainValue【福祉施設】&#10;一人当たり面積">
          <a:extLst>
            <a:ext uri="{FF2B5EF4-FFF2-40B4-BE49-F238E27FC236}">
              <a16:creationId xmlns:a16="http://schemas.microsoft.com/office/drawing/2014/main" id="{00000000-0008-0000-0200-000079010000}"/>
            </a:ext>
          </a:extLst>
        </xdr:cNvPr>
        <xdr:cNvSpPr txBox="1"/>
      </xdr:nvSpPr>
      <xdr:spPr>
        <a:xfrm>
          <a:off x="5937327" y="1431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00000000-0008-0000-0200-0000A1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flipV="1">
          <a:off x="14375764" y="56997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00000000-0008-0000-0200-0000A301000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00000000-0008-0000-0200-0000A5010000}"/>
            </a:ext>
          </a:extLst>
        </xdr:cNvPr>
        <xdr:cNvSpPr txBox="1"/>
      </xdr:nvSpPr>
      <xdr:spPr>
        <a:xfrm>
          <a:off x="14414500" y="547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4287500" y="569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00000000-0008-0000-0200-0000A7010000}"/>
            </a:ext>
          </a:extLst>
        </xdr:cNvPr>
        <xdr:cNvSpPr txBox="1"/>
      </xdr:nvSpPr>
      <xdr:spPr>
        <a:xfrm>
          <a:off x="1441450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4325600" y="63728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35788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280414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2029440" y="63023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123188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57785</xdr:rowOff>
    </xdr:from>
    <xdr:to>
      <xdr:col>85</xdr:col>
      <xdr:colOff>177800</xdr:colOff>
      <xdr:row>38</xdr:row>
      <xdr:rowOff>159385</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14325600" y="64281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36212</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00000000-0008-0000-0200-0000B3010000}"/>
            </a:ext>
          </a:extLst>
        </xdr:cNvPr>
        <xdr:cNvSpPr txBox="1"/>
      </xdr:nvSpPr>
      <xdr:spPr>
        <a:xfrm>
          <a:off x="14414500"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6350</xdr:rowOff>
    </xdr:from>
    <xdr:to>
      <xdr:col>81</xdr:col>
      <xdr:colOff>101600</xdr:colOff>
      <xdr:row>38</xdr:row>
      <xdr:rowOff>107950</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357884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57150</xdr:rowOff>
    </xdr:from>
    <xdr:to>
      <xdr:col>85</xdr:col>
      <xdr:colOff>127000</xdr:colOff>
      <xdr:row>38</xdr:row>
      <xdr:rowOff>108585</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3629640" y="6427470"/>
          <a:ext cx="7467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2804140" y="633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xdr:rowOff>
    </xdr:from>
    <xdr:to>
      <xdr:col>81</xdr:col>
      <xdr:colOff>50800</xdr:colOff>
      <xdr:row>38</xdr:row>
      <xdr:rowOff>57150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2854940" y="6377940"/>
          <a:ext cx="7747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76835</xdr:rowOff>
    </xdr:from>
    <xdr:to>
      <xdr:col>72</xdr:col>
      <xdr:colOff>38100</xdr:colOff>
      <xdr:row>38</xdr:row>
      <xdr:rowOff>6985</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2029440" y="62795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127635</xdr:rowOff>
    </xdr:from>
    <xdr:to>
      <xdr:col>76</xdr:col>
      <xdr:colOff>114300</xdr:colOff>
      <xdr:row>38</xdr:row>
      <xdr:rowOff>7620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2072620" y="633031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27305</xdr:rowOff>
    </xdr:from>
    <xdr:to>
      <xdr:col>67</xdr:col>
      <xdr:colOff>101600</xdr:colOff>
      <xdr:row>37</xdr:row>
      <xdr:rowOff>128905</xdr:rowOff>
    </xdr:to>
    <xdr:sp macro="" textlink="">
      <xdr:nvSpPr>
        <xdr:cNvPr id="442" name="楕円 441">
          <a:extLst>
            <a:ext uri="{FF2B5EF4-FFF2-40B4-BE49-F238E27FC236}">
              <a16:creationId xmlns:a16="http://schemas.microsoft.com/office/drawing/2014/main" id="{00000000-0008-0000-0200-0000BA010000}"/>
            </a:ext>
          </a:extLst>
        </xdr:cNvPr>
        <xdr:cNvSpPr/>
      </xdr:nvSpPr>
      <xdr:spPr>
        <a:xfrm>
          <a:off x="1123188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78105</xdr:rowOff>
    </xdr:from>
    <xdr:to>
      <xdr:col>71</xdr:col>
      <xdr:colOff>177800</xdr:colOff>
      <xdr:row>37</xdr:row>
      <xdr:rowOff>127635</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1282680" y="6280785"/>
          <a:ext cx="78994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34372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51452</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26752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20972</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1900544" y="639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110298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124477</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34372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26752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23512</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19005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110298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00000000-0008-0000-0200-0000DC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19509104" y="5668021"/>
          <a:ext cx="0" cy="145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00000000-0008-0000-0200-0000DE010000}"/>
            </a:ext>
          </a:extLst>
        </xdr:cNvPr>
        <xdr:cNvSpPr txBox="1"/>
      </xdr:nvSpPr>
      <xdr:spPr>
        <a:xfrm>
          <a:off x="19547840" y="712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19443700" y="71250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00000000-0008-0000-0200-0000E0010000}"/>
            </a:ext>
          </a:extLst>
        </xdr:cNvPr>
        <xdr:cNvSpPr txBox="1"/>
      </xdr:nvSpPr>
      <xdr:spPr>
        <a:xfrm>
          <a:off x="19547840" y="544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9443700" y="56680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11900</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00000000-0008-0000-0200-0000E2010000}"/>
            </a:ext>
          </a:extLst>
        </xdr:cNvPr>
        <xdr:cNvSpPr txBox="1"/>
      </xdr:nvSpPr>
      <xdr:spPr>
        <a:xfrm>
          <a:off x="19547840" y="6382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19458940" y="6530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18735040" y="65874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17937480" y="659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17162780" y="6614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16388080" y="6611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142681</xdr:rowOff>
    </xdr:from>
    <xdr:to>
      <xdr:col>116</xdr:col>
      <xdr:colOff>114300</xdr:colOff>
      <xdr:row>42</xdr:row>
      <xdr:rowOff>72831</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19458940" y="7015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57608</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00000000-0008-0000-0200-0000EE010000}"/>
            </a:ext>
          </a:extLst>
        </xdr:cNvPr>
        <xdr:cNvSpPr txBox="1"/>
      </xdr:nvSpPr>
      <xdr:spPr>
        <a:xfrm>
          <a:off x="19547840" y="693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144517</xdr:rowOff>
    </xdr:from>
    <xdr:to>
      <xdr:col>112</xdr:col>
      <xdr:colOff>38100</xdr:colOff>
      <xdr:row>42</xdr:row>
      <xdr:rowOff>74667</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18735040" y="70177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22031</xdr:rowOff>
    </xdr:from>
    <xdr:to>
      <xdr:col>116</xdr:col>
      <xdr:colOff>63500</xdr:colOff>
      <xdr:row>42</xdr:row>
      <xdr:rowOff>23867</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flipV="1">
          <a:off x="18778220" y="7062911"/>
          <a:ext cx="731520" cy="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142976</xdr:rowOff>
    </xdr:from>
    <xdr:to>
      <xdr:col>107</xdr:col>
      <xdr:colOff>101600</xdr:colOff>
      <xdr:row>42</xdr:row>
      <xdr:rowOff>73126</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17937480" y="7016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22326</xdr:rowOff>
    </xdr:from>
    <xdr:to>
      <xdr:col>111</xdr:col>
      <xdr:colOff>177800</xdr:colOff>
      <xdr:row>42</xdr:row>
      <xdr:rowOff>23867</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7988280" y="7063206"/>
          <a:ext cx="78994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144974</xdr:rowOff>
    </xdr:from>
    <xdr:to>
      <xdr:col>102</xdr:col>
      <xdr:colOff>165100</xdr:colOff>
      <xdr:row>42</xdr:row>
      <xdr:rowOff>75124</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17162780" y="70182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22326</xdr:rowOff>
    </xdr:from>
    <xdr:to>
      <xdr:col>107</xdr:col>
      <xdr:colOff>50800</xdr:colOff>
      <xdr:row>42</xdr:row>
      <xdr:rowOff>24324</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flipV="1">
          <a:off x="17213580" y="7063206"/>
          <a:ext cx="774700" cy="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147561</xdr:rowOff>
    </xdr:from>
    <xdr:to>
      <xdr:col>98</xdr:col>
      <xdr:colOff>38100</xdr:colOff>
      <xdr:row>42</xdr:row>
      <xdr:rowOff>77711</xdr:rowOff>
    </xdr:to>
    <xdr:sp macro="" textlink="">
      <xdr:nvSpPr>
        <xdr:cNvPr id="501" name="楕円 500">
          <a:extLst>
            <a:ext uri="{FF2B5EF4-FFF2-40B4-BE49-F238E27FC236}">
              <a16:creationId xmlns:a16="http://schemas.microsoft.com/office/drawing/2014/main" id="{00000000-0008-0000-0200-0000F5010000}"/>
            </a:ext>
          </a:extLst>
        </xdr:cNvPr>
        <xdr:cNvSpPr/>
      </xdr:nvSpPr>
      <xdr:spPr>
        <a:xfrm>
          <a:off x="16388080" y="70208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24324</xdr:rowOff>
    </xdr:from>
    <xdr:to>
      <xdr:col>102</xdr:col>
      <xdr:colOff>114300</xdr:colOff>
      <xdr:row>42</xdr:row>
      <xdr:rowOff>26911</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flipV="1">
          <a:off x="16431260" y="7065204"/>
          <a:ext cx="782320" cy="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18496495" y="637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17734495" y="637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16936935" y="639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16162235" y="639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65794</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18528811" y="710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64253</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17766811" y="710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66251</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00000000-0008-0000-0200-0000FD010000}"/>
            </a:ext>
          </a:extLst>
        </xdr:cNvPr>
        <xdr:cNvSpPr txBox="1"/>
      </xdr:nvSpPr>
      <xdr:spPr>
        <a:xfrm>
          <a:off x="16969251" y="710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68838</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00000000-0008-0000-0200-0000FE010000}"/>
            </a:ext>
          </a:extLst>
        </xdr:cNvPr>
        <xdr:cNvSpPr txBox="1"/>
      </xdr:nvSpPr>
      <xdr:spPr>
        <a:xfrm>
          <a:off x="16194551" y="710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00000000-0008-0000-0200-000017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flipV="1">
          <a:off x="14375764" y="930021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00000000-0008-0000-0200-000019020000}"/>
            </a:ext>
          </a:extLst>
        </xdr:cNvPr>
        <xdr:cNvSpPr txBox="1"/>
      </xdr:nvSpPr>
      <xdr:spPr>
        <a:xfrm>
          <a:off x="14414500" y="1084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4287500" y="10844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00000000-0008-0000-0200-00001B020000}"/>
            </a:ext>
          </a:extLst>
        </xdr:cNvPr>
        <xdr:cNvSpPr txBox="1"/>
      </xdr:nvSpPr>
      <xdr:spPr>
        <a:xfrm>
          <a:off x="14414500" y="9079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42875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00000000-0008-0000-0200-00001D020000}"/>
            </a:ext>
          </a:extLst>
        </xdr:cNvPr>
        <xdr:cNvSpPr txBox="1"/>
      </xdr:nvSpPr>
      <xdr:spPr>
        <a:xfrm>
          <a:off x="14414500" y="9915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14325600" y="1005985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1357884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544" name="フローチャート: 判断 543">
          <a:extLst>
            <a:ext uri="{FF2B5EF4-FFF2-40B4-BE49-F238E27FC236}">
              <a16:creationId xmlns:a16="http://schemas.microsoft.com/office/drawing/2014/main" id="{00000000-0008-0000-0200-000020020000}"/>
            </a:ext>
          </a:extLst>
        </xdr:cNvPr>
        <xdr:cNvSpPr/>
      </xdr:nvSpPr>
      <xdr:spPr>
        <a:xfrm>
          <a:off x="1280414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545" name="フローチャート: 判断 544">
          <a:extLst>
            <a:ext uri="{FF2B5EF4-FFF2-40B4-BE49-F238E27FC236}">
              <a16:creationId xmlns:a16="http://schemas.microsoft.com/office/drawing/2014/main" id="{00000000-0008-0000-0200-000021020000}"/>
            </a:ext>
          </a:extLst>
        </xdr:cNvPr>
        <xdr:cNvSpPr/>
      </xdr:nvSpPr>
      <xdr:spPr>
        <a:xfrm>
          <a:off x="12029440" y="10027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546" name="フローチャート: 判断 545">
          <a:extLst>
            <a:ext uri="{FF2B5EF4-FFF2-40B4-BE49-F238E27FC236}">
              <a16:creationId xmlns:a16="http://schemas.microsoft.com/office/drawing/2014/main" id="{00000000-0008-0000-0200-000022020000}"/>
            </a:ext>
          </a:extLst>
        </xdr:cNvPr>
        <xdr:cNvSpPr/>
      </xdr:nvSpPr>
      <xdr:spPr>
        <a:xfrm>
          <a:off x="1123188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4325600" y="1008597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6004</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00000000-0008-0000-0200-000029020000}"/>
            </a:ext>
          </a:extLst>
        </xdr:cNvPr>
        <xdr:cNvSpPr txBox="1"/>
      </xdr:nvSpPr>
      <xdr:spPr>
        <a:xfrm>
          <a:off x="14414500" y="1006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164737</xdr:rowOff>
    </xdr:from>
    <xdr:to>
      <xdr:col>81</xdr:col>
      <xdr:colOff>101600</xdr:colOff>
      <xdr:row>60</xdr:row>
      <xdr:rowOff>94887</xdr:rowOff>
    </xdr:to>
    <xdr:sp macro="" textlink="">
      <xdr:nvSpPr>
        <xdr:cNvPr id="554" name="楕円 553">
          <a:extLst>
            <a:ext uri="{FF2B5EF4-FFF2-40B4-BE49-F238E27FC236}">
              <a16:creationId xmlns:a16="http://schemas.microsoft.com/office/drawing/2014/main" id="{00000000-0008-0000-0200-00002A020000}"/>
            </a:ext>
          </a:extLst>
        </xdr:cNvPr>
        <xdr:cNvSpPr/>
      </xdr:nvSpPr>
      <xdr:spPr>
        <a:xfrm>
          <a:off x="13578840" y="100554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44087</xdr:rowOff>
    </xdr:from>
    <xdr:to>
      <xdr:col>85</xdr:col>
      <xdr:colOff>127000</xdr:colOff>
      <xdr:row>60</xdr:row>
      <xdr:rowOff>78377</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3629640" y="10102487"/>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130447</xdr:rowOff>
    </xdr:from>
    <xdr:to>
      <xdr:col>76</xdr:col>
      <xdr:colOff>165100</xdr:colOff>
      <xdr:row>60</xdr:row>
      <xdr:rowOff>60597</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12804140" y="10021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xdr:rowOff>
    </xdr:from>
    <xdr:to>
      <xdr:col>81</xdr:col>
      <xdr:colOff>50800</xdr:colOff>
      <xdr:row>60</xdr:row>
      <xdr:rowOff>44087</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2854940" y="10068197"/>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104322</xdr:rowOff>
    </xdr:from>
    <xdr:to>
      <xdr:col>72</xdr:col>
      <xdr:colOff>38100</xdr:colOff>
      <xdr:row>60</xdr:row>
      <xdr:rowOff>34472</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12029440" y="99950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155122</xdr:rowOff>
    </xdr:from>
    <xdr:to>
      <xdr:col>76</xdr:col>
      <xdr:colOff>114300</xdr:colOff>
      <xdr:row>60</xdr:row>
      <xdr:rowOff>9797</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2072620" y="10045882"/>
          <a:ext cx="78232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73297</xdr:rowOff>
    </xdr:from>
    <xdr:to>
      <xdr:col>67</xdr:col>
      <xdr:colOff>101600</xdr:colOff>
      <xdr:row>60</xdr:row>
      <xdr:rowOff>3447</xdr:rowOff>
    </xdr:to>
    <xdr:sp macro="" textlink="">
      <xdr:nvSpPr>
        <xdr:cNvPr id="560" name="楕円 559">
          <a:extLst>
            <a:ext uri="{FF2B5EF4-FFF2-40B4-BE49-F238E27FC236}">
              <a16:creationId xmlns:a16="http://schemas.microsoft.com/office/drawing/2014/main" id="{00000000-0008-0000-0200-000030020000}"/>
            </a:ext>
          </a:extLst>
        </xdr:cNvPr>
        <xdr:cNvSpPr/>
      </xdr:nvSpPr>
      <xdr:spPr>
        <a:xfrm>
          <a:off x="11231880" y="99640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124097</xdr:rowOff>
    </xdr:from>
    <xdr:to>
      <xdr:col>71</xdr:col>
      <xdr:colOff>177800</xdr:colOff>
      <xdr:row>59</xdr:row>
      <xdr:rowOff>155122</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1282680" y="10014857"/>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102343</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00000000-0008-0000-0200-000032020000}"/>
            </a:ext>
          </a:extLst>
        </xdr:cNvPr>
        <xdr:cNvSpPr txBox="1"/>
      </xdr:nvSpPr>
      <xdr:spPr>
        <a:xfrm>
          <a:off x="13437244" y="1016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61521</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2675244"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58255</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00000000-0008-0000-0200-000034020000}"/>
            </a:ext>
          </a:extLst>
        </xdr:cNvPr>
        <xdr:cNvSpPr txBox="1"/>
      </xdr:nvSpPr>
      <xdr:spPr>
        <a:xfrm>
          <a:off x="11900544" y="1011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00000000-0008-0000-0200-000035020000}"/>
            </a:ext>
          </a:extLst>
        </xdr:cNvPr>
        <xdr:cNvSpPr txBox="1"/>
      </xdr:nvSpPr>
      <xdr:spPr>
        <a:xfrm>
          <a:off x="1110298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111414</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00000000-0008-0000-0200-000036020000}"/>
            </a:ext>
          </a:extLst>
        </xdr:cNvPr>
        <xdr:cNvSpPr txBox="1"/>
      </xdr:nvSpPr>
      <xdr:spPr>
        <a:xfrm>
          <a:off x="13437244"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77124</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00000000-0008-0000-0200-000037020000}"/>
            </a:ext>
          </a:extLst>
        </xdr:cNvPr>
        <xdr:cNvSpPr txBox="1"/>
      </xdr:nvSpPr>
      <xdr:spPr>
        <a:xfrm>
          <a:off x="12675244"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50999</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00000000-0008-0000-0200-000038020000}"/>
            </a:ext>
          </a:extLst>
        </xdr:cNvPr>
        <xdr:cNvSpPr txBox="1"/>
      </xdr:nvSpPr>
      <xdr:spPr>
        <a:xfrm>
          <a:off x="11900544" y="977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19974</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00000000-0008-0000-0200-000039020000}"/>
            </a:ext>
          </a:extLst>
        </xdr:cNvPr>
        <xdr:cNvSpPr txBox="1"/>
      </xdr:nvSpPr>
      <xdr:spPr>
        <a:xfrm>
          <a:off x="11102984" y="974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00000000-0008-0000-0200-00004E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19509104" y="9275064"/>
          <a:ext cx="0" cy="134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00000000-0008-0000-0200-000050020000}"/>
            </a:ext>
          </a:extLst>
        </xdr:cNvPr>
        <xdr:cNvSpPr txBox="1"/>
      </xdr:nvSpPr>
      <xdr:spPr>
        <a:xfrm>
          <a:off x="19547840" y="106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9443700" y="10620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00000000-0008-0000-0200-000052020000}"/>
            </a:ext>
          </a:extLst>
        </xdr:cNvPr>
        <xdr:cNvSpPr txBox="1"/>
      </xdr:nvSpPr>
      <xdr:spPr>
        <a:xfrm>
          <a:off x="19547840" y="905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9443700" y="9275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00000000-0008-0000-0200-000054020000}"/>
            </a:ext>
          </a:extLst>
        </xdr:cNvPr>
        <xdr:cNvSpPr txBox="1"/>
      </xdr:nvSpPr>
      <xdr:spPr>
        <a:xfrm>
          <a:off x="19547840" y="10163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597" name="フローチャート: 判断 596">
          <a:extLst>
            <a:ext uri="{FF2B5EF4-FFF2-40B4-BE49-F238E27FC236}">
              <a16:creationId xmlns:a16="http://schemas.microsoft.com/office/drawing/2014/main" id="{00000000-0008-0000-0200-000055020000}"/>
            </a:ext>
          </a:extLst>
        </xdr:cNvPr>
        <xdr:cNvSpPr/>
      </xdr:nvSpPr>
      <xdr:spPr>
        <a:xfrm>
          <a:off x="19458940" y="103078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598" name="フローチャート: 判断 597">
          <a:extLst>
            <a:ext uri="{FF2B5EF4-FFF2-40B4-BE49-F238E27FC236}">
              <a16:creationId xmlns:a16="http://schemas.microsoft.com/office/drawing/2014/main" id="{00000000-0008-0000-0200-000056020000}"/>
            </a:ext>
          </a:extLst>
        </xdr:cNvPr>
        <xdr:cNvSpPr/>
      </xdr:nvSpPr>
      <xdr:spPr>
        <a:xfrm>
          <a:off x="18735040" y="102941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599" name="フローチャート: 判断 598">
          <a:extLst>
            <a:ext uri="{FF2B5EF4-FFF2-40B4-BE49-F238E27FC236}">
              <a16:creationId xmlns:a16="http://schemas.microsoft.com/office/drawing/2014/main" id="{00000000-0008-0000-0200-000057020000}"/>
            </a:ext>
          </a:extLst>
        </xdr:cNvPr>
        <xdr:cNvSpPr/>
      </xdr:nvSpPr>
      <xdr:spPr>
        <a:xfrm>
          <a:off x="17937480" y="102963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600" name="フローチャート: 判断 599">
          <a:extLst>
            <a:ext uri="{FF2B5EF4-FFF2-40B4-BE49-F238E27FC236}">
              <a16:creationId xmlns:a16="http://schemas.microsoft.com/office/drawing/2014/main" id="{00000000-0008-0000-0200-000058020000}"/>
            </a:ext>
          </a:extLst>
        </xdr:cNvPr>
        <xdr:cNvSpPr/>
      </xdr:nvSpPr>
      <xdr:spPr>
        <a:xfrm>
          <a:off x="1716278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16388080" y="103169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141224</xdr:rowOff>
    </xdr:from>
    <xdr:to>
      <xdr:col>116</xdr:col>
      <xdr:colOff>114300</xdr:colOff>
      <xdr:row>62</xdr:row>
      <xdr:rowOff>71374</xdr:rowOff>
    </xdr:to>
    <xdr:sp macro="" textlink="">
      <xdr:nvSpPr>
        <xdr:cNvPr id="607" name="楕円 606">
          <a:extLst>
            <a:ext uri="{FF2B5EF4-FFF2-40B4-BE49-F238E27FC236}">
              <a16:creationId xmlns:a16="http://schemas.microsoft.com/office/drawing/2014/main" id="{00000000-0008-0000-0200-00005F020000}"/>
            </a:ext>
          </a:extLst>
        </xdr:cNvPr>
        <xdr:cNvSpPr/>
      </xdr:nvSpPr>
      <xdr:spPr>
        <a:xfrm>
          <a:off x="19458940" y="103672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119651</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00000000-0008-0000-0200-000060020000}"/>
            </a:ext>
          </a:extLst>
        </xdr:cNvPr>
        <xdr:cNvSpPr txBox="1"/>
      </xdr:nvSpPr>
      <xdr:spPr>
        <a:xfrm>
          <a:off x="19547840" y="1034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145796</xdr:rowOff>
    </xdr:from>
    <xdr:to>
      <xdr:col>112</xdr:col>
      <xdr:colOff>38100</xdr:colOff>
      <xdr:row>62</xdr:row>
      <xdr:rowOff>75946</xdr:rowOff>
    </xdr:to>
    <xdr:sp macro="" textlink="">
      <xdr:nvSpPr>
        <xdr:cNvPr id="609" name="楕円 608">
          <a:extLst>
            <a:ext uri="{FF2B5EF4-FFF2-40B4-BE49-F238E27FC236}">
              <a16:creationId xmlns:a16="http://schemas.microsoft.com/office/drawing/2014/main" id="{00000000-0008-0000-0200-000061020000}"/>
            </a:ext>
          </a:extLst>
        </xdr:cNvPr>
        <xdr:cNvSpPr/>
      </xdr:nvSpPr>
      <xdr:spPr>
        <a:xfrm>
          <a:off x="18735040" y="103718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20574</xdr:rowOff>
    </xdr:from>
    <xdr:to>
      <xdr:col>116</xdr:col>
      <xdr:colOff>63500</xdr:colOff>
      <xdr:row>62</xdr:row>
      <xdr:rowOff>25146</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flipV="1">
          <a:off x="18778220" y="10414254"/>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150368</xdr:rowOff>
    </xdr:from>
    <xdr:to>
      <xdr:col>107</xdr:col>
      <xdr:colOff>101600</xdr:colOff>
      <xdr:row>62</xdr:row>
      <xdr:rowOff>80518</xdr:rowOff>
    </xdr:to>
    <xdr:sp macro="" textlink="">
      <xdr:nvSpPr>
        <xdr:cNvPr id="611" name="楕円 610">
          <a:extLst>
            <a:ext uri="{FF2B5EF4-FFF2-40B4-BE49-F238E27FC236}">
              <a16:creationId xmlns:a16="http://schemas.microsoft.com/office/drawing/2014/main" id="{00000000-0008-0000-0200-000063020000}"/>
            </a:ext>
          </a:extLst>
        </xdr:cNvPr>
        <xdr:cNvSpPr/>
      </xdr:nvSpPr>
      <xdr:spPr>
        <a:xfrm>
          <a:off x="17937480" y="103764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25146</xdr:rowOff>
    </xdr:from>
    <xdr:to>
      <xdr:col>111</xdr:col>
      <xdr:colOff>177800</xdr:colOff>
      <xdr:row>62</xdr:row>
      <xdr:rowOff>29718</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flipV="1">
          <a:off x="17988280" y="1041882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13" name="楕円 612">
          <a:extLst>
            <a:ext uri="{FF2B5EF4-FFF2-40B4-BE49-F238E27FC236}">
              <a16:creationId xmlns:a16="http://schemas.microsoft.com/office/drawing/2014/main" id="{00000000-0008-0000-0200-000065020000}"/>
            </a:ext>
          </a:extLst>
        </xdr:cNvPr>
        <xdr:cNvSpPr/>
      </xdr:nvSpPr>
      <xdr:spPr>
        <a:xfrm>
          <a:off x="17162780" y="10378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29718</xdr:rowOff>
    </xdr:from>
    <xdr:to>
      <xdr:col>107</xdr:col>
      <xdr:colOff>50800</xdr:colOff>
      <xdr:row>62</xdr:row>
      <xdr:rowOff>32004</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flipV="1">
          <a:off x="17213580" y="10423398"/>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157226</xdr:rowOff>
    </xdr:from>
    <xdr:to>
      <xdr:col>98</xdr:col>
      <xdr:colOff>38100</xdr:colOff>
      <xdr:row>62</xdr:row>
      <xdr:rowOff>87376</xdr:rowOff>
    </xdr:to>
    <xdr:sp macro="" textlink="">
      <xdr:nvSpPr>
        <xdr:cNvPr id="615" name="楕円 614">
          <a:extLst>
            <a:ext uri="{FF2B5EF4-FFF2-40B4-BE49-F238E27FC236}">
              <a16:creationId xmlns:a16="http://schemas.microsoft.com/office/drawing/2014/main" id="{00000000-0008-0000-0200-000067020000}"/>
            </a:ext>
          </a:extLst>
        </xdr:cNvPr>
        <xdr:cNvSpPr/>
      </xdr:nvSpPr>
      <xdr:spPr>
        <a:xfrm>
          <a:off x="16388080" y="103832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32004</xdr:rowOff>
    </xdr:from>
    <xdr:to>
      <xdr:col>102</xdr:col>
      <xdr:colOff>114300</xdr:colOff>
      <xdr:row>62</xdr:row>
      <xdr:rowOff>36576</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flipV="1">
          <a:off x="16431260" y="1042568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617" name="n_1aveValue【保健センター・保健所】&#10;一人当たり面積">
          <a:extLst>
            <a:ext uri="{FF2B5EF4-FFF2-40B4-BE49-F238E27FC236}">
              <a16:creationId xmlns:a16="http://schemas.microsoft.com/office/drawing/2014/main" id="{00000000-0008-0000-0200-000069020000}"/>
            </a:ext>
          </a:extLst>
        </xdr:cNvPr>
        <xdr:cNvSpPr txBox="1"/>
      </xdr:nvSpPr>
      <xdr:spPr>
        <a:xfrm>
          <a:off x="18561127"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618" name="n_2aveValue【保健センター・保健所】&#10;一人当たり面積">
          <a:extLst>
            <a:ext uri="{FF2B5EF4-FFF2-40B4-BE49-F238E27FC236}">
              <a16:creationId xmlns:a16="http://schemas.microsoft.com/office/drawing/2014/main" id="{00000000-0008-0000-0200-00006A020000}"/>
            </a:ext>
          </a:extLst>
        </xdr:cNvPr>
        <xdr:cNvSpPr txBox="1"/>
      </xdr:nvSpPr>
      <xdr:spPr>
        <a:xfrm>
          <a:off x="17776267"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619" name="n_3aveValue【保健センター・保健所】&#10;一人当たり面積">
          <a:extLst>
            <a:ext uri="{FF2B5EF4-FFF2-40B4-BE49-F238E27FC236}">
              <a16:creationId xmlns:a16="http://schemas.microsoft.com/office/drawing/2014/main" id="{00000000-0008-0000-0200-00006B020000}"/>
            </a:ext>
          </a:extLst>
        </xdr:cNvPr>
        <xdr:cNvSpPr txBox="1"/>
      </xdr:nvSpPr>
      <xdr:spPr>
        <a:xfrm>
          <a:off x="1700156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620" name="n_4aveValue【保健センター・保健所】&#10;一人当たり面積">
          <a:extLst>
            <a:ext uri="{FF2B5EF4-FFF2-40B4-BE49-F238E27FC236}">
              <a16:creationId xmlns:a16="http://schemas.microsoft.com/office/drawing/2014/main" id="{00000000-0008-0000-0200-00006C020000}"/>
            </a:ext>
          </a:extLst>
        </xdr:cNvPr>
        <xdr:cNvSpPr txBox="1"/>
      </xdr:nvSpPr>
      <xdr:spPr>
        <a:xfrm>
          <a:off x="16226867"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67073</xdr:rowOff>
    </xdr:from>
    <xdr:ext cx="469744" cy="259045"/>
    <xdr:sp macro="" textlink="">
      <xdr:nvSpPr>
        <xdr:cNvPr id="621" name="n_1mainValue【保健センター・保健所】&#10;一人当たり面積">
          <a:extLst>
            <a:ext uri="{FF2B5EF4-FFF2-40B4-BE49-F238E27FC236}">
              <a16:creationId xmlns:a16="http://schemas.microsoft.com/office/drawing/2014/main" id="{00000000-0008-0000-0200-00006D020000}"/>
            </a:ext>
          </a:extLst>
        </xdr:cNvPr>
        <xdr:cNvSpPr txBox="1"/>
      </xdr:nvSpPr>
      <xdr:spPr>
        <a:xfrm>
          <a:off x="18561127" y="1046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71645</xdr:rowOff>
    </xdr:from>
    <xdr:ext cx="469744" cy="259045"/>
    <xdr:sp macro="" textlink="">
      <xdr:nvSpPr>
        <xdr:cNvPr id="622" name="n_2mainValue【保健センター・保健所】&#10;一人当たり面積">
          <a:extLst>
            <a:ext uri="{FF2B5EF4-FFF2-40B4-BE49-F238E27FC236}">
              <a16:creationId xmlns:a16="http://schemas.microsoft.com/office/drawing/2014/main" id="{00000000-0008-0000-0200-00006E020000}"/>
            </a:ext>
          </a:extLst>
        </xdr:cNvPr>
        <xdr:cNvSpPr txBox="1"/>
      </xdr:nvSpPr>
      <xdr:spPr>
        <a:xfrm>
          <a:off x="17776267" y="1046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73931</xdr:rowOff>
    </xdr:from>
    <xdr:ext cx="469744" cy="259045"/>
    <xdr:sp macro="" textlink="">
      <xdr:nvSpPr>
        <xdr:cNvPr id="623" name="n_3mainValue【保健センター・保健所】&#10;一人当たり面積">
          <a:extLst>
            <a:ext uri="{FF2B5EF4-FFF2-40B4-BE49-F238E27FC236}">
              <a16:creationId xmlns:a16="http://schemas.microsoft.com/office/drawing/2014/main" id="{00000000-0008-0000-0200-00006F020000}"/>
            </a:ext>
          </a:extLst>
        </xdr:cNvPr>
        <xdr:cNvSpPr txBox="1"/>
      </xdr:nvSpPr>
      <xdr:spPr>
        <a:xfrm>
          <a:off x="17001567" y="1046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78503</xdr:rowOff>
    </xdr:from>
    <xdr:ext cx="469744" cy="259045"/>
    <xdr:sp macro="" textlink="">
      <xdr:nvSpPr>
        <xdr:cNvPr id="624" name="n_4mainValue【保健センター・保健所】&#10;一人当たり面積">
          <a:extLst>
            <a:ext uri="{FF2B5EF4-FFF2-40B4-BE49-F238E27FC236}">
              <a16:creationId xmlns:a16="http://schemas.microsoft.com/office/drawing/2014/main" id="{00000000-0008-0000-0200-000070020000}"/>
            </a:ext>
          </a:extLst>
        </xdr:cNvPr>
        <xdr:cNvSpPr txBox="1"/>
      </xdr:nvSpPr>
      <xdr:spPr>
        <a:xfrm>
          <a:off x="16226867" y="1047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00000000-0008-0000-0200-000088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flipV="1">
          <a:off x="14375764" y="1310259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650" name="【消防施設】&#10;有形固定資産減価償却率最小値テキスト">
          <a:extLst>
            <a:ext uri="{FF2B5EF4-FFF2-40B4-BE49-F238E27FC236}">
              <a16:creationId xmlns:a16="http://schemas.microsoft.com/office/drawing/2014/main" id="{00000000-0008-0000-0200-00008A020000}"/>
            </a:ext>
          </a:extLst>
        </xdr:cNvPr>
        <xdr:cNvSpPr txBox="1"/>
      </xdr:nvSpPr>
      <xdr:spPr>
        <a:xfrm>
          <a:off x="14414500"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4287500" y="1446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652" name="【消防施設】&#10;有形固定資産減価償却率最大値テキスト">
          <a:extLst>
            <a:ext uri="{FF2B5EF4-FFF2-40B4-BE49-F238E27FC236}">
              <a16:creationId xmlns:a16="http://schemas.microsoft.com/office/drawing/2014/main" id="{00000000-0008-0000-0200-00008C020000}"/>
            </a:ext>
          </a:extLst>
        </xdr:cNvPr>
        <xdr:cNvSpPr txBox="1"/>
      </xdr:nvSpPr>
      <xdr:spPr>
        <a:xfrm>
          <a:off x="14414500" y="1288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428750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00000000-0008-0000-0200-00008E020000}"/>
            </a:ext>
          </a:extLst>
        </xdr:cNvPr>
        <xdr:cNvSpPr txBox="1"/>
      </xdr:nvSpPr>
      <xdr:spPr>
        <a:xfrm>
          <a:off x="14414500" y="13822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55" name="フローチャート: 判断 654">
          <a:extLst>
            <a:ext uri="{FF2B5EF4-FFF2-40B4-BE49-F238E27FC236}">
              <a16:creationId xmlns:a16="http://schemas.microsoft.com/office/drawing/2014/main" id="{00000000-0008-0000-0200-00008F020000}"/>
            </a:ext>
          </a:extLst>
        </xdr:cNvPr>
        <xdr:cNvSpPr/>
      </xdr:nvSpPr>
      <xdr:spPr>
        <a:xfrm>
          <a:off x="14325600" y="1384426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1357884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280414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2029440" y="137623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123188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50164</xdr:rowOff>
    </xdr:from>
    <xdr:to>
      <xdr:col>85</xdr:col>
      <xdr:colOff>177800</xdr:colOff>
      <xdr:row>81</xdr:row>
      <xdr:rowOff>151764</xdr:rowOff>
    </xdr:to>
    <xdr:sp macro="" textlink="">
      <xdr:nvSpPr>
        <xdr:cNvPr id="665" name="楕円 664">
          <a:extLst>
            <a:ext uri="{FF2B5EF4-FFF2-40B4-BE49-F238E27FC236}">
              <a16:creationId xmlns:a16="http://schemas.microsoft.com/office/drawing/2014/main" id="{00000000-0008-0000-0200-000099020000}"/>
            </a:ext>
          </a:extLst>
        </xdr:cNvPr>
        <xdr:cNvSpPr/>
      </xdr:nvSpPr>
      <xdr:spPr>
        <a:xfrm>
          <a:off x="14325600" y="1362900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73041</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00000000-0008-0000-0200-00009A020000}"/>
            </a:ext>
          </a:extLst>
        </xdr:cNvPr>
        <xdr:cNvSpPr txBox="1"/>
      </xdr:nvSpPr>
      <xdr:spPr>
        <a:xfrm>
          <a:off x="14414500"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126364</xdr:rowOff>
    </xdr:from>
    <xdr:to>
      <xdr:col>81</xdr:col>
      <xdr:colOff>101600</xdr:colOff>
      <xdr:row>78</xdr:row>
      <xdr:rowOff>56514</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3578840" y="130346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5714</xdr:rowOff>
    </xdr:from>
    <xdr:to>
      <xdr:col>85</xdr:col>
      <xdr:colOff>127000</xdr:colOff>
      <xdr:row>81</xdr:row>
      <xdr:rowOff>100964</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3629640" y="13081634"/>
          <a:ext cx="746760" cy="59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69214</xdr:rowOff>
    </xdr:from>
    <xdr:to>
      <xdr:col>76</xdr:col>
      <xdr:colOff>165100</xdr:colOff>
      <xdr:row>77</xdr:row>
      <xdr:rowOff>170814</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12804140" y="1297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120014</xdr:rowOff>
    </xdr:from>
    <xdr:to>
      <xdr:col>81</xdr:col>
      <xdr:colOff>50800</xdr:colOff>
      <xdr:row>78</xdr:row>
      <xdr:rowOff>5714</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2854940" y="13028294"/>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17780</xdr:rowOff>
    </xdr:from>
    <xdr:to>
      <xdr:col>72</xdr:col>
      <xdr:colOff>38100</xdr:colOff>
      <xdr:row>77</xdr:row>
      <xdr:rowOff>119380</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2029440" y="129260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68580</xdr:rowOff>
    </xdr:from>
    <xdr:to>
      <xdr:col>76</xdr:col>
      <xdr:colOff>114300</xdr:colOff>
      <xdr:row>77</xdr:row>
      <xdr:rowOff>120014</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2072620" y="12976860"/>
          <a:ext cx="78232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6350</xdr:rowOff>
    </xdr:from>
    <xdr:to>
      <xdr:col>67</xdr:col>
      <xdr:colOff>101600</xdr:colOff>
      <xdr:row>78</xdr:row>
      <xdr:rowOff>107950</xdr:rowOff>
    </xdr:to>
    <xdr:sp macro="" textlink="">
      <xdr:nvSpPr>
        <xdr:cNvPr id="673" name="楕円 672">
          <a:extLst>
            <a:ext uri="{FF2B5EF4-FFF2-40B4-BE49-F238E27FC236}">
              <a16:creationId xmlns:a16="http://schemas.microsoft.com/office/drawing/2014/main" id="{00000000-0008-0000-0200-0000A1020000}"/>
            </a:ext>
          </a:extLst>
        </xdr:cNvPr>
        <xdr:cNvSpPr/>
      </xdr:nvSpPr>
      <xdr:spPr>
        <a:xfrm>
          <a:off x="11231880" y="130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68580</xdr:rowOff>
    </xdr:from>
    <xdr:to>
      <xdr:col>71</xdr:col>
      <xdr:colOff>177800</xdr:colOff>
      <xdr:row>78</xdr:row>
      <xdr:rowOff>57150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flipV="1">
          <a:off x="11282680" y="12976860"/>
          <a:ext cx="78994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675" name="n_1aveValue【消防施設】&#10;有形固定資産減価償却率">
          <a:extLst>
            <a:ext uri="{FF2B5EF4-FFF2-40B4-BE49-F238E27FC236}">
              <a16:creationId xmlns:a16="http://schemas.microsoft.com/office/drawing/2014/main" id="{00000000-0008-0000-0200-0000A3020000}"/>
            </a:ext>
          </a:extLst>
        </xdr:cNvPr>
        <xdr:cNvSpPr txBox="1"/>
      </xdr:nvSpPr>
      <xdr:spPr>
        <a:xfrm>
          <a:off x="1343724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676" name="n_2aveValue【消防施設】&#10;有形固定資産減価償却率">
          <a:extLst>
            <a:ext uri="{FF2B5EF4-FFF2-40B4-BE49-F238E27FC236}">
              <a16:creationId xmlns:a16="http://schemas.microsoft.com/office/drawing/2014/main" id="{00000000-0008-0000-0200-0000A4020000}"/>
            </a:ext>
          </a:extLst>
        </xdr:cNvPr>
        <xdr:cNvSpPr txBox="1"/>
      </xdr:nvSpPr>
      <xdr:spPr>
        <a:xfrm>
          <a:off x="1267524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677" name="n_3aveValue【消防施設】&#10;有形固定資産減価償却率">
          <a:extLst>
            <a:ext uri="{FF2B5EF4-FFF2-40B4-BE49-F238E27FC236}">
              <a16:creationId xmlns:a16="http://schemas.microsoft.com/office/drawing/2014/main" id="{00000000-0008-0000-0200-0000A5020000}"/>
            </a:ext>
          </a:extLst>
        </xdr:cNvPr>
        <xdr:cNvSpPr txBox="1"/>
      </xdr:nvSpPr>
      <xdr:spPr>
        <a:xfrm>
          <a:off x="11900544" y="1385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678" name="n_4aveValue【消防施設】&#10;有形固定資産減価償却率">
          <a:extLst>
            <a:ext uri="{FF2B5EF4-FFF2-40B4-BE49-F238E27FC236}">
              <a16:creationId xmlns:a16="http://schemas.microsoft.com/office/drawing/2014/main" id="{00000000-0008-0000-0200-0000A6020000}"/>
            </a:ext>
          </a:extLst>
        </xdr:cNvPr>
        <xdr:cNvSpPr txBox="1"/>
      </xdr:nvSpPr>
      <xdr:spPr>
        <a:xfrm>
          <a:off x="1110298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73041</xdr:rowOff>
    </xdr:from>
    <xdr:ext cx="405111" cy="259045"/>
    <xdr:sp macro="" textlink="">
      <xdr:nvSpPr>
        <xdr:cNvPr id="679" name="n_1mainValue【消防施設】&#10;有形固定資産減価償却率">
          <a:extLst>
            <a:ext uri="{FF2B5EF4-FFF2-40B4-BE49-F238E27FC236}">
              <a16:creationId xmlns:a16="http://schemas.microsoft.com/office/drawing/2014/main" id="{00000000-0008-0000-0200-0000A7020000}"/>
            </a:ext>
          </a:extLst>
        </xdr:cNvPr>
        <xdr:cNvSpPr txBox="1"/>
      </xdr:nvSpPr>
      <xdr:spPr>
        <a:xfrm>
          <a:off x="13437244" y="12813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15891</xdr:rowOff>
    </xdr:from>
    <xdr:ext cx="405111" cy="259045"/>
    <xdr:sp macro="" textlink="">
      <xdr:nvSpPr>
        <xdr:cNvPr id="680" name="n_2mainValue【消防施設】&#10;有形固定資産減価償却率">
          <a:extLst>
            <a:ext uri="{FF2B5EF4-FFF2-40B4-BE49-F238E27FC236}">
              <a16:creationId xmlns:a16="http://schemas.microsoft.com/office/drawing/2014/main" id="{00000000-0008-0000-0200-0000A8020000}"/>
            </a:ext>
          </a:extLst>
        </xdr:cNvPr>
        <xdr:cNvSpPr txBox="1"/>
      </xdr:nvSpPr>
      <xdr:spPr>
        <a:xfrm>
          <a:off x="12675244" y="12756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135907</xdr:rowOff>
    </xdr:from>
    <xdr:ext cx="405111" cy="259045"/>
    <xdr:sp macro="" textlink="">
      <xdr:nvSpPr>
        <xdr:cNvPr id="681" name="n_3mainValue【消防施設】&#10;有形固定資産減価償却率">
          <a:extLst>
            <a:ext uri="{FF2B5EF4-FFF2-40B4-BE49-F238E27FC236}">
              <a16:creationId xmlns:a16="http://schemas.microsoft.com/office/drawing/2014/main" id="{00000000-0008-0000-0200-0000A9020000}"/>
            </a:ext>
          </a:extLst>
        </xdr:cNvPr>
        <xdr:cNvSpPr txBox="1"/>
      </xdr:nvSpPr>
      <xdr:spPr>
        <a:xfrm>
          <a:off x="11900544" y="1270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124477</xdr:rowOff>
    </xdr:from>
    <xdr:ext cx="405111" cy="259045"/>
    <xdr:sp macro="" textlink="">
      <xdr:nvSpPr>
        <xdr:cNvPr id="682" name="n_4mainValue【消防施設】&#10;有形固定資産減価償却率">
          <a:extLst>
            <a:ext uri="{FF2B5EF4-FFF2-40B4-BE49-F238E27FC236}">
              <a16:creationId xmlns:a16="http://schemas.microsoft.com/office/drawing/2014/main" id="{00000000-0008-0000-0200-0000AA020000}"/>
            </a:ext>
          </a:extLst>
        </xdr:cNvPr>
        <xdr:cNvSpPr txBox="1"/>
      </xdr:nvSpPr>
      <xdr:spPr>
        <a:xfrm>
          <a:off x="11102984" y="1286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00000000-0008-0000-0200-0000BF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flipV="1">
          <a:off x="19509104" y="13177114"/>
          <a:ext cx="0" cy="126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705" name="【消防施設】&#10;一人当たり面積最小値テキスト">
          <a:extLst>
            <a:ext uri="{FF2B5EF4-FFF2-40B4-BE49-F238E27FC236}">
              <a16:creationId xmlns:a16="http://schemas.microsoft.com/office/drawing/2014/main" id="{00000000-0008-0000-0200-0000C1020000}"/>
            </a:ext>
          </a:extLst>
        </xdr:cNvPr>
        <xdr:cNvSpPr txBox="1"/>
      </xdr:nvSpPr>
      <xdr:spPr>
        <a:xfrm>
          <a:off x="19547840" y="1444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9443700" y="144441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707" name="【消防施設】&#10;一人当たり面積最大値テキスト">
          <a:extLst>
            <a:ext uri="{FF2B5EF4-FFF2-40B4-BE49-F238E27FC236}">
              <a16:creationId xmlns:a16="http://schemas.microsoft.com/office/drawing/2014/main" id="{00000000-0008-0000-0200-0000C3020000}"/>
            </a:ext>
          </a:extLst>
        </xdr:cNvPr>
        <xdr:cNvSpPr txBox="1"/>
      </xdr:nvSpPr>
      <xdr:spPr>
        <a:xfrm>
          <a:off x="19547840" y="1295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9443700" y="13177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709" name="【消防施設】&#10;一人当たり面積平均値テキスト">
          <a:extLst>
            <a:ext uri="{FF2B5EF4-FFF2-40B4-BE49-F238E27FC236}">
              <a16:creationId xmlns:a16="http://schemas.microsoft.com/office/drawing/2014/main" id="{00000000-0008-0000-0200-0000C5020000}"/>
            </a:ext>
          </a:extLst>
        </xdr:cNvPr>
        <xdr:cNvSpPr txBox="1"/>
      </xdr:nvSpPr>
      <xdr:spPr>
        <a:xfrm>
          <a:off x="19547840" y="14157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710" name="フローチャート: 判断 709">
          <a:extLst>
            <a:ext uri="{FF2B5EF4-FFF2-40B4-BE49-F238E27FC236}">
              <a16:creationId xmlns:a16="http://schemas.microsoft.com/office/drawing/2014/main" id="{00000000-0008-0000-0200-0000C6020000}"/>
            </a:ext>
          </a:extLst>
        </xdr:cNvPr>
        <xdr:cNvSpPr/>
      </xdr:nvSpPr>
      <xdr:spPr>
        <a:xfrm>
          <a:off x="19458940" y="1430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711" name="フローチャート: 判断 710">
          <a:extLst>
            <a:ext uri="{FF2B5EF4-FFF2-40B4-BE49-F238E27FC236}">
              <a16:creationId xmlns:a16="http://schemas.microsoft.com/office/drawing/2014/main" id="{00000000-0008-0000-0200-0000C7020000}"/>
            </a:ext>
          </a:extLst>
        </xdr:cNvPr>
        <xdr:cNvSpPr/>
      </xdr:nvSpPr>
      <xdr:spPr>
        <a:xfrm>
          <a:off x="18735040" y="143025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17937480" y="1430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17162780" y="1430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16388080" y="143039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720" name="楕円 719">
          <a:extLst>
            <a:ext uri="{FF2B5EF4-FFF2-40B4-BE49-F238E27FC236}">
              <a16:creationId xmlns:a16="http://schemas.microsoft.com/office/drawing/2014/main" id="{00000000-0008-0000-0200-0000D0020000}"/>
            </a:ext>
          </a:extLst>
        </xdr:cNvPr>
        <xdr:cNvSpPr/>
      </xdr:nvSpPr>
      <xdr:spPr>
        <a:xfrm>
          <a:off x="1945894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31564</xdr:rowOff>
    </xdr:from>
    <xdr:ext cx="469744" cy="259045"/>
    <xdr:sp macro="" textlink="">
      <xdr:nvSpPr>
        <xdr:cNvPr id="721" name="【消防施設】&#10;一人当たり面積該当値テキスト">
          <a:extLst>
            <a:ext uri="{FF2B5EF4-FFF2-40B4-BE49-F238E27FC236}">
              <a16:creationId xmlns:a16="http://schemas.microsoft.com/office/drawing/2014/main" id="{00000000-0008-0000-0200-0000D1020000}"/>
            </a:ext>
          </a:extLst>
        </xdr:cNvPr>
        <xdr:cNvSpPr txBox="1"/>
      </xdr:nvSpPr>
      <xdr:spPr>
        <a:xfrm>
          <a:off x="19547840" y="1428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103429</xdr:rowOff>
    </xdr:from>
    <xdr:to>
      <xdr:col>112</xdr:col>
      <xdr:colOff>38100</xdr:colOff>
      <xdr:row>86</xdr:row>
      <xdr:rowOff>33579</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18735040" y="143528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85</xdr:row>
      <xdr:rowOff>154229</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flipV="1">
          <a:off x="18778220" y="14401800"/>
          <a:ext cx="73152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107544</xdr:rowOff>
    </xdr:from>
    <xdr:to>
      <xdr:col>107</xdr:col>
      <xdr:colOff>101600</xdr:colOff>
      <xdr:row>86</xdr:row>
      <xdr:rowOff>37694</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17937480" y="14356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154229</xdr:rowOff>
    </xdr:from>
    <xdr:to>
      <xdr:col>111</xdr:col>
      <xdr:colOff>177800</xdr:colOff>
      <xdr:row>85</xdr:row>
      <xdr:rowOff>158344</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flipV="1">
          <a:off x="17988280" y="14403629"/>
          <a:ext cx="78994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103429</xdr:rowOff>
    </xdr:from>
    <xdr:to>
      <xdr:col>102</xdr:col>
      <xdr:colOff>165100</xdr:colOff>
      <xdr:row>86</xdr:row>
      <xdr:rowOff>33579</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17162780" y="143528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154229</xdr:rowOff>
    </xdr:from>
    <xdr:to>
      <xdr:col>107</xdr:col>
      <xdr:colOff>50800</xdr:colOff>
      <xdr:row>85</xdr:row>
      <xdr:rowOff>158344</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7213580" y="14403629"/>
          <a:ext cx="7747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110744</xdr:rowOff>
    </xdr:from>
    <xdr:to>
      <xdr:col>98</xdr:col>
      <xdr:colOff>38100</xdr:colOff>
      <xdr:row>86</xdr:row>
      <xdr:rowOff>40894</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16388080" y="143601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154229</xdr:rowOff>
    </xdr:from>
    <xdr:to>
      <xdr:col>102</xdr:col>
      <xdr:colOff>114300</xdr:colOff>
      <xdr:row>85</xdr:row>
      <xdr:rowOff>161544</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flipV="1">
          <a:off x="16431260" y="14403629"/>
          <a:ext cx="78232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730" name="n_1aveValue【消防施設】&#10;一人当たり面積">
          <a:extLst>
            <a:ext uri="{FF2B5EF4-FFF2-40B4-BE49-F238E27FC236}">
              <a16:creationId xmlns:a16="http://schemas.microsoft.com/office/drawing/2014/main" id="{00000000-0008-0000-0200-0000DA020000}"/>
            </a:ext>
          </a:extLst>
        </xdr:cNvPr>
        <xdr:cNvSpPr txBox="1"/>
      </xdr:nvSpPr>
      <xdr:spPr>
        <a:xfrm>
          <a:off x="18561127" y="1408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731" name="n_2aveValue【消防施設】&#10;一人当たり面積">
          <a:extLst>
            <a:ext uri="{FF2B5EF4-FFF2-40B4-BE49-F238E27FC236}">
              <a16:creationId xmlns:a16="http://schemas.microsoft.com/office/drawing/2014/main" id="{00000000-0008-0000-0200-0000DB020000}"/>
            </a:ext>
          </a:extLst>
        </xdr:cNvPr>
        <xdr:cNvSpPr txBox="1"/>
      </xdr:nvSpPr>
      <xdr:spPr>
        <a:xfrm>
          <a:off x="17776267" y="1408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732" name="n_3aveValue【消防施設】&#10;一人当たり面積">
          <a:extLst>
            <a:ext uri="{FF2B5EF4-FFF2-40B4-BE49-F238E27FC236}">
              <a16:creationId xmlns:a16="http://schemas.microsoft.com/office/drawing/2014/main" id="{00000000-0008-0000-0200-0000DC020000}"/>
            </a:ext>
          </a:extLst>
        </xdr:cNvPr>
        <xdr:cNvSpPr txBox="1"/>
      </xdr:nvSpPr>
      <xdr:spPr>
        <a:xfrm>
          <a:off x="17001567" y="14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733" name="n_4aveValue【消防施設】&#10;一人当たり面積">
          <a:extLst>
            <a:ext uri="{FF2B5EF4-FFF2-40B4-BE49-F238E27FC236}">
              <a16:creationId xmlns:a16="http://schemas.microsoft.com/office/drawing/2014/main" id="{00000000-0008-0000-0200-0000DD020000}"/>
            </a:ext>
          </a:extLst>
        </xdr:cNvPr>
        <xdr:cNvSpPr txBox="1"/>
      </xdr:nvSpPr>
      <xdr:spPr>
        <a:xfrm>
          <a:off x="16226867" y="1408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24706</xdr:rowOff>
    </xdr:from>
    <xdr:ext cx="469744" cy="259045"/>
    <xdr:sp macro="" textlink="">
      <xdr:nvSpPr>
        <xdr:cNvPr id="734" name="n_1mainValue【消防施設】&#10;一人当たり面積">
          <a:extLst>
            <a:ext uri="{FF2B5EF4-FFF2-40B4-BE49-F238E27FC236}">
              <a16:creationId xmlns:a16="http://schemas.microsoft.com/office/drawing/2014/main" id="{00000000-0008-0000-0200-0000DE020000}"/>
            </a:ext>
          </a:extLst>
        </xdr:cNvPr>
        <xdr:cNvSpPr txBox="1"/>
      </xdr:nvSpPr>
      <xdr:spPr>
        <a:xfrm>
          <a:off x="18561127" y="1444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28821</xdr:rowOff>
    </xdr:from>
    <xdr:ext cx="469744" cy="259045"/>
    <xdr:sp macro="" textlink="">
      <xdr:nvSpPr>
        <xdr:cNvPr id="735" name="n_2mainValue【消防施設】&#10;一人当たり面積">
          <a:extLst>
            <a:ext uri="{FF2B5EF4-FFF2-40B4-BE49-F238E27FC236}">
              <a16:creationId xmlns:a16="http://schemas.microsoft.com/office/drawing/2014/main" id="{00000000-0008-0000-0200-0000DF020000}"/>
            </a:ext>
          </a:extLst>
        </xdr:cNvPr>
        <xdr:cNvSpPr txBox="1"/>
      </xdr:nvSpPr>
      <xdr:spPr>
        <a:xfrm>
          <a:off x="17776267" y="1444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24706</xdr:rowOff>
    </xdr:from>
    <xdr:ext cx="469744" cy="259045"/>
    <xdr:sp macro="" textlink="">
      <xdr:nvSpPr>
        <xdr:cNvPr id="736" name="n_3mainValue【消防施設】&#10;一人当たり面積">
          <a:extLst>
            <a:ext uri="{FF2B5EF4-FFF2-40B4-BE49-F238E27FC236}">
              <a16:creationId xmlns:a16="http://schemas.microsoft.com/office/drawing/2014/main" id="{00000000-0008-0000-0200-0000E0020000}"/>
            </a:ext>
          </a:extLst>
        </xdr:cNvPr>
        <xdr:cNvSpPr txBox="1"/>
      </xdr:nvSpPr>
      <xdr:spPr>
        <a:xfrm>
          <a:off x="17001567" y="1444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32021</xdr:rowOff>
    </xdr:from>
    <xdr:ext cx="469744" cy="259045"/>
    <xdr:sp macro="" textlink="">
      <xdr:nvSpPr>
        <xdr:cNvPr id="737" name="n_4mainValue【消防施設】&#10;一人当たり面積">
          <a:extLst>
            <a:ext uri="{FF2B5EF4-FFF2-40B4-BE49-F238E27FC236}">
              <a16:creationId xmlns:a16="http://schemas.microsoft.com/office/drawing/2014/main" id="{00000000-0008-0000-0200-0000E1020000}"/>
            </a:ext>
          </a:extLst>
        </xdr:cNvPr>
        <xdr:cNvSpPr txBox="1"/>
      </xdr:nvSpPr>
      <xdr:spPr>
        <a:xfrm>
          <a:off x="16226867" y="1444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00000000-0008-0000-0200-0000FA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flipV="1">
          <a:off x="14375764" y="16814074"/>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764" name="【庁舎】&#10;有形固定資産減価償却率最小値テキスト">
          <a:extLst>
            <a:ext uri="{FF2B5EF4-FFF2-40B4-BE49-F238E27FC236}">
              <a16:creationId xmlns:a16="http://schemas.microsoft.com/office/drawing/2014/main" id="{00000000-0008-0000-0200-0000FC020000}"/>
            </a:ext>
          </a:extLst>
        </xdr:cNvPr>
        <xdr:cNvSpPr txBox="1"/>
      </xdr:nvSpPr>
      <xdr:spPr>
        <a:xfrm>
          <a:off x="14414500" y="183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42875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766" name="【庁舎】&#10;有形固定資産減価償却率最大値テキスト">
          <a:extLst>
            <a:ext uri="{FF2B5EF4-FFF2-40B4-BE49-F238E27FC236}">
              <a16:creationId xmlns:a16="http://schemas.microsoft.com/office/drawing/2014/main" id="{00000000-0008-0000-0200-0000FE020000}"/>
            </a:ext>
          </a:extLst>
        </xdr:cNvPr>
        <xdr:cNvSpPr txBox="1"/>
      </xdr:nvSpPr>
      <xdr:spPr>
        <a:xfrm>
          <a:off x="14414500" y="165969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4287500" y="16814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768" name="【庁舎】&#10;有形固定資産減価償却率平均値テキスト">
          <a:extLst>
            <a:ext uri="{FF2B5EF4-FFF2-40B4-BE49-F238E27FC236}">
              <a16:creationId xmlns:a16="http://schemas.microsoft.com/office/drawing/2014/main" id="{00000000-0008-0000-0200-000000030000}"/>
            </a:ext>
          </a:extLst>
        </xdr:cNvPr>
        <xdr:cNvSpPr txBox="1"/>
      </xdr:nvSpPr>
      <xdr:spPr>
        <a:xfrm>
          <a:off x="14414500" y="17586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69" name="フローチャート: 判断 768">
          <a:extLst>
            <a:ext uri="{FF2B5EF4-FFF2-40B4-BE49-F238E27FC236}">
              <a16:creationId xmlns:a16="http://schemas.microsoft.com/office/drawing/2014/main" id="{00000000-0008-0000-0200-000001030000}"/>
            </a:ext>
          </a:extLst>
        </xdr:cNvPr>
        <xdr:cNvSpPr/>
      </xdr:nvSpPr>
      <xdr:spPr>
        <a:xfrm>
          <a:off x="14325600" y="1760473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770" name="フローチャート: 判断 769">
          <a:extLst>
            <a:ext uri="{FF2B5EF4-FFF2-40B4-BE49-F238E27FC236}">
              <a16:creationId xmlns:a16="http://schemas.microsoft.com/office/drawing/2014/main" id="{00000000-0008-0000-0200-000002030000}"/>
            </a:ext>
          </a:extLst>
        </xdr:cNvPr>
        <xdr:cNvSpPr/>
      </xdr:nvSpPr>
      <xdr:spPr>
        <a:xfrm>
          <a:off x="13578840" y="17575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771" name="フローチャート: 判断 770">
          <a:extLst>
            <a:ext uri="{FF2B5EF4-FFF2-40B4-BE49-F238E27FC236}">
              <a16:creationId xmlns:a16="http://schemas.microsoft.com/office/drawing/2014/main" id="{00000000-0008-0000-0200-000003030000}"/>
            </a:ext>
          </a:extLst>
        </xdr:cNvPr>
        <xdr:cNvSpPr/>
      </xdr:nvSpPr>
      <xdr:spPr>
        <a:xfrm>
          <a:off x="12804140" y="17569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772" name="フローチャート: 判断 771">
          <a:extLst>
            <a:ext uri="{FF2B5EF4-FFF2-40B4-BE49-F238E27FC236}">
              <a16:creationId xmlns:a16="http://schemas.microsoft.com/office/drawing/2014/main" id="{00000000-0008-0000-0200-000004030000}"/>
            </a:ext>
          </a:extLst>
        </xdr:cNvPr>
        <xdr:cNvSpPr/>
      </xdr:nvSpPr>
      <xdr:spPr>
        <a:xfrm>
          <a:off x="12029440" y="175644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73" name="フローチャート: 判断 772">
          <a:extLst>
            <a:ext uri="{FF2B5EF4-FFF2-40B4-BE49-F238E27FC236}">
              <a16:creationId xmlns:a16="http://schemas.microsoft.com/office/drawing/2014/main" id="{00000000-0008-0000-0200-000005030000}"/>
            </a:ext>
          </a:extLst>
        </xdr:cNvPr>
        <xdr:cNvSpPr/>
      </xdr:nvSpPr>
      <xdr:spPr>
        <a:xfrm>
          <a:off x="1123188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31931</xdr:rowOff>
    </xdr:from>
    <xdr:to>
      <xdr:col>85</xdr:col>
      <xdr:colOff>177800</xdr:colOff>
      <xdr:row>102</xdr:row>
      <xdr:rowOff>133531</xdr:rowOff>
    </xdr:to>
    <xdr:sp macro="" textlink="">
      <xdr:nvSpPr>
        <xdr:cNvPr id="779" name="楕円 778">
          <a:extLst>
            <a:ext uri="{FF2B5EF4-FFF2-40B4-BE49-F238E27FC236}">
              <a16:creationId xmlns:a16="http://schemas.microsoft.com/office/drawing/2014/main" id="{00000000-0008-0000-0200-00000B030000}"/>
            </a:ext>
          </a:extLst>
        </xdr:cNvPr>
        <xdr:cNvSpPr/>
      </xdr:nvSpPr>
      <xdr:spPr>
        <a:xfrm>
          <a:off x="14325600" y="1713121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54808</xdr:rowOff>
    </xdr:from>
    <xdr:ext cx="405111" cy="259045"/>
    <xdr:sp macro="" textlink="">
      <xdr:nvSpPr>
        <xdr:cNvPr id="780" name="【庁舎】&#10;有形固定資産減価償却率該当値テキスト">
          <a:extLst>
            <a:ext uri="{FF2B5EF4-FFF2-40B4-BE49-F238E27FC236}">
              <a16:creationId xmlns:a16="http://schemas.microsoft.com/office/drawing/2014/main" id="{00000000-0008-0000-0200-00000C030000}"/>
            </a:ext>
          </a:extLst>
        </xdr:cNvPr>
        <xdr:cNvSpPr txBox="1"/>
      </xdr:nvSpPr>
      <xdr:spPr>
        <a:xfrm>
          <a:off x="14414500" y="16986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141332</xdr:rowOff>
    </xdr:from>
    <xdr:to>
      <xdr:col>81</xdr:col>
      <xdr:colOff>101600</xdr:colOff>
      <xdr:row>102</xdr:row>
      <xdr:rowOff>71482</xdr:rowOff>
    </xdr:to>
    <xdr:sp macro="" textlink="">
      <xdr:nvSpPr>
        <xdr:cNvPr id="781" name="楕円 780">
          <a:extLst>
            <a:ext uri="{FF2B5EF4-FFF2-40B4-BE49-F238E27FC236}">
              <a16:creationId xmlns:a16="http://schemas.microsoft.com/office/drawing/2014/main" id="{00000000-0008-0000-0200-00000D030000}"/>
            </a:ext>
          </a:extLst>
        </xdr:cNvPr>
        <xdr:cNvSpPr/>
      </xdr:nvSpPr>
      <xdr:spPr>
        <a:xfrm>
          <a:off x="13578840" y="17072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20682</xdr:rowOff>
    </xdr:from>
    <xdr:to>
      <xdr:col>85</xdr:col>
      <xdr:colOff>127000</xdr:colOff>
      <xdr:row>102</xdr:row>
      <xdr:rowOff>82731</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13629640" y="17119962"/>
          <a:ext cx="74676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76019</xdr:rowOff>
    </xdr:from>
    <xdr:to>
      <xdr:col>76</xdr:col>
      <xdr:colOff>165100</xdr:colOff>
      <xdr:row>102</xdr:row>
      <xdr:rowOff>6169</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2804140" y="170076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126819</xdr:rowOff>
    </xdr:from>
    <xdr:to>
      <xdr:col>81</xdr:col>
      <xdr:colOff>50800</xdr:colOff>
      <xdr:row>102</xdr:row>
      <xdr:rowOff>20682</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2854940" y="17058459"/>
          <a:ext cx="774700" cy="6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13970</xdr:rowOff>
    </xdr:from>
    <xdr:to>
      <xdr:col>72</xdr:col>
      <xdr:colOff>38100</xdr:colOff>
      <xdr:row>101</xdr:row>
      <xdr:rowOff>115570</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2029440" y="169456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64770</xdr:rowOff>
    </xdr:from>
    <xdr:to>
      <xdr:col>76</xdr:col>
      <xdr:colOff>114300</xdr:colOff>
      <xdr:row>101</xdr:row>
      <xdr:rowOff>126819</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2072620" y="16996410"/>
          <a:ext cx="78232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131536</xdr:rowOff>
    </xdr:from>
    <xdr:to>
      <xdr:col>67</xdr:col>
      <xdr:colOff>101600</xdr:colOff>
      <xdr:row>101</xdr:row>
      <xdr:rowOff>61686</xdr:rowOff>
    </xdr:to>
    <xdr:sp macro="" textlink="">
      <xdr:nvSpPr>
        <xdr:cNvPr id="787" name="楕円 786">
          <a:extLst>
            <a:ext uri="{FF2B5EF4-FFF2-40B4-BE49-F238E27FC236}">
              <a16:creationId xmlns:a16="http://schemas.microsoft.com/office/drawing/2014/main" id="{00000000-0008-0000-0200-000013030000}"/>
            </a:ext>
          </a:extLst>
        </xdr:cNvPr>
        <xdr:cNvSpPr/>
      </xdr:nvSpPr>
      <xdr:spPr>
        <a:xfrm>
          <a:off x="11231880" y="168955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10886</xdr:rowOff>
    </xdr:from>
    <xdr:to>
      <xdr:col>71</xdr:col>
      <xdr:colOff>177800</xdr:colOff>
      <xdr:row>101</xdr:row>
      <xdr:rowOff>64770</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1282680" y="16942526"/>
          <a:ext cx="78994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62609</xdr:rowOff>
    </xdr:from>
    <xdr:ext cx="405111" cy="259045"/>
    <xdr:sp macro="" textlink="">
      <xdr:nvSpPr>
        <xdr:cNvPr id="789" name="n_1aveValue【庁舎】&#10;有形固定資産減価償却率">
          <a:extLst>
            <a:ext uri="{FF2B5EF4-FFF2-40B4-BE49-F238E27FC236}">
              <a16:creationId xmlns:a16="http://schemas.microsoft.com/office/drawing/2014/main" id="{00000000-0008-0000-0200-000015030000}"/>
            </a:ext>
          </a:extLst>
        </xdr:cNvPr>
        <xdr:cNvSpPr txBox="1"/>
      </xdr:nvSpPr>
      <xdr:spPr>
        <a:xfrm>
          <a:off x="13437244" y="17664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790" name="n_2aveValue【庁舎】&#10;有形固定資産減価償却率">
          <a:extLst>
            <a:ext uri="{FF2B5EF4-FFF2-40B4-BE49-F238E27FC236}">
              <a16:creationId xmlns:a16="http://schemas.microsoft.com/office/drawing/2014/main" id="{00000000-0008-0000-0200-000016030000}"/>
            </a:ext>
          </a:extLst>
        </xdr:cNvPr>
        <xdr:cNvSpPr txBox="1"/>
      </xdr:nvSpPr>
      <xdr:spPr>
        <a:xfrm>
          <a:off x="12675244" y="1765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791" name="n_3aveValue【庁舎】&#10;有形固定資産減価償却率">
          <a:extLst>
            <a:ext uri="{FF2B5EF4-FFF2-40B4-BE49-F238E27FC236}">
              <a16:creationId xmlns:a16="http://schemas.microsoft.com/office/drawing/2014/main" id="{00000000-0008-0000-0200-000017030000}"/>
            </a:ext>
          </a:extLst>
        </xdr:cNvPr>
        <xdr:cNvSpPr txBox="1"/>
      </xdr:nvSpPr>
      <xdr:spPr>
        <a:xfrm>
          <a:off x="11900544" y="17653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792" name="n_4aveValue【庁舎】&#10;有形固定資産減価償却率">
          <a:extLst>
            <a:ext uri="{FF2B5EF4-FFF2-40B4-BE49-F238E27FC236}">
              <a16:creationId xmlns:a16="http://schemas.microsoft.com/office/drawing/2014/main" id="{00000000-0008-0000-0200-000018030000}"/>
            </a:ext>
          </a:extLst>
        </xdr:cNvPr>
        <xdr:cNvSpPr txBox="1"/>
      </xdr:nvSpPr>
      <xdr:spPr>
        <a:xfrm>
          <a:off x="1110298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88009</xdr:rowOff>
    </xdr:from>
    <xdr:ext cx="405111" cy="259045"/>
    <xdr:sp macro="" textlink="">
      <xdr:nvSpPr>
        <xdr:cNvPr id="793" name="n_1mainValue【庁舎】&#10;有形固定資産減価償却率">
          <a:extLst>
            <a:ext uri="{FF2B5EF4-FFF2-40B4-BE49-F238E27FC236}">
              <a16:creationId xmlns:a16="http://schemas.microsoft.com/office/drawing/2014/main" id="{00000000-0008-0000-0200-000019030000}"/>
            </a:ext>
          </a:extLst>
        </xdr:cNvPr>
        <xdr:cNvSpPr txBox="1"/>
      </xdr:nvSpPr>
      <xdr:spPr>
        <a:xfrm>
          <a:off x="13437244" y="1685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22696</xdr:rowOff>
    </xdr:from>
    <xdr:ext cx="405111" cy="259045"/>
    <xdr:sp macro="" textlink="">
      <xdr:nvSpPr>
        <xdr:cNvPr id="794" name="n_2mainValue【庁舎】&#10;有形固定資産減価償却率">
          <a:extLst>
            <a:ext uri="{FF2B5EF4-FFF2-40B4-BE49-F238E27FC236}">
              <a16:creationId xmlns:a16="http://schemas.microsoft.com/office/drawing/2014/main" id="{00000000-0008-0000-0200-00001A030000}"/>
            </a:ext>
          </a:extLst>
        </xdr:cNvPr>
        <xdr:cNvSpPr txBox="1"/>
      </xdr:nvSpPr>
      <xdr:spPr>
        <a:xfrm>
          <a:off x="12675244" y="1678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132097</xdr:rowOff>
    </xdr:from>
    <xdr:ext cx="405111" cy="259045"/>
    <xdr:sp macro="" textlink="">
      <xdr:nvSpPr>
        <xdr:cNvPr id="795" name="n_3mainValue【庁舎】&#10;有形固定資産減価償却率">
          <a:extLst>
            <a:ext uri="{FF2B5EF4-FFF2-40B4-BE49-F238E27FC236}">
              <a16:creationId xmlns:a16="http://schemas.microsoft.com/office/drawing/2014/main" id="{00000000-0008-0000-0200-00001B030000}"/>
            </a:ext>
          </a:extLst>
        </xdr:cNvPr>
        <xdr:cNvSpPr txBox="1"/>
      </xdr:nvSpPr>
      <xdr:spPr>
        <a:xfrm>
          <a:off x="11900544" y="1672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78213</xdr:rowOff>
    </xdr:from>
    <xdr:ext cx="405111" cy="259045"/>
    <xdr:sp macro="" textlink="">
      <xdr:nvSpPr>
        <xdr:cNvPr id="796" name="n_4mainValue【庁舎】&#10;有形固定資産減価償却率">
          <a:extLst>
            <a:ext uri="{FF2B5EF4-FFF2-40B4-BE49-F238E27FC236}">
              <a16:creationId xmlns:a16="http://schemas.microsoft.com/office/drawing/2014/main" id="{00000000-0008-0000-0200-00001C030000}"/>
            </a:ext>
          </a:extLst>
        </xdr:cNvPr>
        <xdr:cNvSpPr txBox="1"/>
      </xdr:nvSpPr>
      <xdr:spPr>
        <a:xfrm>
          <a:off x="11102984" y="16674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00000000-0008-0000-0200-000035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flipV="1">
          <a:off x="19509104" y="16798834"/>
          <a:ext cx="0" cy="129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823" name="【庁舎】&#10;一人当たり面積最小値テキスト">
          <a:extLst>
            <a:ext uri="{FF2B5EF4-FFF2-40B4-BE49-F238E27FC236}">
              <a16:creationId xmlns:a16="http://schemas.microsoft.com/office/drawing/2014/main" id="{00000000-0008-0000-0200-000037030000}"/>
            </a:ext>
          </a:extLst>
        </xdr:cNvPr>
        <xdr:cNvSpPr txBox="1"/>
      </xdr:nvSpPr>
      <xdr:spPr>
        <a:xfrm>
          <a:off x="19547840" y="1809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a:off x="19443700" y="18092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825" name="【庁舎】&#10;一人当たり面積最大値テキスト">
          <a:extLst>
            <a:ext uri="{FF2B5EF4-FFF2-40B4-BE49-F238E27FC236}">
              <a16:creationId xmlns:a16="http://schemas.microsoft.com/office/drawing/2014/main" id="{00000000-0008-0000-0200-000039030000}"/>
            </a:ext>
          </a:extLst>
        </xdr:cNvPr>
        <xdr:cNvSpPr txBox="1"/>
      </xdr:nvSpPr>
      <xdr:spPr>
        <a:xfrm>
          <a:off x="19547840" y="1658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a:off x="19443700" y="16798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827" name="【庁舎】&#10;一人当たり面積平均値テキスト">
          <a:extLst>
            <a:ext uri="{FF2B5EF4-FFF2-40B4-BE49-F238E27FC236}">
              <a16:creationId xmlns:a16="http://schemas.microsoft.com/office/drawing/2014/main" id="{00000000-0008-0000-0200-00003B030000}"/>
            </a:ext>
          </a:extLst>
        </xdr:cNvPr>
        <xdr:cNvSpPr txBox="1"/>
      </xdr:nvSpPr>
      <xdr:spPr>
        <a:xfrm>
          <a:off x="19547840" y="17491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828" name="フローチャート: 判断 827">
          <a:extLst>
            <a:ext uri="{FF2B5EF4-FFF2-40B4-BE49-F238E27FC236}">
              <a16:creationId xmlns:a16="http://schemas.microsoft.com/office/drawing/2014/main" id="{00000000-0008-0000-0200-00003C030000}"/>
            </a:ext>
          </a:extLst>
        </xdr:cNvPr>
        <xdr:cNvSpPr/>
      </xdr:nvSpPr>
      <xdr:spPr>
        <a:xfrm>
          <a:off x="1945894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829" name="フローチャート: 判断 828">
          <a:extLst>
            <a:ext uri="{FF2B5EF4-FFF2-40B4-BE49-F238E27FC236}">
              <a16:creationId xmlns:a16="http://schemas.microsoft.com/office/drawing/2014/main" id="{00000000-0008-0000-0200-00003D030000}"/>
            </a:ext>
          </a:extLst>
        </xdr:cNvPr>
        <xdr:cNvSpPr/>
      </xdr:nvSpPr>
      <xdr:spPr>
        <a:xfrm>
          <a:off x="1873504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30" name="フローチャート: 判断 829">
          <a:extLst>
            <a:ext uri="{FF2B5EF4-FFF2-40B4-BE49-F238E27FC236}">
              <a16:creationId xmlns:a16="http://schemas.microsoft.com/office/drawing/2014/main" id="{00000000-0008-0000-0200-00003E030000}"/>
            </a:ext>
          </a:extLst>
        </xdr:cNvPr>
        <xdr:cNvSpPr/>
      </xdr:nvSpPr>
      <xdr:spPr>
        <a:xfrm>
          <a:off x="179374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831" name="フローチャート: 判断 830">
          <a:extLst>
            <a:ext uri="{FF2B5EF4-FFF2-40B4-BE49-F238E27FC236}">
              <a16:creationId xmlns:a16="http://schemas.microsoft.com/office/drawing/2014/main" id="{00000000-0008-0000-0200-00003F030000}"/>
            </a:ext>
          </a:extLst>
        </xdr:cNvPr>
        <xdr:cNvSpPr/>
      </xdr:nvSpPr>
      <xdr:spPr>
        <a:xfrm>
          <a:off x="1716278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832" name="フローチャート: 判断 831">
          <a:extLst>
            <a:ext uri="{FF2B5EF4-FFF2-40B4-BE49-F238E27FC236}">
              <a16:creationId xmlns:a16="http://schemas.microsoft.com/office/drawing/2014/main" id="{00000000-0008-0000-0200-000040030000}"/>
            </a:ext>
          </a:extLst>
        </xdr:cNvPr>
        <xdr:cNvSpPr/>
      </xdr:nvSpPr>
      <xdr:spPr>
        <a:xfrm>
          <a:off x="16388080" y="17672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104866</xdr:rowOff>
    </xdr:from>
    <xdr:to>
      <xdr:col>116</xdr:col>
      <xdr:colOff>114300</xdr:colOff>
      <xdr:row>107</xdr:row>
      <xdr:rowOff>35016</xdr:rowOff>
    </xdr:to>
    <xdr:sp macro="" textlink="">
      <xdr:nvSpPr>
        <xdr:cNvPr id="838" name="楕円 837">
          <a:extLst>
            <a:ext uri="{FF2B5EF4-FFF2-40B4-BE49-F238E27FC236}">
              <a16:creationId xmlns:a16="http://schemas.microsoft.com/office/drawing/2014/main" id="{00000000-0008-0000-0200-000046030000}"/>
            </a:ext>
          </a:extLst>
        </xdr:cNvPr>
        <xdr:cNvSpPr/>
      </xdr:nvSpPr>
      <xdr:spPr>
        <a:xfrm>
          <a:off x="19458940" y="178747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83293</xdr:rowOff>
    </xdr:from>
    <xdr:ext cx="469744" cy="259045"/>
    <xdr:sp macro="" textlink="">
      <xdr:nvSpPr>
        <xdr:cNvPr id="839" name="【庁舎】&#10;一人当たり面積該当値テキスト">
          <a:extLst>
            <a:ext uri="{FF2B5EF4-FFF2-40B4-BE49-F238E27FC236}">
              <a16:creationId xmlns:a16="http://schemas.microsoft.com/office/drawing/2014/main" id="{00000000-0008-0000-0200-000047030000}"/>
            </a:ext>
          </a:extLst>
        </xdr:cNvPr>
        <xdr:cNvSpPr txBox="1"/>
      </xdr:nvSpPr>
      <xdr:spPr>
        <a:xfrm>
          <a:off x="19547840" y="178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109220</xdr:rowOff>
    </xdr:from>
    <xdr:to>
      <xdr:col>112</xdr:col>
      <xdr:colOff>38100</xdr:colOff>
      <xdr:row>107</xdr:row>
      <xdr:rowOff>39370</xdr:rowOff>
    </xdr:to>
    <xdr:sp macro="" textlink="">
      <xdr:nvSpPr>
        <xdr:cNvPr id="840" name="楕円 839">
          <a:extLst>
            <a:ext uri="{FF2B5EF4-FFF2-40B4-BE49-F238E27FC236}">
              <a16:creationId xmlns:a16="http://schemas.microsoft.com/office/drawing/2014/main" id="{00000000-0008-0000-0200-000048030000}"/>
            </a:ext>
          </a:extLst>
        </xdr:cNvPr>
        <xdr:cNvSpPr/>
      </xdr:nvSpPr>
      <xdr:spPr>
        <a:xfrm>
          <a:off x="18735040" y="17879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155666</xdr:rowOff>
    </xdr:from>
    <xdr:to>
      <xdr:col>116</xdr:col>
      <xdr:colOff>63500</xdr:colOff>
      <xdr:row>106</xdr:row>
      <xdr:rowOff>160020</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flipV="1">
          <a:off x="18778220" y="17925506"/>
          <a:ext cx="73152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115751</xdr:rowOff>
    </xdr:from>
    <xdr:to>
      <xdr:col>107</xdr:col>
      <xdr:colOff>101600</xdr:colOff>
      <xdr:row>107</xdr:row>
      <xdr:rowOff>45901</xdr:rowOff>
    </xdr:to>
    <xdr:sp macro="" textlink="">
      <xdr:nvSpPr>
        <xdr:cNvPr id="842" name="楕円 841">
          <a:extLst>
            <a:ext uri="{FF2B5EF4-FFF2-40B4-BE49-F238E27FC236}">
              <a16:creationId xmlns:a16="http://schemas.microsoft.com/office/drawing/2014/main" id="{00000000-0008-0000-0200-00004A030000}"/>
            </a:ext>
          </a:extLst>
        </xdr:cNvPr>
        <xdr:cNvSpPr/>
      </xdr:nvSpPr>
      <xdr:spPr>
        <a:xfrm>
          <a:off x="17937480" y="178855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160020</xdr:rowOff>
    </xdr:from>
    <xdr:to>
      <xdr:col>111</xdr:col>
      <xdr:colOff>177800</xdr:colOff>
      <xdr:row>106</xdr:row>
      <xdr:rowOff>166551</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flipV="1">
          <a:off x="17988280" y="17929860"/>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117929</xdr:rowOff>
    </xdr:from>
    <xdr:to>
      <xdr:col>102</xdr:col>
      <xdr:colOff>165100</xdr:colOff>
      <xdr:row>107</xdr:row>
      <xdr:rowOff>48079</xdr:rowOff>
    </xdr:to>
    <xdr:sp macro="" textlink="">
      <xdr:nvSpPr>
        <xdr:cNvPr id="844" name="楕円 843">
          <a:extLst>
            <a:ext uri="{FF2B5EF4-FFF2-40B4-BE49-F238E27FC236}">
              <a16:creationId xmlns:a16="http://schemas.microsoft.com/office/drawing/2014/main" id="{00000000-0008-0000-0200-00004C030000}"/>
            </a:ext>
          </a:extLst>
        </xdr:cNvPr>
        <xdr:cNvSpPr/>
      </xdr:nvSpPr>
      <xdr:spPr>
        <a:xfrm>
          <a:off x="17162780" y="178877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166551</xdr:rowOff>
    </xdr:from>
    <xdr:to>
      <xdr:col>107</xdr:col>
      <xdr:colOff>50800</xdr:colOff>
      <xdr:row>106</xdr:row>
      <xdr:rowOff>168729</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flipV="1">
          <a:off x="17213580" y="17936391"/>
          <a:ext cx="7747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145143</xdr:rowOff>
    </xdr:from>
    <xdr:to>
      <xdr:col>98</xdr:col>
      <xdr:colOff>38100</xdr:colOff>
      <xdr:row>107</xdr:row>
      <xdr:rowOff>75293</xdr:rowOff>
    </xdr:to>
    <xdr:sp macro="" textlink="">
      <xdr:nvSpPr>
        <xdr:cNvPr id="846" name="楕円 845">
          <a:extLst>
            <a:ext uri="{FF2B5EF4-FFF2-40B4-BE49-F238E27FC236}">
              <a16:creationId xmlns:a16="http://schemas.microsoft.com/office/drawing/2014/main" id="{00000000-0008-0000-0200-00004E030000}"/>
            </a:ext>
          </a:extLst>
        </xdr:cNvPr>
        <xdr:cNvSpPr/>
      </xdr:nvSpPr>
      <xdr:spPr>
        <a:xfrm>
          <a:off x="16388080" y="179149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168729</xdr:rowOff>
    </xdr:from>
    <xdr:to>
      <xdr:col>102</xdr:col>
      <xdr:colOff>114300</xdr:colOff>
      <xdr:row>107</xdr:row>
      <xdr:rowOff>24493</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flipV="1">
          <a:off x="16431260" y="17938569"/>
          <a:ext cx="782320" cy="2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848" name="n_1aveValue【庁舎】&#10;一人当たり面積">
          <a:extLst>
            <a:ext uri="{FF2B5EF4-FFF2-40B4-BE49-F238E27FC236}">
              <a16:creationId xmlns:a16="http://schemas.microsoft.com/office/drawing/2014/main" id="{00000000-0008-0000-0200-000050030000}"/>
            </a:ext>
          </a:extLst>
        </xdr:cNvPr>
        <xdr:cNvSpPr txBox="1"/>
      </xdr:nvSpPr>
      <xdr:spPr>
        <a:xfrm>
          <a:off x="1856112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849" name="n_2aveValue【庁舎】&#10;一人当たり面積">
          <a:extLst>
            <a:ext uri="{FF2B5EF4-FFF2-40B4-BE49-F238E27FC236}">
              <a16:creationId xmlns:a16="http://schemas.microsoft.com/office/drawing/2014/main" id="{00000000-0008-0000-0200-000051030000}"/>
            </a:ext>
          </a:extLst>
        </xdr:cNvPr>
        <xdr:cNvSpPr txBox="1"/>
      </xdr:nvSpPr>
      <xdr:spPr>
        <a:xfrm>
          <a:off x="177762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850" name="n_3aveValue【庁舎】&#10;一人当たり面積">
          <a:extLst>
            <a:ext uri="{FF2B5EF4-FFF2-40B4-BE49-F238E27FC236}">
              <a16:creationId xmlns:a16="http://schemas.microsoft.com/office/drawing/2014/main" id="{00000000-0008-0000-0200-000052030000}"/>
            </a:ext>
          </a:extLst>
        </xdr:cNvPr>
        <xdr:cNvSpPr txBox="1"/>
      </xdr:nvSpPr>
      <xdr:spPr>
        <a:xfrm>
          <a:off x="1700156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851" name="n_4aveValue【庁舎】&#10;一人当たり面積">
          <a:extLst>
            <a:ext uri="{FF2B5EF4-FFF2-40B4-BE49-F238E27FC236}">
              <a16:creationId xmlns:a16="http://schemas.microsoft.com/office/drawing/2014/main" id="{00000000-0008-0000-0200-000053030000}"/>
            </a:ext>
          </a:extLst>
        </xdr:cNvPr>
        <xdr:cNvSpPr txBox="1"/>
      </xdr:nvSpPr>
      <xdr:spPr>
        <a:xfrm>
          <a:off x="16226867" y="1745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30497</xdr:rowOff>
    </xdr:from>
    <xdr:ext cx="469744" cy="259045"/>
    <xdr:sp macro="" textlink="">
      <xdr:nvSpPr>
        <xdr:cNvPr id="852" name="n_1mainValue【庁舎】&#10;一人当たり面積">
          <a:extLst>
            <a:ext uri="{FF2B5EF4-FFF2-40B4-BE49-F238E27FC236}">
              <a16:creationId xmlns:a16="http://schemas.microsoft.com/office/drawing/2014/main" id="{00000000-0008-0000-0200-000054030000}"/>
            </a:ext>
          </a:extLst>
        </xdr:cNvPr>
        <xdr:cNvSpPr txBox="1"/>
      </xdr:nvSpPr>
      <xdr:spPr>
        <a:xfrm>
          <a:off x="18561127" y="1796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37028</xdr:rowOff>
    </xdr:from>
    <xdr:ext cx="469744" cy="259045"/>
    <xdr:sp macro="" textlink="">
      <xdr:nvSpPr>
        <xdr:cNvPr id="853" name="n_2mainValue【庁舎】&#10;一人当たり面積">
          <a:extLst>
            <a:ext uri="{FF2B5EF4-FFF2-40B4-BE49-F238E27FC236}">
              <a16:creationId xmlns:a16="http://schemas.microsoft.com/office/drawing/2014/main" id="{00000000-0008-0000-0200-000055030000}"/>
            </a:ext>
          </a:extLst>
        </xdr:cNvPr>
        <xdr:cNvSpPr txBox="1"/>
      </xdr:nvSpPr>
      <xdr:spPr>
        <a:xfrm>
          <a:off x="17776267" y="1797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39206</xdr:rowOff>
    </xdr:from>
    <xdr:ext cx="469744" cy="259045"/>
    <xdr:sp macro="" textlink="">
      <xdr:nvSpPr>
        <xdr:cNvPr id="854" name="n_3mainValue【庁舎】&#10;一人当たり面積">
          <a:extLst>
            <a:ext uri="{FF2B5EF4-FFF2-40B4-BE49-F238E27FC236}">
              <a16:creationId xmlns:a16="http://schemas.microsoft.com/office/drawing/2014/main" id="{00000000-0008-0000-0200-000056030000}"/>
            </a:ext>
          </a:extLst>
        </xdr:cNvPr>
        <xdr:cNvSpPr txBox="1"/>
      </xdr:nvSpPr>
      <xdr:spPr>
        <a:xfrm>
          <a:off x="17001567" y="1797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66420</xdr:rowOff>
    </xdr:from>
    <xdr:ext cx="469744" cy="259045"/>
    <xdr:sp macro="" textlink="">
      <xdr:nvSpPr>
        <xdr:cNvPr id="855" name="n_4mainValue【庁舎】&#10;一人当たり面積">
          <a:extLst>
            <a:ext uri="{FF2B5EF4-FFF2-40B4-BE49-F238E27FC236}">
              <a16:creationId xmlns:a16="http://schemas.microsoft.com/office/drawing/2014/main" id="{00000000-0008-0000-0200-000057030000}"/>
            </a:ext>
          </a:extLst>
        </xdr:cNvPr>
        <xdr:cNvSpPr txBox="1"/>
      </xdr:nvSpPr>
      <xdr:spPr>
        <a:xfrm>
          <a:off x="16226867" y="1800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0000000-0008-0000-0200-000058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0000000-0008-0000-0200-000059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　類似団体と比較して特に有形固定資産減価償却率が高くなっている施設は、福祉施設であり、特に低くなっている施設は、消防施設、庁舎である。　福祉施設は維持管理にかかる経費の増加に留意し、個別施設計画策定を考えながら老朽化対策に取り組んでいく。　また、消防施設及び庁舎は、それぞれ建設して年数も経っておらず、今後は若干増加していくと考えられるが、引き続き適正に取り組んでいく。</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6,140
5,997
35.43
3,965,486
3,561,360
315,708
2,693,476
3,269,475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財政力指数は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で前年度を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令和２年度をピークに徐々に低下している。</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これまでの定住促進推進や工業団地造成により住民税や固定資産税の収入</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安定している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が新型コロナウイルスの流行に伴う基準財政需要額の増加が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要因と考えられる。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今後も、定員管理、給与の適正化を図り、経費の抑制に努めるとともに、村税等の徴収率の向上を図り歳入の確保に努める。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2419</xdr:rowOff>
    </xdr:from>
    <xdr:to>
      <xdr:col>23</xdr:col>
      <xdr:colOff>133350</xdr:colOff>
      <xdr:row>42</xdr:row>
      <xdr:rowOff>36891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03319"/>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150888</xdr:rowOff>
    </xdr:from>
    <xdr:to>
      <xdr:col>19</xdr:col>
      <xdr:colOff>133350</xdr:colOff>
      <xdr:row>42</xdr:row>
      <xdr:rowOff>2419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803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150888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573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157541</xdr:rowOff>
    </xdr:from>
    <xdr:to>
      <xdr:col>23</xdr:col>
      <xdr:colOff>184150</xdr:colOff>
      <xdr:row>42</xdr:row>
      <xdr:rowOff>87691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2618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123069</xdr:rowOff>
    </xdr:from>
    <xdr:to>
      <xdr:col>19</xdr:col>
      <xdr:colOff>184150</xdr:colOff>
      <xdr:row>42</xdr:row>
      <xdr:rowOff>53219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63396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100088</xdr:rowOff>
    </xdr:from>
    <xdr:to>
      <xdr:col>15</xdr:col>
      <xdr:colOff>133350</xdr:colOff>
      <xdr:row>42</xdr:row>
      <xdr:rowOff>30238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40415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経常収支比率は、類似団体平均を</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回り、当村前年度と比較する</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要因としては公債費で</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5,181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千円の微減となったが、補助費等で農業集落排水処理事業会計補助金で</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90,000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千円や白河広域圏衛生処理負担</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17,750</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千円の増、物件費で給食賄材料費一般財源充当による</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43,839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千円の増となり経常経費等充当一般財源等の総額全体で</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195,422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千円の増となったことが挙げられる。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今後、扶助費の増加等が見込まれるが、事務事業の見直しを進めるなど、経常経費の削減に努める。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158115</xdr:rowOff>
    </xdr:from>
    <xdr:to>
      <xdr:col>23</xdr:col>
      <xdr:colOff>133350</xdr:colOff>
      <xdr:row>61</xdr:row>
      <xdr:rowOff>107315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44511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89746</xdr:rowOff>
    </xdr:from>
    <xdr:to>
      <xdr:col>19</xdr:col>
      <xdr:colOff>133350</xdr:colOff>
      <xdr:row>60</xdr:row>
      <xdr:rowOff>158115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376746"/>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61</xdr:row>
      <xdr:rowOff>113347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376746"/>
          <a:ext cx="889000" cy="19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113347</xdr:rowOff>
    </xdr:from>
    <xdr:to>
      <xdr:col>11</xdr:col>
      <xdr:colOff>31750</xdr:colOff>
      <xdr:row>62</xdr:row>
      <xdr:rowOff>6244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7179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56515</xdr:rowOff>
    </xdr:from>
    <xdr:to>
      <xdr:col>23</xdr:col>
      <xdr:colOff>184150</xdr:colOff>
      <xdr:row>61</xdr:row>
      <xdr:rowOff>158115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28592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8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107315</xdr:rowOff>
    </xdr:from>
    <xdr:to>
      <xdr:col>19</xdr:col>
      <xdr:colOff>184150</xdr:colOff>
      <xdr:row>61</xdr:row>
      <xdr:rowOff>37465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47642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38946</xdr:rowOff>
    </xdr:from>
    <xdr:to>
      <xdr:col>15</xdr:col>
      <xdr:colOff>133350</xdr:colOff>
      <xdr:row>60</xdr:row>
      <xdr:rowOff>140546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150723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62547</xdr:rowOff>
    </xdr:from>
    <xdr:to>
      <xdr:col>11</xdr:col>
      <xdr:colOff>82550</xdr:colOff>
      <xdr:row>61</xdr:row>
      <xdr:rowOff>164147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148924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126894</xdr:rowOff>
    </xdr:from>
    <xdr:to>
      <xdr:col>7</xdr:col>
      <xdr:colOff>31750</xdr:colOff>
      <xdr:row>62</xdr:row>
      <xdr:rowOff>57044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41821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7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[244,025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類似団体平均と比較し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59,100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円低くなっており、当村前年度と比べると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3,344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回った。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主な要因としては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の増加で、新規採用による常勤職員の増や農地の基盤整備を推進するための会計年度任用職員の増などにより、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11,334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％の増となった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今後も適正な定員管理に努めることとする。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106804</xdr:rowOff>
    </xdr:from>
    <xdr:to>
      <xdr:col>23</xdr:col>
      <xdr:colOff>133350</xdr:colOff>
      <xdr:row>81</xdr:row>
      <xdr:rowOff>109494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94254"/>
          <a:ext cx="838200" cy="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94272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96470</xdr:rowOff>
    </xdr:from>
    <xdr:to>
      <xdr:col>19</xdr:col>
      <xdr:colOff>133350</xdr:colOff>
      <xdr:row>81</xdr:row>
      <xdr:rowOff>106804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83920"/>
          <a:ext cx="889000" cy="1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96470</xdr:rowOff>
    </xdr:from>
    <xdr:to>
      <xdr:col>15</xdr:col>
      <xdr:colOff>82550</xdr:colOff>
      <xdr:row>81</xdr:row>
      <xdr:rowOff>104422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983920"/>
          <a:ext cx="889000" cy="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104422</xdr:rowOff>
    </xdr:from>
    <xdr:to>
      <xdr:col>11</xdr:col>
      <xdr:colOff>31750</xdr:colOff>
      <xdr:row>81</xdr:row>
      <xdr:rowOff>163128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91872"/>
          <a:ext cx="889000" cy="5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159704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0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58694</xdr:rowOff>
    </xdr:from>
    <xdr:to>
      <xdr:col>23</xdr:col>
      <xdr:colOff>184150</xdr:colOff>
      <xdr:row>81</xdr:row>
      <xdr:rowOff>160294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151421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6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56004</xdr:rowOff>
    </xdr:from>
    <xdr:to>
      <xdr:col>19</xdr:col>
      <xdr:colOff>184150</xdr:colOff>
      <xdr:row>81</xdr:row>
      <xdr:rowOff>157604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167781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2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45670</xdr:rowOff>
    </xdr:from>
    <xdr:to>
      <xdr:col>15</xdr:col>
      <xdr:colOff>133350</xdr:colOff>
      <xdr:row>81</xdr:row>
      <xdr:rowOff>147270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157447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53622</xdr:rowOff>
    </xdr:from>
    <xdr:to>
      <xdr:col>11</xdr:col>
      <xdr:colOff>82550</xdr:colOff>
      <xdr:row>81</xdr:row>
      <xdr:rowOff>155222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165399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112328</xdr:rowOff>
    </xdr:from>
    <xdr:to>
      <xdr:col>7</xdr:col>
      <xdr:colOff>31750</xdr:colOff>
      <xdr:row>82</xdr:row>
      <xdr:rowOff>42478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9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27255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86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ラスパイレス指数は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93.9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いる。要因は経験の長い職員が階層を異動したことによるものである。国県に準じた給与体系であり適正なものではあるが、全国町村平均よりも低い水準にあるため、給与の適正化に努めることにより類似団体平均の水準である</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96.2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まで上昇させる。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86</xdr:row>
      <xdr:rowOff>7761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23484"/>
          <a:ext cx="838200" cy="42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86</xdr:row>
      <xdr:rowOff>7761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78189"/>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58561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781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55739</xdr:rowOff>
    </xdr:from>
    <xdr:to>
      <xdr:col>68</xdr:col>
      <xdr:colOff>152400</xdr:colOff>
      <xdr:row>85</xdr:row>
      <xdr:rowOff>58561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457539"/>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128411</xdr:rowOff>
    </xdr:from>
    <xdr:to>
      <xdr:col>77</xdr:col>
      <xdr:colOff>95250</xdr:colOff>
      <xdr:row>86</xdr:row>
      <xdr:rowOff>58561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43338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8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94138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人下回っている。平成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年度まで、自主的財政再建計画、集中改革プランの定員適正化計画等に基づき退職者不補充により減員を図ったためである。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なお現在は、退職者の状況等を踏まえつつ新卒者だけなく社会人経験者も採用するなど、幅広に職員採用を進めているため、今後は少しづつ上昇していくと思われる。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27337</xdr:rowOff>
    </xdr:from>
    <xdr:to>
      <xdr:col>81</xdr:col>
      <xdr:colOff>44450</xdr:colOff>
      <xdr:row>59</xdr:row>
      <xdr:rowOff>32766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42887"/>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149923</xdr:rowOff>
    </xdr:from>
    <xdr:to>
      <xdr:col>77</xdr:col>
      <xdr:colOff>44450</xdr:colOff>
      <xdr:row>59</xdr:row>
      <xdr:rowOff>27337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094023"/>
          <a:ext cx="889000" cy="4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147510</xdr:rowOff>
    </xdr:from>
    <xdr:to>
      <xdr:col>72</xdr:col>
      <xdr:colOff>203200</xdr:colOff>
      <xdr:row>58</xdr:row>
      <xdr:rowOff>149923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09161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131223</xdr:rowOff>
    </xdr:from>
    <xdr:to>
      <xdr:col>68</xdr:col>
      <xdr:colOff>152400</xdr:colOff>
      <xdr:row>58</xdr:row>
      <xdr:rowOff>147510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075323"/>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153416</xdr:rowOff>
    </xdr:from>
    <xdr:to>
      <xdr:col>81</xdr:col>
      <xdr:colOff>95250</xdr:colOff>
      <xdr:row>59</xdr:row>
      <xdr:rowOff>83566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74693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1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147987</xdr:rowOff>
    </xdr:from>
    <xdr:to>
      <xdr:col>77</xdr:col>
      <xdr:colOff>95250</xdr:colOff>
      <xdr:row>59</xdr:row>
      <xdr:rowOff>78137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09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88314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60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99123</xdr:rowOff>
    </xdr:from>
    <xdr:to>
      <xdr:col>73</xdr:col>
      <xdr:colOff>44450</xdr:colOff>
      <xdr:row>59</xdr:row>
      <xdr:rowOff>29273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4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39450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1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96710</xdr:rowOff>
    </xdr:from>
    <xdr:to>
      <xdr:col>68</xdr:col>
      <xdr:colOff>203200</xdr:colOff>
      <xdr:row>59</xdr:row>
      <xdr:rowOff>26860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37037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0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80423</xdr:rowOff>
    </xdr:from>
    <xdr:to>
      <xdr:col>64</xdr:col>
      <xdr:colOff>152400</xdr:colOff>
      <xdr:row>59</xdr:row>
      <xdr:rowOff>10573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20750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実質公債費比率は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％下回り、当村前年度より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％改善した。単年度の実質公債費比率についても</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％の減となった。これは、公営企業債の元利償還金に対する繰入金が減少したことが要因である。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今後も、新規の地方債発行を最小限とし公債費抑制に努める。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61722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8152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61722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91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85852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9117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85852</xdr:rowOff>
    </xdr:from>
    <xdr:to>
      <xdr:col>68</xdr:col>
      <xdr:colOff>152400</xdr:colOff>
      <xdr:row>41</xdr:row>
      <xdr:rowOff>114808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1530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122699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35052</xdr:rowOff>
    </xdr:from>
    <xdr:to>
      <xdr:col>68</xdr:col>
      <xdr:colOff>203200</xdr:colOff>
      <xdr:row>41</xdr:row>
      <xdr:rowOff>136652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64008</xdr:rowOff>
    </xdr:from>
    <xdr:to>
      <xdr:col>64</xdr:col>
      <xdr:colOff>152400</xdr:colOff>
      <xdr:row>41</xdr:row>
      <xdr:rowOff>165608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150385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年度の将来負担比率は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今後も地方債発行を最小限とするなど更なる財政の健全化に努める。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6,140
5,997
35.43
3,965,486
3,561,360
315,708
2,693,476
3,269,475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人件費に係る経常収支比率は、類似団体平均を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％上回った。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自主的財政再建計画等により平成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年度まで退職者不補充としていたが、現在は職員採用を進め、会計年度任用職員も増加していることから人件費の増が懸念されるが適正管理に努める。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92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94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38</xdr:row>
      <xdr:rowOff>8128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94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90424</xdr:rowOff>
    </xdr:from>
    <xdr:to>
      <xdr:col>11</xdr:col>
      <xdr:colOff>9525</xdr:colOff>
      <xdr:row>38</xdr:row>
      <xdr:rowOff>8128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6262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78486</xdr:rowOff>
    </xdr:from>
    <xdr:to>
      <xdr:col>24</xdr:col>
      <xdr:colOff>76200</xdr:colOff>
      <xdr:row>38</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50563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128778</xdr:rowOff>
    </xdr:from>
    <xdr:to>
      <xdr:col>11</xdr:col>
      <xdr:colOff>60325</xdr:colOff>
      <xdr:row>38</xdr:row>
      <xdr:rowOff>58928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43705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39624</xdr:rowOff>
    </xdr:from>
    <xdr:to>
      <xdr:col>6</xdr:col>
      <xdr:colOff>171450</xdr:colOff>
      <xdr:row>36</xdr:row>
      <xdr:rowOff>141224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151401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物件費に係る経常収支比率は、類似団体を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％上回り、当村対前年においては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価高騰等の影響はあるが、総合行政システム使用料並びに業務委託料、指定管理者への診療所運営委託料、泉崎カントリーヴィレッジ（宿泊施設）管理委託料及びそれらに関連した経費等の経常経費があることを踏まえ、各種物件費の抑制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123190</xdr:rowOff>
    </xdr:from>
    <xdr:to>
      <xdr:col>82</xdr:col>
      <xdr:colOff>107950</xdr:colOff>
      <xdr:row>18</xdr:row>
      <xdr:rowOff>96520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378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85090</xdr:rowOff>
    </xdr:from>
    <xdr:to>
      <xdr:col>78</xdr:col>
      <xdr:colOff>69850</xdr:colOff>
      <xdr:row>17</xdr:row>
      <xdr:rowOff>123190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99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85090</xdr:rowOff>
    </xdr:from>
    <xdr:to>
      <xdr:col>73</xdr:col>
      <xdr:colOff>180975</xdr:colOff>
      <xdr:row>18</xdr:row>
      <xdr:rowOff>27940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997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27940</xdr:rowOff>
    </xdr:from>
    <xdr:to>
      <xdr:col>69</xdr:col>
      <xdr:colOff>92075</xdr:colOff>
      <xdr:row>21</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114040"/>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45720</xdr:rowOff>
    </xdr:from>
    <xdr:to>
      <xdr:col>82</xdr:col>
      <xdr:colOff>158750</xdr:colOff>
      <xdr:row>18</xdr:row>
      <xdr:rowOff>147320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17797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34290</xdr:rowOff>
    </xdr:from>
    <xdr:to>
      <xdr:col>74</xdr:col>
      <xdr:colOff>31750</xdr:colOff>
      <xdr:row>17</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148590</xdr:rowOff>
    </xdr:from>
    <xdr:to>
      <xdr:col>69</xdr:col>
      <xdr:colOff>142875</xdr:colOff>
      <xdr:row>18</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57150</xdr:rowOff>
    </xdr:from>
    <xdr:to>
      <xdr:col>65</xdr:col>
      <xdr:colOff>53975</xdr:colOff>
      <xdr:row>21</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6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74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経常一般財源等歳入総額は昨年度とほぼ同額であったが、経常一般財源の増により、当村前年比でも</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今後、高齢化の進展や乳幼児・児童医療費の無料化などにより扶助費の増加も予想されるため注視する必要がある。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55</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56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56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594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その他に係る経常収支比率については、類似団体平均を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各特別会計については、徴収率向上や経費節減等による更なる健全化により繰出金の適正化を図り、税収を主な財源とする一般会計の負担が減少するよう努める。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110672</xdr:rowOff>
    </xdr:from>
    <xdr:to>
      <xdr:col>82</xdr:col>
      <xdr:colOff>107950</xdr:colOff>
      <xdr:row>52</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0260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110672</xdr:rowOff>
    </xdr:from>
    <xdr:to>
      <xdr:col>78</xdr:col>
      <xdr:colOff>69850</xdr:colOff>
      <xdr:row>54</xdr:row>
      <xdr:rowOff>137885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026072"/>
          <a:ext cx="889000" cy="37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137885</xdr:rowOff>
    </xdr:from>
    <xdr:to>
      <xdr:col>73</xdr:col>
      <xdr:colOff>180975</xdr:colOff>
      <xdr:row>55</xdr:row>
      <xdr:rowOff>53522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396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94343</xdr:rowOff>
    </xdr:from>
    <xdr:to>
      <xdr:col>69</xdr:col>
      <xdr:colOff>92075</xdr:colOff>
      <xdr:row>55</xdr:row>
      <xdr:rowOff>53522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3526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114300</xdr:rowOff>
    </xdr:from>
    <xdr:to>
      <xdr:col>82</xdr:col>
      <xdr:colOff>158750</xdr:colOff>
      <xdr:row>53</xdr:row>
      <xdr:rowOff>44450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130827</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59872</xdr:rowOff>
    </xdr:from>
    <xdr:to>
      <xdr:col>78</xdr:col>
      <xdr:colOff>120650</xdr:colOff>
      <xdr:row>52</xdr:row>
      <xdr:rowOff>161472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199</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874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87085</xdr:rowOff>
    </xdr:from>
    <xdr:to>
      <xdr:col>74</xdr:col>
      <xdr:colOff>31750</xdr:colOff>
      <xdr:row>55</xdr:row>
      <xdr:rowOff>17235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27412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2722</xdr:rowOff>
    </xdr:from>
    <xdr:to>
      <xdr:col>69</xdr:col>
      <xdr:colOff>142875</xdr:colOff>
      <xdr:row>55</xdr:row>
      <xdr:rowOff>104322</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114499</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43543</xdr:rowOff>
    </xdr:from>
    <xdr:to>
      <xdr:col>65</xdr:col>
      <xdr:colOff>53975</xdr:colOff>
      <xdr:row>54</xdr:row>
      <xdr:rowOff>145143</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155320</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補助費等に係る経常収支比率については、類似団体平均を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％上回っており、当村対前年比では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一部事務組合への分担金・負担金や公営企業会計、社会福祉協議会に対する補助金で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85,541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千円の増となったことが対前年比で上回った要因である。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特に村税の前納報奨金や単独の補助交付金については今後見直しや抑制を図る必要がある。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165862</xdr:rowOff>
    </xdr:from>
    <xdr:to>
      <xdr:col>82</xdr:col>
      <xdr:colOff>107950</xdr:colOff>
      <xdr:row>38</xdr:row>
      <xdr:rowOff>159004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509512"/>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165862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37692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38</xdr:row>
      <xdr:rowOff>17272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37692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38</xdr:row>
      <xdr:rowOff>85852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5323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108204</xdr:rowOff>
    </xdr:from>
    <xdr:to>
      <xdr:col>82</xdr:col>
      <xdr:colOff>158750</xdr:colOff>
      <xdr:row>39</xdr:row>
      <xdr:rowOff>38354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80281</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137922</xdr:rowOff>
    </xdr:from>
    <xdr:to>
      <xdr:col>69</xdr:col>
      <xdr:colOff>142875</xdr:colOff>
      <xdr:row>38</xdr:row>
      <xdr:rowOff>68072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52849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35052</xdr:rowOff>
    </xdr:from>
    <xdr:to>
      <xdr:col>65</xdr:col>
      <xdr:colOff>53975</xdr:colOff>
      <xdr:row>38</xdr:row>
      <xdr:rowOff>136652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121429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公債費に係る経常収支比率は類似団体平均を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％下回ったが、当村対前年では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％の減となった。これは、償還完了による公債費の減少が要因であると考えられる。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地方債の発行については、最小限としてきたが、今後は新規事業の開始などにより地方債の発行が見込まれるため、財政状況を鑑みながら、地方債の新規発行の抑制に努める。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46989</xdr:rowOff>
    </xdr:from>
    <xdr:to>
      <xdr:col>24</xdr:col>
      <xdr:colOff>25400</xdr:colOff>
      <xdr:row>76</xdr:row>
      <xdr:rowOff>62230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07718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16511</xdr:rowOff>
    </xdr:from>
    <xdr:to>
      <xdr:col>19</xdr:col>
      <xdr:colOff>187325</xdr:colOff>
      <xdr:row>76</xdr:row>
      <xdr:rowOff>62230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0467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16511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042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46989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0429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167639</xdr:rowOff>
    </xdr:from>
    <xdr:to>
      <xdr:col>24</xdr:col>
      <xdr:colOff>76200</xdr:colOff>
      <xdr:row>76</xdr:row>
      <xdr:rowOff>97789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12717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xdr:rowOff>
    </xdr:from>
    <xdr:to>
      <xdr:col>20</xdr:col>
      <xdr:colOff>38100</xdr:colOff>
      <xdr:row>76</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137160</xdr:rowOff>
    </xdr:from>
    <xdr:to>
      <xdr:col>15</xdr:col>
      <xdr:colOff>149225</xdr:colOff>
      <xdr:row>76</xdr:row>
      <xdr:rowOff>67311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77487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107967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公債費以外の経常収支比率については、類似団体平均を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％上回った。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事務事業の見直し等により経費の節減や抑制を図るとともに、今後の事業展開等に注視しながら健全な財政運営に取り組む。</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65278</xdr:rowOff>
    </xdr:from>
    <xdr:to>
      <xdr:col>82</xdr:col>
      <xdr:colOff>107950</xdr:colOff>
      <xdr:row>75</xdr:row>
      <xdr:rowOff>40132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752578"/>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xdr:rowOff>
    </xdr:from>
    <xdr:to>
      <xdr:col>78</xdr:col>
      <xdr:colOff>69850</xdr:colOff>
      <xdr:row>74</xdr:row>
      <xdr:rowOff>65278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0228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xdr:rowOff>
    </xdr:from>
    <xdr:to>
      <xdr:col>73</xdr:col>
      <xdr:colOff>180975</xdr:colOff>
      <xdr:row>75</xdr:row>
      <xdr:rowOff>67564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02286"/>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67564</xdr:rowOff>
    </xdr:from>
    <xdr:to>
      <xdr:col>69</xdr:col>
      <xdr:colOff>92075</xdr:colOff>
      <xdr:row>75</xdr:row>
      <xdr:rowOff>120142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92631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160782</xdr:rowOff>
    </xdr:from>
    <xdr:to>
      <xdr:col>82</xdr:col>
      <xdr:colOff>158750</xdr:colOff>
      <xdr:row>75</xdr:row>
      <xdr:rowOff>90932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4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132859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2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xdr:rowOff>
    </xdr:from>
    <xdr:to>
      <xdr:col>78</xdr:col>
      <xdr:colOff>120650</xdr:colOff>
      <xdr:row>74</xdr:row>
      <xdr:rowOff>116078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126255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470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135636</xdr:rowOff>
    </xdr:from>
    <xdr:to>
      <xdr:col>74</xdr:col>
      <xdr:colOff>31750</xdr:colOff>
      <xdr:row>74</xdr:row>
      <xdr:rowOff>65786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5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75963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2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16764</xdr:rowOff>
    </xdr:from>
    <xdr:to>
      <xdr:col>69</xdr:col>
      <xdr:colOff>142875</xdr:colOff>
      <xdr:row>75</xdr:row>
      <xdr:rowOff>118364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103140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6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155719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1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50107</xdr:rowOff>
    </xdr:from>
    <xdr:to>
      <xdr:col>29</xdr:col>
      <xdr:colOff>127000</xdr:colOff>
      <xdr:row>18</xdr:row>
      <xdr:rowOff>90950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83832"/>
          <a:ext cx="647700" cy="40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90950</xdr:rowOff>
    </xdr:from>
    <xdr:to>
      <xdr:col>26</xdr:col>
      <xdr:colOff>50800</xdr:colOff>
      <xdr:row>19</xdr:row>
      <xdr:rowOff>30142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24675"/>
          <a:ext cx="698500" cy="110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30142</xdr:rowOff>
    </xdr:from>
    <xdr:to>
      <xdr:col>22</xdr:col>
      <xdr:colOff>114300</xdr:colOff>
      <xdr:row>19</xdr:row>
      <xdr:rowOff>61719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35317"/>
          <a:ext cx="698500" cy="3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61719</xdr:rowOff>
    </xdr:from>
    <xdr:to>
      <xdr:col>18</xdr:col>
      <xdr:colOff>177800</xdr:colOff>
      <xdr:row>19</xdr:row>
      <xdr:rowOff>101199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66894"/>
          <a:ext cx="698500" cy="39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170757</xdr:rowOff>
    </xdr:from>
    <xdr:to>
      <xdr:col>29</xdr:col>
      <xdr:colOff>177800</xdr:colOff>
      <xdr:row>18</xdr:row>
      <xdr:rowOff>100907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33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142834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40150</xdr:rowOff>
    </xdr:from>
    <xdr:to>
      <xdr:col>26</xdr:col>
      <xdr:colOff>101600</xdr:colOff>
      <xdr:row>18</xdr:row>
      <xdr:rowOff>141750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73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126527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150792</xdr:rowOff>
    </xdr:from>
    <xdr:to>
      <xdr:col>22</xdr:col>
      <xdr:colOff>165100</xdr:colOff>
      <xdr:row>19</xdr:row>
      <xdr:rowOff>80942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84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65719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7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10919</xdr:rowOff>
    </xdr:from>
    <xdr:to>
      <xdr:col>19</xdr:col>
      <xdr:colOff>38100</xdr:colOff>
      <xdr:row>19</xdr:row>
      <xdr:rowOff>112519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6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97296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02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50399</xdr:rowOff>
    </xdr:from>
    <xdr:to>
      <xdr:col>15</xdr:col>
      <xdr:colOff>101600</xdr:colOff>
      <xdr:row>19</xdr:row>
      <xdr:rowOff>151999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55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136776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4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336984</xdr:rowOff>
    </xdr:from>
    <xdr:to>
      <xdr:col>29</xdr:col>
      <xdr:colOff>127000</xdr:colOff>
      <xdr:row>36</xdr:row>
      <xdr:rowOff>39881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47334"/>
          <a:ext cx="647700" cy="45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336984</xdr:rowOff>
    </xdr:from>
    <xdr:to>
      <xdr:col>26</xdr:col>
      <xdr:colOff>50800</xdr:colOff>
      <xdr:row>36</xdr:row>
      <xdr:rowOff>31217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47334"/>
          <a:ext cx="698500" cy="37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31217</xdr:rowOff>
    </xdr:from>
    <xdr:to>
      <xdr:col>22</xdr:col>
      <xdr:colOff>114300</xdr:colOff>
      <xdr:row>36</xdr:row>
      <xdr:rowOff>50282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84467"/>
          <a:ext cx="698500" cy="19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28542</xdr:rowOff>
    </xdr:from>
    <xdr:to>
      <xdr:col>18</xdr:col>
      <xdr:colOff>177800</xdr:colOff>
      <xdr:row>36</xdr:row>
      <xdr:rowOff>50282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81792"/>
          <a:ext cx="698500" cy="21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331981</xdr:rowOff>
    </xdr:from>
    <xdr:to>
      <xdr:col>29</xdr:col>
      <xdr:colOff>177800</xdr:colOff>
      <xdr:row>36</xdr:row>
      <xdr:rowOff>90681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42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304058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1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286184</xdr:rowOff>
    </xdr:from>
    <xdr:to>
      <xdr:col>26</xdr:col>
      <xdr:colOff>101600</xdr:colOff>
      <xdr:row>36</xdr:row>
      <xdr:rowOff>44884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96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29661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82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323317</xdr:rowOff>
    </xdr:from>
    <xdr:to>
      <xdr:col>22</xdr:col>
      <xdr:colOff>165100</xdr:colOff>
      <xdr:row>36</xdr:row>
      <xdr:rowOff>82017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33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66794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2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342382</xdr:rowOff>
    </xdr:from>
    <xdr:to>
      <xdr:col>19</xdr:col>
      <xdr:colOff>38100</xdr:colOff>
      <xdr:row>36</xdr:row>
      <xdr:rowOff>101082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52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85859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3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320642</xdr:rowOff>
    </xdr:from>
    <xdr:to>
      <xdr:col>15</xdr:col>
      <xdr:colOff>101600</xdr:colOff>
      <xdr:row>36</xdr:row>
      <xdr:rowOff>79342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30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64119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1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6,140
5,997
35.43
3,965,486
3,561,360
315,708
2,693,476
3,269,475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4384</xdr:rowOff>
    </xdr:from>
    <xdr:to>
      <xdr:col>24</xdr:col>
      <xdr:colOff>62865</xdr:colOff>
      <xdr:row>37</xdr:row>
      <xdr:rowOff>78115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7884"/>
          <a:ext cx="1270" cy="1273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81942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78115</xdr:rowOff>
    </xdr:from>
    <xdr:to>
      <xdr:col>24</xdr:col>
      <xdr:colOff>152400</xdr:colOff>
      <xdr:row>37</xdr:row>
      <xdr:rowOff>78115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2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122511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4384</xdr:rowOff>
    </xdr:from>
    <xdr:to>
      <xdr:col>24</xdr:col>
      <xdr:colOff>152400</xdr:colOff>
      <xdr:row>30</xdr:row>
      <xdr:rowOff>4384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139190</xdr:rowOff>
    </xdr:from>
    <xdr:to>
      <xdr:col>24</xdr:col>
      <xdr:colOff>63500</xdr:colOff>
      <xdr:row>35</xdr:row>
      <xdr:rowOff>163284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39940"/>
          <a:ext cx="838200" cy="2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164797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226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141920</xdr:rowOff>
    </xdr:from>
    <xdr:to>
      <xdr:col>24</xdr:col>
      <xdr:colOff>114300</xdr:colOff>
      <xdr:row>35</xdr:row>
      <xdr:rowOff>72070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163284</xdr:rowOff>
    </xdr:from>
    <xdr:to>
      <xdr:col>19</xdr:col>
      <xdr:colOff>177800</xdr:colOff>
      <xdr:row>36</xdr:row>
      <xdr:rowOff>74412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64034"/>
          <a:ext cx="889000" cy="8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4447</xdr:rowOff>
    </xdr:from>
    <xdr:to>
      <xdr:col>20</xdr:col>
      <xdr:colOff>38100</xdr:colOff>
      <xdr:row>35</xdr:row>
      <xdr:rowOff>106047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122574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74412</xdr:rowOff>
    </xdr:from>
    <xdr:to>
      <xdr:col>15</xdr:col>
      <xdr:colOff>50800</xdr:colOff>
      <xdr:row>36</xdr:row>
      <xdr:rowOff>95999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46612"/>
          <a:ext cx="889000" cy="2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26431</xdr:rowOff>
    </xdr:from>
    <xdr:to>
      <xdr:col>15</xdr:col>
      <xdr:colOff>101600</xdr:colOff>
      <xdr:row>35</xdr:row>
      <xdr:rowOff>128031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144558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95999</xdr:rowOff>
    </xdr:from>
    <xdr:to>
      <xdr:col>10</xdr:col>
      <xdr:colOff>114300</xdr:colOff>
      <xdr:row>37</xdr:row>
      <xdr:rowOff>123325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68199"/>
          <a:ext cx="889000" cy="19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4701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13630</xdr:rowOff>
    </xdr:from>
    <xdr:to>
      <xdr:col>6</xdr:col>
      <xdr:colOff>38100</xdr:colOff>
      <xdr:row>36</xdr:row>
      <xdr:rowOff>115230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131757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88390</xdr:rowOff>
    </xdr:from>
    <xdr:to>
      <xdr:col>24</xdr:col>
      <xdr:colOff>114300</xdr:colOff>
      <xdr:row>36</xdr:row>
      <xdr:rowOff>18540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66817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6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112484</xdr:rowOff>
    </xdr:from>
    <xdr:to>
      <xdr:col>20</xdr:col>
      <xdr:colOff>38100</xdr:colOff>
      <xdr:row>36</xdr:row>
      <xdr:rowOff>42634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33761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0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23612</xdr:rowOff>
    </xdr:from>
    <xdr:to>
      <xdr:col>15</xdr:col>
      <xdr:colOff>101600</xdr:colOff>
      <xdr:row>36</xdr:row>
      <xdr:rowOff>125212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116339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8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45199</xdr:rowOff>
    </xdr:from>
    <xdr:to>
      <xdr:col>10</xdr:col>
      <xdr:colOff>165100</xdr:colOff>
      <xdr:row>36</xdr:row>
      <xdr:rowOff>146799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1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137926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1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72525</xdr:rowOff>
    </xdr:from>
    <xdr:to>
      <xdr:col>6</xdr:col>
      <xdr:colOff>38100</xdr:colOff>
      <xdr:row>38</xdr:row>
      <xdr:rowOff>2674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61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165251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32611</xdr:rowOff>
    </xdr:from>
    <xdr:to>
      <xdr:col>24</xdr:col>
      <xdr:colOff>63500</xdr:colOff>
      <xdr:row>58</xdr:row>
      <xdr:rowOff>36077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976711"/>
          <a:ext cx="83820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32611</xdr:rowOff>
    </xdr:from>
    <xdr:to>
      <xdr:col>19</xdr:col>
      <xdr:colOff>177800</xdr:colOff>
      <xdr:row>58</xdr:row>
      <xdr:rowOff>34913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76711"/>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19543</xdr:rowOff>
    </xdr:from>
    <xdr:to>
      <xdr:col>15</xdr:col>
      <xdr:colOff>50800</xdr:colOff>
      <xdr:row>58</xdr:row>
      <xdr:rowOff>34913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963643"/>
          <a:ext cx="889000" cy="1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100517</xdr:rowOff>
    </xdr:from>
    <xdr:to>
      <xdr:col>10</xdr:col>
      <xdr:colOff>114300</xdr:colOff>
      <xdr:row>58</xdr:row>
      <xdr:rowOff>19543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873167"/>
          <a:ext cx="889000" cy="9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156727</xdr:rowOff>
    </xdr:from>
    <xdr:to>
      <xdr:col>24</xdr:col>
      <xdr:colOff>114300</xdr:colOff>
      <xdr:row>58</xdr:row>
      <xdr:rowOff>86877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2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153261</xdr:rowOff>
    </xdr:from>
    <xdr:to>
      <xdr:col>20</xdr:col>
      <xdr:colOff>38100</xdr:colOff>
      <xdr:row>58</xdr:row>
      <xdr:rowOff>83411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2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74538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1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155563</xdr:rowOff>
    </xdr:from>
    <xdr:to>
      <xdr:col>15</xdr:col>
      <xdr:colOff>101600</xdr:colOff>
      <xdr:row>58</xdr:row>
      <xdr:rowOff>85713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76840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2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140193</xdr:rowOff>
    </xdr:from>
    <xdr:to>
      <xdr:col>10</xdr:col>
      <xdr:colOff>165100</xdr:colOff>
      <xdr:row>58</xdr:row>
      <xdr:rowOff>70343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1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86870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68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49717</xdr:rowOff>
    </xdr:from>
    <xdr:to>
      <xdr:col>6</xdr:col>
      <xdr:colOff>38100</xdr:colOff>
      <xdr:row>57</xdr:row>
      <xdr:rowOff>151317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2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167844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59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13075</xdr:rowOff>
    </xdr:from>
    <xdr:to>
      <xdr:col>24</xdr:col>
      <xdr:colOff>63500</xdr:colOff>
      <xdr:row>78</xdr:row>
      <xdr:rowOff>87446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86175"/>
          <a:ext cx="8382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57328</xdr:rowOff>
    </xdr:from>
    <xdr:to>
      <xdr:col>19</xdr:col>
      <xdr:colOff>177800</xdr:colOff>
      <xdr:row>78</xdr:row>
      <xdr:rowOff>87446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30428"/>
          <a:ext cx="889000" cy="3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57328</xdr:rowOff>
    </xdr:from>
    <xdr:to>
      <xdr:col>15</xdr:col>
      <xdr:colOff>50800</xdr:colOff>
      <xdr:row>78</xdr:row>
      <xdr:rowOff>134919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30428"/>
          <a:ext cx="889000" cy="7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134919</xdr:rowOff>
    </xdr:from>
    <xdr:to>
      <xdr:col>10</xdr:col>
      <xdr:colOff>114300</xdr:colOff>
      <xdr:row>78</xdr:row>
      <xdr:rowOff>166846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08019"/>
          <a:ext cx="889000" cy="3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133725</xdr:rowOff>
    </xdr:from>
    <xdr:to>
      <xdr:col>24</xdr:col>
      <xdr:colOff>114300</xdr:colOff>
      <xdr:row>78</xdr:row>
      <xdr:rowOff>63875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112152</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36646</xdr:rowOff>
    </xdr:from>
    <xdr:to>
      <xdr:col>20</xdr:col>
      <xdr:colOff>38100</xdr:colOff>
      <xdr:row>78</xdr:row>
      <xdr:rowOff>138246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0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129373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0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6528</xdr:rowOff>
    </xdr:from>
    <xdr:to>
      <xdr:col>15</xdr:col>
      <xdr:colOff>101600</xdr:colOff>
      <xdr:row>78</xdr:row>
      <xdr:rowOff>108128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7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99255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7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84119</xdr:rowOff>
    </xdr:from>
    <xdr:to>
      <xdr:col>10</xdr:col>
      <xdr:colOff>165100</xdr:colOff>
      <xdr:row>79</xdr:row>
      <xdr:rowOff>14269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5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5396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4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116046</xdr:rowOff>
    </xdr:from>
    <xdr:to>
      <xdr:col>6</xdr:col>
      <xdr:colOff>38100</xdr:colOff>
      <xdr:row>79</xdr:row>
      <xdr:rowOff>46196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37323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8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132776</xdr:rowOff>
    </xdr:from>
    <xdr:to>
      <xdr:col>24</xdr:col>
      <xdr:colOff>63500</xdr:colOff>
      <xdr:row>97</xdr:row>
      <xdr:rowOff>162103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763426"/>
          <a:ext cx="838200" cy="2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163964</xdr:rowOff>
    </xdr:from>
    <xdr:to>
      <xdr:col>19</xdr:col>
      <xdr:colOff>177800</xdr:colOff>
      <xdr:row>97</xdr:row>
      <xdr:rowOff>132776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23164"/>
          <a:ext cx="889000" cy="14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163964</xdr:rowOff>
    </xdr:from>
    <xdr:to>
      <xdr:col>15</xdr:col>
      <xdr:colOff>50800</xdr:colOff>
      <xdr:row>98</xdr:row>
      <xdr:rowOff>88026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23164"/>
          <a:ext cx="889000" cy="26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88026</xdr:rowOff>
    </xdr:from>
    <xdr:to>
      <xdr:col>10</xdr:col>
      <xdr:colOff>114300</xdr:colOff>
      <xdr:row>98</xdr:row>
      <xdr:rowOff>110297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90126"/>
          <a:ext cx="889000" cy="2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111303</xdr:rowOff>
    </xdr:from>
    <xdr:to>
      <xdr:col>24</xdr:col>
      <xdr:colOff>114300</xdr:colOff>
      <xdr:row>98</xdr:row>
      <xdr:rowOff>41453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26230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5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81976</xdr:rowOff>
    </xdr:from>
    <xdr:to>
      <xdr:col>20</xdr:col>
      <xdr:colOff>38100</xdr:colOff>
      <xdr:row>98</xdr:row>
      <xdr:rowOff>12126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1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3253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0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113164</xdr:rowOff>
    </xdr:from>
    <xdr:to>
      <xdr:col>15</xdr:col>
      <xdr:colOff>101600</xdr:colOff>
      <xdr:row>97</xdr:row>
      <xdr:rowOff>43314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7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34441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6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37226</xdr:rowOff>
    </xdr:from>
    <xdr:to>
      <xdr:col>10</xdr:col>
      <xdr:colOff>165100</xdr:colOff>
      <xdr:row>98</xdr:row>
      <xdr:rowOff>138826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3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129953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3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59497</xdr:rowOff>
    </xdr:from>
    <xdr:to>
      <xdr:col>6</xdr:col>
      <xdr:colOff>38100</xdr:colOff>
      <xdr:row>98</xdr:row>
      <xdr:rowOff>161097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6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152224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5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42673</xdr:rowOff>
    </xdr:from>
    <xdr:to>
      <xdr:col>55</xdr:col>
      <xdr:colOff>0</xdr:colOff>
      <xdr:row>35</xdr:row>
      <xdr:rowOff>143778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043423"/>
          <a:ext cx="838200" cy="10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143778</xdr:rowOff>
    </xdr:from>
    <xdr:to>
      <xdr:col>50</xdr:col>
      <xdr:colOff>114300</xdr:colOff>
      <xdr:row>35</xdr:row>
      <xdr:rowOff>154632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44528"/>
          <a:ext cx="889000" cy="1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78582</xdr:rowOff>
    </xdr:from>
    <xdr:to>
      <xdr:col>45</xdr:col>
      <xdr:colOff>177800</xdr:colOff>
      <xdr:row>35</xdr:row>
      <xdr:rowOff>154632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736432"/>
          <a:ext cx="889000" cy="41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78582</xdr:rowOff>
    </xdr:from>
    <xdr:to>
      <xdr:col>41</xdr:col>
      <xdr:colOff>50800</xdr:colOff>
      <xdr:row>36</xdr:row>
      <xdr:rowOff>32546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736432"/>
          <a:ext cx="889000" cy="46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163323</xdr:rowOff>
    </xdr:from>
    <xdr:to>
      <xdr:col>55</xdr:col>
      <xdr:colOff>50800</xdr:colOff>
      <xdr:row>35</xdr:row>
      <xdr:rowOff>93473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99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141750</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97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92978</xdr:rowOff>
    </xdr:from>
    <xdr:to>
      <xdr:col>50</xdr:col>
      <xdr:colOff>165100</xdr:colOff>
      <xdr:row>36</xdr:row>
      <xdr:rowOff>23128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0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14255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8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103832</xdr:rowOff>
    </xdr:from>
    <xdr:to>
      <xdr:col>46</xdr:col>
      <xdr:colOff>38100</xdr:colOff>
      <xdr:row>36</xdr:row>
      <xdr:rowOff>33982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0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25109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19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27782</xdr:rowOff>
    </xdr:from>
    <xdr:to>
      <xdr:col>41</xdr:col>
      <xdr:colOff>101600</xdr:colOff>
      <xdr:row>33</xdr:row>
      <xdr:rowOff>129382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68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120509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77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153196</xdr:rowOff>
    </xdr:from>
    <xdr:to>
      <xdr:col>36</xdr:col>
      <xdr:colOff>165100</xdr:colOff>
      <xdr:row>36</xdr:row>
      <xdr:rowOff>83346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5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74473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24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47189</xdr:rowOff>
    </xdr:from>
    <xdr:to>
      <xdr:col>55</xdr:col>
      <xdr:colOff>0</xdr:colOff>
      <xdr:row>59</xdr:row>
      <xdr:rowOff>58206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62739"/>
          <a:ext cx="838200" cy="1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134323</xdr:rowOff>
    </xdr:from>
    <xdr:to>
      <xdr:col>50</xdr:col>
      <xdr:colOff>114300</xdr:colOff>
      <xdr:row>59</xdr:row>
      <xdr:rowOff>47189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78423"/>
          <a:ext cx="889000" cy="8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134323</xdr:rowOff>
    </xdr:from>
    <xdr:to>
      <xdr:col>45</xdr:col>
      <xdr:colOff>177800</xdr:colOff>
      <xdr:row>59</xdr:row>
      <xdr:rowOff>94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78423"/>
          <a:ext cx="889000" cy="3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94</xdr:rowOff>
    </xdr:from>
    <xdr:to>
      <xdr:col>41</xdr:col>
      <xdr:colOff>50800</xdr:colOff>
      <xdr:row>59</xdr:row>
      <xdr:rowOff>45779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115644"/>
          <a:ext cx="889000" cy="4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7406</xdr:rowOff>
    </xdr:from>
    <xdr:to>
      <xdr:col>55</xdr:col>
      <xdr:colOff>50800</xdr:colOff>
      <xdr:row>59</xdr:row>
      <xdr:rowOff>109006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2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93783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167839</xdr:rowOff>
    </xdr:from>
    <xdr:to>
      <xdr:col>50</xdr:col>
      <xdr:colOff>165100</xdr:colOff>
      <xdr:row>59</xdr:row>
      <xdr:rowOff>97989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1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89116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20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83523</xdr:rowOff>
    </xdr:from>
    <xdr:to>
      <xdr:col>46</xdr:col>
      <xdr:colOff>38100</xdr:colOff>
      <xdr:row>59</xdr:row>
      <xdr:rowOff>13673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2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4800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12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120744</xdr:rowOff>
    </xdr:from>
    <xdr:to>
      <xdr:col>41</xdr:col>
      <xdr:colOff>101600</xdr:colOff>
      <xdr:row>59</xdr:row>
      <xdr:rowOff>50894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6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42021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5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166429</xdr:rowOff>
    </xdr:from>
    <xdr:to>
      <xdr:col>36</xdr:col>
      <xdr:colOff>165100</xdr:colOff>
      <xdr:row>59</xdr:row>
      <xdr:rowOff>96579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1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87706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20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35108</xdr:rowOff>
    </xdr:from>
    <xdr:to>
      <xdr:col>55</xdr:col>
      <xdr:colOff>0</xdr:colOff>
      <xdr:row>79</xdr:row>
      <xdr:rowOff>36238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79658"/>
          <a:ext cx="838200" cy="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34911</xdr:rowOff>
    </xdr:from>
    <xdr:to>
      <xdr:col>50</xdr:col>
      <xdr:colOff>114300</xdr:colOff>
      <xdr:row>79</xdr:row>
      <xdr:rowOff>36238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79461"/>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153687</xdr:rowOff>
    </xdr:from>
    <xdr:to>
      <xdr:col>45</xdr:col>
      <xdr:colOff>177800</xdr:colOff>
      <xdr:row>79</xdr:row>
      <xdr:rowOff>34911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26787"/>
          <a:ext cx="889000" cy="5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153687</xdr:rowOff>
    </xdr:from>
    <xdr:to>
      <xdr:col>41</xdr:col>
      <xdr:colOff>50800</xdr:colOff>
      <xdr:row>79</xdr:row>
      <xdr:rowOff>25116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26787"/>
          <a:ext cx="889000" cy="4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155758</xdr:rowOff>
    </xdr:from>
    <xdr:to>
      <xdr:col>55</xdr:col>
      <xdr:colOff>50800</xdr:colOff>
      <xdr:row>79</xdr:row>
      <xdr:rowOff>85908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2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156888</xdr:rowOff>
    </xdr:from>
    <xdr:to>
      <xdr:col>50</xdr:col>
      <xdr:colOff>165100</xdr:colOff>
      <xdr:row>79</xdr:row>
      <xdr:rowOff>87038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78165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155561</xdr:rowOff>
    </xdr:from>
    <xdr:to>
      <xdr:col>46</xdr:col>
      <xdr:colOff>38100</xdr:colOff>
      <xdr:row>79</xdr:row>
      <xdr:rowOff>85711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76838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102887</xdr:rowOff>
    </xdr:from>
    <xdr:to>
      <xdr:col>41</xdr:col>
      <xdr:colOff>101600</xdr:colOff>
      <xdr:row>79</xdr:row>
      <xdr:rowOff>33037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24164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6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145766</xdr:rowOff>
    </xdr:from>
    <xdr:to>
      <xdr:col>36</xdr:col>
      <xdr:colOff>165100</xdr:colOff>
      <xdr:row>79</xdr:row>
      <xdr:rowOff>75916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67043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113895</xdr:rowOff>
    </xdr:from>
    <xdr:to>
      <xdr:col>55</xdr:col>
      <xdr:colOff>0</xdr:colOff>
      <xdr:row>98</xdr:row>
      <xdr:rowOff>139684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15995"/>
          <a:ext cx="838200" cy="2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124433</xdr:rowOff>
    </xdr:from>
    <xdr:to>
      <xdr:col>50</xdr:col>
      <xdr:colOff>114300</xdr:colOff>
      <xdr:row>98</xdr:row>
      <xdr:rowOff>113895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55083"/>
          <a:ext cx="889000" cy="16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124433</xdr:rowOff>
    </xdr:from>
    <xdr:to>
      <xdr:col>45</xdr:col>
      <xdr:colOff>177800</xdr:colOff>
      <xdr:row>98</xdr:row>
      <xdr:rowOff>112306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55083"/>
          <a:ext cx="889000" cy="15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112306</xdr:rowOff>
    </xdr:from>
    <xdr:to>
      <xdr:col>41</xdr:col>
      <xdr:colOff>50800</xdr:colOff>
      <xdr:row>98</xdr:row>
      <xdr:rowOff>136827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14406"/>
          <a:ext cx="889000" cy="2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88884</xdr:rowOff>
    </xdr:from>
    <xdr:to>
      <xdr:col>55</xdr:col>
      <xdr:colOff>50800</xdr:colOff>
      <xdr:row>99</xdr:row>
      <xdr:rowOff>19034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9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3811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0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63095</xdr:rowOff>
    </xdr:from>
    <xdr:to>
      <xdr:col>50</xdr:col>
      <xdr:colOff>165100</xdr:colOff>
      <xdr:row>98</xdr:row>
      <xdr:rowOff>164695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155822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73633</xdr:rowOff>
    </xdr:from>
    <xdr:to>
      <xdr:col>46</xdr:col>
      <xdr:colOff>38100</xdr:colOff>
      <xdr:row>98</xdr:row>
      <xdr:rowOff>3783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0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166360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79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61506</xdr:rowOff>
    </xdr:from>
    <xdr:to>
      <xdr:col>41</xdr:col>
      <xdr:colOff>101600</xdr:colOff>
      <xdr:row>98</xdr:row>
      <xdr:rowOff>163106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6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154233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5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86027</xdr:rowOff>
    </xdr:from>
    <xdr:to>
      <xdr:col>36</xdr:col>
      <xdr:colOff>165100</xdr:colOff>
      <xdr:row>99</xdr:row>
      <xdr:rowOff>16177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7304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8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133962</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49062"/>
          <a:ext cx="8382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133962</xdr:rowOff>
    </xdr:from>
    <xdr:to>
      <xdr:col>81</xdr:col>
      <xdr:colOff>50800</xdr:colOff>
      <xdr:row>38</xdr:row>
      <xdr:rowOff>136678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49062"/>
          <a:ext cx="889000" cy="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32633</xdr:rowOff>
    </xdr:from>
    <xdr:to>
      <xdr:col>76</xdr:col>
      <xdr:colOff>114300</xdr:colOff>
      <xdr:row>38</xdr:row>
      <xdr:rowOff>136678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47733"/>
          <a:ext cx="889000" cy="10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32633</xdr:rowOff>
    </xdr:from>
    <xdr:to>
      <xdr:col>71</xdr:col>
      <xdr:colOff>177800</xdr:colOff>
      <xdr:row>38</xdr:row>
      <xdr:rowOff>33081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47733"/>
          <a:ext cx="8890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83162</xdr:rowOff>
    </xdr:from>
    <xdr:to>
      <xdr:col>81</xdr:col>
      <xdr:colOff>101600</xdr:colOff>
      <xdr:row>39</xdr:row>
      <xdr:rowOff>13312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9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4439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9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85878</xdr:rowOff>
    </xdr:from>
    <xdr:to>
      <xdr:col>76</xdr:col>
      <xdr:colOff>165100</xdr:colOff>
      <xdr:row>39</xdr:row>
      <xdr:rowOff>16028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7155</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693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153283</xdr:rowOff>
    </xdr:from>
    <xdr:to>
      <xdr:col>72</xdr:col>
      <xdr:colOff>38100</xdr:colOff>
      <xdr:row>38</xdr:row>
      <xdr:rowOff>83433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9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99960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7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153731</xdr:rowOff>
    </xdr:from>
    <xdr:to>
      <xdr:col>67</xdr:col>
      <xdr:colOff>101600</xdr:colOff>
      <xdr:row>38</xdr:row>
      <xdr:rowOff>83881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9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100408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7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12506</xdr:rowOff>
    </xdr:from>
    <xdr:to>
      <xdr:col>85</xdr:col>
      <xdr:colOff>127000</xdr:colOff>
      <xdr:row>77</xdr:row>
      <xdr:rowOff>13202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214156"/>
          <a:ext cx="8382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12506</xdr:rowOff>
    </xdr:from>
    <xdr:to>
      <xdr:col>81</xdr:col>
      <xdr:colOff>50800</xdr:colOff>
      <xdr:row>77</xdr:row>
      <xdr:rowOff>37004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14156"/>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37004</xdr:rowOff>
    </xdr:from>
    <xdr:to>
      <xdr:col>76</xdr:col>
      <xdr:colOff>114300</xdr:colOff>
      <xdr:row>77</xdr:row>
      <xdr:rowOff>68861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38654"/>
          <a:ext cx="889000" cy="3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59511</xdr:rowOff>
    </xdr:from>
    <xdr:to>
      <xdr:col>71</xdr:col>
      <xdr:colOff>177800</xdr:colOff>
      <xdr:row>77</xdr:row>
      <xdr:rowOff>68861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261161"/>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133852</xdr:rowOff>
    </xdr:from>
    <xdr:to>
      <xdr:col>85</xdr:col>
      <xdr:colOff>177800</xdr:colOff>
      <xdr:row>77</xdr:row>
      <xdr:rowOff>64002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112279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133156</xdr:rowOff>
    </xdr:from>
    <xdr:to>
      <xdr:col>81</xdr:col>
      <xdr:colOff>101600</xdr:colOff>
      <xdr:row>77</xdr:row>
      <xdr:rowOff>63306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6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54433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25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157654</xdr:rowOff>
    </xdr:from>
    <xdr:to>
      <xdr:col>76</xdr:col>
      <xdr:colOff>165100</xdr:colOff>
      <xdr:row>77</xdr:row>
      <xdr:rowOff>87804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8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78931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28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18061</xdr:rowOff>
    </xdr:from>
    <xdr:to>
      <xdr:col>72</xdr:col>
      <xdr:colOff>38100</xdr:colOff>
      <xdr:row>77</xdr:row>
      <xdr:rowOff>119661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110788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1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8711</xdr:rowOff>
    </xdr:from>
    <xdr:to>
      <xdr:col>67</xdr:col>
      <xdr:colOff>101600</xdr:colOff>
      <xdr:row>77</xdr:row>
      <xdr:rowOff>110311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1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101438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30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66565</xdr:rowOff>
    </xdr:from>
    <xdr:to>
      <xdr:col>85</xdr:col>
      <xdr:colOff>127000</xdr:colOff>
      <xdr:row>99</xdr:row>
      <xdr:rowOff>81367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7040115"/>
          <a:ext cx="838200" cy="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26727</xdr:rowOff>
    </xdr:from>
    <xdr:to>
      <xdr:col>81</xdr:col>
      <xdr:colOff>50800</xdr:colOff>
      <xdr:row>99</xdr:row>
      <xdr:rowOff>66565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00277"/>
          <a:ext cx="889000" cy="3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26727</xdr:rowOff>
    </xdr:from>
    <xdr:to>
      <xdr:col>76</xdr:col>
      <xdr:colOff>114300</xdr:colOff>
      <xdr:row>99</xdr:row>
      <xdr:rowOff>87013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7000277"/>
          <a:ext cx="889000" cy="6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79646</xdr:rowOff>
    </xdr:from>
    <xdr:to>
      <xdr:col>71</xdr:col>
      <xdr:colOff>177800</xdr:colOff>
      <xdr:row>99</xdr:row>
      <xdr:rowOff>87013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7053196"/>
          <a:ext cx="889000" cy="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116138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30567</xdr:rowOff>
    </xdr:from>
    <xdr:to>
      <xdr:col>85</xdr:col>
      <xdr:colOff>177800</xdr:colOff>
      <xdr:row>99</xdr:row>
      <xdr:rowOff>132167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700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116944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1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15765</xdr:rowOff>
    </xdr:from>
    <xdr:to>
      <xdr:col>81</xdr:col>
      <xdr:colOff>101600</xdr:colOff>
      <xdr:row>99</xdr:row>
      <xdr:rowOff>117365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8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108492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8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147377</xdr:rowOff>
    </xdr:from>
    <xdr:to>
      <xdr:col>76</xdr:col>
      <xdr:colOff>165100</xdr:colOff>
      <xdr:row>99</xdr:row>
      <xdr:rowOff>77527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4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68654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4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36213</xdr:rowOff>
    </xdr:from>
    <xdr:to>
      <xdr:col>72</xdr:col>
      <xdr:colOff>38100</xdr:colOff>
      <xdr:row>99</xdr:row>
      <xdr:rowOff>137813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700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128940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10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28846</xdr:rowOff>
    </xdr:from>
    <xdr:to>
      <xdr:col>67</xdr:col>
      <xdr:colOff>101600</xdr:colOff>
      <xdr:row>99</xdr:row>
      <xdr:rowOff>130446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700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121573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9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65336</xdr:rowOff>
    </xdr:from>
    <xdr:to>
      <xdr:col>116</xdr:col>
      <xdr:colOff>63500</xdr:colOff>
      <xdr:row>38</xdr:row>
      <xdr:rowOff>99855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580436"/>
          <a:ext cx="8382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65336</xdr:rowOff>
    </xdr:from>
    <xdr:to>
      <xdr:col>111</xdr:col>
      <xdr:colOff>177800</xdr:colOff>
      <xdr:row>38</xdr:row>
      <xdr:rowOff>95443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580436"/>
          <a:ext cx="889000" cy="3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95443</xdr:rowOff>
    </xdr:from>
    <xdr:to>
      <xdr:col>107</xdr:col>
      <xdr:colOff>50800</xdr:colOff>
      <xdr:row>38</xdr:row>
      <xdr:rowOff>95694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610543"/>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93203</xdr:rowOff>
    </xdr:from>
    <xdr:to>
      <xdr:col>102</xdr:col>
      <xdr:colOff>114300</xdr:colOff>
      <xdr:row>38</xdr:row>
      <xdr:rowOff>95694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08303"/>
          <a:ext cx="889000" cy="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49055</xdr:rowOff>
    </xdr:from>
    <xdr:to>
      <xdr:col>116</xdr:col>
      <xdr:colOff>114300</xdr:colOff>
      <xdr:row>38</xdr:row>
      <xdr:rowOff>150655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56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135432</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7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14536</xdr:rowOff>
    </xdr:from>
    <xdr:to>
      <xdr:col>112</xdr:col>
      <xdr:colOff>38100</xdr:colOff>
      <xdr:row>38</xdr:row>
      <xdr:rowOff>116136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52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107263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62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44643</xdr:rowOff>
    </xdr:from>
    <xdr:to>
      <xdr:col>107</xdr:col>
      <xdr:colOff>101600</xdr:colOff>
      <xdr:row>38</xdr:row>
      <xdr:rowOff>146243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55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137370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65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44894</xdr:rowOff>
    </xdr:from>
    <xdr:to>
      <xdr:col>102</xdr:col>
      <xdr:colOff>165100</xdr:colOff>
      <xdr:row>38</xdr:row>
      <xdr:rowOff>146494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5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137621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6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42403</xdr:rowOff>
    </xdr:from>
    <xdr:to>
      <xdr:col>98</xdr:col>
      <xdr:colOff>38100</xdr:colOff>
      <xdr:row>38</xdr:row>
      <xdr:rowOff>144003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55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135130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65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35134</xdr:rowOff>
    </xdr:from>
    <xdr:to>
      <xdr:col>116</xdr:col>
      <xdr:colOff>63500</xdr:colOff>
      <xdr:row>59</xdr:row>
      <xdr:rowOff>35249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150684"/>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35249</xdr:rowOff>
    </xdr:from>
    <xdr:to>
      <xdr:col>111</xdr:col>
      <xdr:colOff>177800</xdr:colOff>
      <xdr:row>59</xdr:row>
      <xdr:rowOff>35420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50799"/>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35420</xdr:rowOff>
    </xdr:from>
    <xdr:to>
      <xdr:col>107</xdr:col>
      <xdr:colOff>50800</xdr:colOff>
      <xdr:row>59</xdr:row>
      <xdr:rowOff>35458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5097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35458</xdr:rowOff>
    </xdr:from>
    <xdr:to>
      <xdr:col>102</xdr:col>
      <xdr:colOff>114300</xdr:colOff>
      <xdr:row>59</xdr:row>
      <xdr:rowOff>35573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51008"/>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155784</xdr:rowOff>
    </xdr:from>
    <xdr:to>
      <xdr:col>116</xdr:col>
      <xdr:colOff>114300</xdr:colOff>
      <xdr:row>59</xdr:row>
      <xdr:rowOff>85934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9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3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155899</xdr:rowOff>
    </xdr:from>
    <xdr:to>
      <xdr:col>112</xdr:col>
      <xdr:colOff>38100</xdr:colOff>
      <xdr:row>59</xdr:row>
      <xdr:rowOff>86049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9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77176</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192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156070</xdr:rowOff>
    </xdr:from>
    <xdr:to>
      <xdr:col>107</xdr:col>
      <xdr:colOff>101600</xdr:colOff>
      <xdr:row>59</xdr:row>
      <xdr:rowOff>86220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77347</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192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156108</xdr:rowOff>
    </xdr:from>
    <xdr:to>
      <xdr:col>102</xdr:col>
      <xdr:colOff>165100</xdr:colOff>
      <xdr:row>59</xdr:row>
      <xdr:rowOff>86258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77385</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192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156223</xdr:rowOff>
    </xdr:from>
    <xdr:to>
      <xdr:col>98</xdr:col>
      <xdr:colOff>38100</xdr:colOff>
      <xdr:row>59</xdr:row>
      <xdr:rowOff>86373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77500</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193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39072</xdr:rowOff>
    </xdr:from>
    <xdr:to>
      <xdr:col>116</xdr:col>
      <xdr:colOff>63500</xdr:colOff>
      <xdr:row>79</xdr:row>
      <xdr:rowOff>33128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3412172"/>
          <a:ext cx="838200" cy="16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39072</xdr:rowOff>
    </xdr:from>
    <xdr:to>
      <xdr:col>111</xdr:col>
      <xdr:colOff>177800</xdr:colOff>
      <xdr:row>78</xdr:row>
      <xdr:rowOff>69531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412172"/>
          <a:ext cx="889000" cy="3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32465</xdr:rowOff>
    </xdr:from>
    <xdr:to>
      <xdr:col>107</xdr:col>
      <xdr:colOff>50800</xdr:colOff>
      <xdr:row>78</xdr:row>
      <xdr:rowOff>69531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3405565"/>
          <a:ext cx="889000" cy="3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32465</xdr:rowOff>
    </xdr:from>
    <xdr:to>
      <xdr:col>102</xdr:col>
      <xdr:colOff>114300</xdr:colOff>
      <xdr:row>78</xdr:row>
      <xdr:rowOff>55085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405565"/>
          <a:ext cx="889000" cy="2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153778</xdr:rowOff>
    </xdr:from>
    <xdr:to>
      <xdr:col>116</xdr:col>
      <xdr:colOff>114300</xdr:colOff>
      <xdr:row>79</xdr:row>
      <xdr:rowOff>83928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52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68705</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44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159722</xdr:rowOff>
    </xdr:from>
    <xdr:to>
      <xdr:col>112</xdr:col>
      <xdr:colOff>38100</xdr:colOff>
      <xdr:row>78</xdr:row>
      <xdr:rowOff>89872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36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80999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45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18731</xdr:rowOff>
    </xdr:from>
    <xdr:to>
      <xdr:col>107</xdr:col>
      <xdr:colOff>101600</xdr:colOff>
      <xdr:row>78</xdr:row>
      <xdr:rowOff>120331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39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111458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4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153115</xdr:rowOff>
    </xdr:from>
    <xdr:to>
      <xdr:col>102</xdr:col>
      <xdr:colOff>165100</xdr:colOff>
      <xdr:row>78</xdr:row>
      <xdr:rowOff>83265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35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74392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44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4285</xdr:rowOff>
    </xdr:from>
    <xdr:to>
      <xdr:col>98</xdr:col>
      <xdr:colOff>38100</xdr:colOff>
      <xdr:row>78</xdr:row>
      <xdr:rowOff>105885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3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97012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47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580,026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円となっており、主な構成項目である人件費は、住民一人当たり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127,567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円となっている。類似団体平均と比べると現状コストは低い状況ではあるが、当村令和元年度と比較すると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42,918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円増加している。平成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年度まで財政状況の悪化により退職者不補充としていたが、近年は正職員及び会計年度任用職員の採用も増加していることからコストも今後増加傾向になると予想される。より一層適切な定員管理に努める。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6,140
5,997
35.43
3,965,486
3,561,360
315,708
2,693,476
3,269,475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161925</xdr:rowOff>
    </xdr:from>
    <xdr:to>
      <xdr:col>24</xdr:col>
      <xdr:colOff>63500</xdr:colOff>
      <xdr:row>36</xdr:row>
      <xdr:rowOff>40259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2675"/>
          <a:ext cx="838200" cy="4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40259</xdr:rowOff>
    </xdr:from>
    <xdr:to>
      <xdr:col>19</xdr:col>
      <xdr:colOff>177800</xdr:colOff>
      <xdr:row>36</xdr:row>
      <xdr:rowOff>102235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12459"/>
          <a:ext cx="889000" cy="6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79502</xdr:rowOff>
    </xdr:from>
    <xdr:to>
      <xdr:col>15</xdr:col>
      <xdr:colOff>50800</xdr:colOff>
      <xdr:row>36</xdr:row>
      <xdr:rowOff>102235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51702"/>
          <a:ext cx="8890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79502</xdr:rowOff>
    </xdr:from>
    <xdr:to>
      <xdr:col>10</xdr:col>
      <xdr:colOff>114300</xdr:colOff>
      <xdr:row>36</xdr:row>
      <xdr:rowOff>109093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51702"/>
          <a:ext cx="889000" cy="2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111125</xdr:rowOff>
    </xdr:from>
    <xdr:to>
      <xdr:col>24</xdr:col>
      <xdr:colOff>114300</xdr:colOff>
      <xdr:row>36</xdr:row>
      <xdr:rowOff>41275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134002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6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160909</xdr:rowOff>
    </xdr:from>
    <xdr:to>
      <xdr:col>20</xdr:col>
      <xdr:colOff>38100</xdr:colOff>
      <xdr:row>36</xdr:row>
      <xdr:rowOff>91059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107586</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93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51435</xdr:rowOff>
    </xdr:from>
    <xdr:to>
      <xdr:col>15</xdr:col>
      <xdr:colOff>101600</xdr:colOff>
      <xdr:row>36</xdr:row>
      <xdr:rowOff>153035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169562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9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28702</xdr:rowOff>
    </xdr:from>
    <xdr:to>
      <xdr:col>10</xdr:col>
      <xdr:colOff>165100</xdr:colOff>
      <xdr:row>36</xdr:row>
      <xdr:rowOff>130302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146829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7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58293</xdr:rowOff>
    </xdr:from>
    <xdr:to>
      <xdr:col>6</xdr:col>
      <xdr:colOff>38100</xdr:colOff>
      <xdr:row>36</xdr:row>
      <xdr:rowOff>159893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151020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100924</xdr:rowOff>
    </xdr:from>
    <xdr:to>
      <xdr:col>24</xdr:col>
      <xdr:colOff>63500</xdr:colOff>
      <xdr:row>58</xdr:row>
      <xdr:rowOff>105975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45024"/>
          <a:ext cx="8382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93281</xdr:rowOff>
    </xdr:from>
    <xdr:to>
      <xdr:col>19</xdr:col>
      <xdr:colOff>177800</xdr:colOff>
      <xdr:row>58</xdr:row>
      <xdr:rowOff>100924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37381"/>
          <a:ext cx="889000" cy="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62364</xdr:rowOff>
    </xdr:from>
    <xdr:to>
      <xdr:col>15</xdr:col>
      <xdr:colOff>50800</xdr:colOff>
      <xdr:row>58</xdr:row>
      <xdr:rowOff>93281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06464"/>
          <a:ext cx="889000" cy="3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62364</xdr:rowOff>
    </xdr:from>
    <xdr:to>
      <xdr:col>10</xdr:col>
      <xdr:colOff>114300</xdr:colOff>
      <xdr:row>58</xdr:row>
      <xdr:rowOff>107676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10006464"/>
          <a:ext cx="889000" cy="4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55175</xdr:rowOff>
    </xdr:from>
    <xdr:to>
      <xdr:col>24</xdr:col>
      <xdr:colOff>114300</xdr:colOff>
      <xdr:row>58</xdr:row>
      <xdr:rowOff>156775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9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50124</xdr:rowOff>
    </xdr:from>
    <xdr:to>
      <xdr:col>20</xdr:col>
      <xdr:colOff>38100</xdr:colOff>
      <xdr:row>58</xdr:row>
      <xdr:rowOff>151724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9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142851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8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42481</xdr:rowOff>
    </xdr:from>
    <xdr:to>
      <xdr:col>15</xdr:col>
      <xdr:colOff>101600</xdr:colOff>
      <xdr:row>58</xdr:row>
      <xdr:rowOff>144081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135208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11564</xdr:rowOff>
    </xdr:from>
    <xdr:to>
      <xdr:col>10</xdr:col>
      <xdr:colOff>165100</xdr:colOff>
      <xdr:row>58</xdr:row>
      <xdr:rowOff>113164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5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104291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4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56876</xdr:rowOff>
    </xdr:from>
    <xdr:to>
      <xdr:col>6</xdr:col>
      <xdr:colOff>38100</xdr:colOff>
      <xdr:row>58</xdr:row>
      <xdr:rowOff>158476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100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149603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9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87619</xdr:rowOff>
    </xdr:from>
    <xdr:to>
      <xdr:col>24</xdr:col>
      <xdr:colOff>63500</xdr:colOff>
      <xdr:row>76</xdr:row>
      <xdr:rowOff>105204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3117819"/>
          <a:ext cx="838200" cy="1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166269</xdr:rowOff>
    </xdr:from>
    <xdr:to>
      <xdr:col>19</xdr:col>
      <xdr:colOff>177800</xdr:colOff>
      <xdr:row>76</xdr:row>
      <xdr:rowOff>87619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025019"/>
          <a:ext cx="889000" cy="9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166269</xdr:rowOff>
    </xdr:from>
    <xdr:to>
      <xdr:col>15</xdr:col>
      <xdr:colOff>50800</xdr:colOff>
      <xdr:row>76</xdr:row>
      <xdr:rowOff>73834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25019"/>
          <a:ext cx="889000" cy="7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78321</xdr:rowOff>
    </xdr:from>
    <xdr:to>
      <xdr:col>10</xdr:col>
      <xdr:colOff>114300</xdr:colOff>
      <xdr:row>76</xdr:row>
      <xdr:rowOff>73834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2937071"/>
          <a:ext cx="889000" cy="16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48742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54404</xdr:rowOff>
    </xdr:from>
    <xdr:to>
      <xdr:col>24</xdr:col>
      <xdr:colOff>114300</xdr:colOff>
      <xdr:row>76</xdr:row>
      <xdr:rowOff>156004</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8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140781</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99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36819</xdr:rowOff>
    </xdr:from>
    <xdr:to>
      <xdr:col>20</xdr:col>
      <xdr:colOff>38100</xdr:colOff>
      <xdr:row>76</xdr:row>
      <xdr:rowOff>138419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6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129546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115469</xdr:rowOff>
    </xdr:from>
    <xdr:to>
      <xdr:col>15</xdr:col>
      <xdr:colOff>101600</xdr:colOff>
      <xdr:row>76</xdr:row>
      <xdr:rowOff>45619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7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36746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066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23034</xdr:rowOff>
    </xdr:from>
    <xdr:to>
      <xdr:col>10</xdr:col>
      <xdr:colOff>165100</xdr:colOff>
      <xdr:row>76</xdr:row>
      <xdr:rowOff>124634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5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115761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14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27521</xdr:rowOff>
    </xdr:from>
    <xdr:to>
      <xdr:col>6</xdr:col>
      <xdr:colOff>38100</xdr:colOff>
      <xdr:row>75</xdr:row>
      <xdr:rowOff>129121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8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145648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66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118966</xdr:rowOff>
    </xdr:from>
    <xdr:to>
      <xdr:col>24</xdr:col>
      <xdr:colOff>63500</xdr:colOff>
      <xdr:row>96</xdr:row>
      <xdr:rowOff>166294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578166"/>
          <a:ext cx="838200" cy="4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135586</xdr:rowOff>
    </xdr:from>
    <xdr:to>
      <xdr:col>19</xdr:col>
      <xdr:colOff>177800</xdr:colOff>
      <xdr:row>96</xdr:row>
      <xdr:rowOff>118966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423336"/>
          <a:ext cx="889000" cy="15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135586</xdr:rowOff>
    </xdr:from>
    <xdr:to>
      <xdr:col>15</xdr:col>
      <xdr:colOff>50800</xdr:colOff>
      <xdr:row>97</xdr:row>
      <xdr:rowOff>1770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423336"/>
          <a:ext cx="889000" cy="20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31261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1770</xdr:rowOff>
    </xdr:from>
    <xdr:to>
      <xdr:col>10</xdr:col>
      <xdr:colOff>114300</xdr:colOff>
      <xdr:row>97</xdr:row>
      <xdr:rowOff>51270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32420"/>
          <a:ext cx="889000" cy="4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115494</xdr:rowOff>
    </xdr:from>
    <xdr:to>
      <xdr:col>24</xdr:col>
      <xdr:colOff>114300</xdr:colOff>
      <xdr:row>97</xdr:row>
      <xdr:rowOff>45644</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7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93921</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68166</xdr:rowOff>
    </xdr:from>
    <xdr:to>
      <xdr:col>20</xdr:col>
      <xdr:colOff>38100</xdr:colOff>
      <xdr:row>96</xdr:row>
      <xdr:rowOff>169766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2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160893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62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84786</xdr:rowOff>
    </xdr:from>
    <xdr:to>
      <xdr:col>15</xdr:col>
      <xdr:colOff>101600</xdr:colOff>
      <xdr:row>96</xdr:row>
      <xdr:rowOff>14936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37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31463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14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122420</xdr:rowOff>
    </xdr:from>
    <xdr:to>
      <xdr:col>10</xdr:col>
      <xdr:colOff>165100</xdr:colOff>
      <xdr:row>97</xdr:row>
      <xdr:rowOff>52570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8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43697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6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470</xdr:rowOff>
    </xdr:from>
    <xdr:to>
      <xdr:col>6</xdr:col>
      <xdr:colOff>38100</xdr:colOff>
      <xdr:row>97</xdr:row>
      <xdr:rowOff>102070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3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93197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2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137414</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25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86614</xdr:rowOff>
    </xdr:from>
    <xdr:to>
      <xdr:col>36</xdr:col>
      <xdr:colOff>165100</xdr:colOff>
      <xdr:row>39</xdr:row>
      <xdr:rowOff>16764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7891</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4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7882</xdr:rowOff>
    </xdr:from>
    <xdr:to>
      <xdr:col>55</xdr:col>
      <xdr:colOff>0</xdr:colOff>
      <xdr:row>57</xdr:row>
      <xdr:rowOff>95375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780532"/>
          <a:ext cx="838200" cy="8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160266</xdr:rowOff>
    </xdr:from>
    <xdr:to>
      <xdr:col>50</xdr:col>
      <xdr:colOff>114300</xdr:colOff>
      <xdr:row>57</xdr:row>
      <xdr:rowOff>7882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761466"/>
          <a:ext cx="889000" cy="1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160266</xdr:rowOff>
    </xdr:from>
    <xdr:to>
      <xdr:col>45</xdr:col>
      <xdr:colOff>177800</xdr:colOff>
      <xdr:row>57</xdr:row>
      <xdr:rowOff>43193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761466"/>
          <a:ext cx="889000" cy="5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99802</xdr:rowOff>
    </xdr:from>
    <xdr:to>
      <xdr:col>41</xdr:col>
      <xdr:colOff>50800</xdr:colOff>
      <xdr:row>57</xdr:row>
      <xdr:rowOff>43193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358102"/>
          <a:ext cx="889000" cy="45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35034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80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44575</xdr:rowOff>
    </xdr:from>
    <xdr:to>
      <xdr:col>55</xdr:col>
      <xdr:colOff>50800</xdr:colOff>
      <xdr:row>57</xdr:row>
      <xdr:rowOff>146175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23002</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128532</xdr:rowOff>
    </xdr:from>
    <xdr:to>
      <xdr:col>50</xdr:col>
      <xdr:colOff>165100</xdr:colOff>
      <xdr:row>57</xdr:row>
      <xdr:rowOff>58682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2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49809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82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109466</xdr:rowOff>
    </xdr:from>
    <xdr:to>
      <xdr:col>46</xdr:col>
      <xdr:colOff>38100</xdr:colOff>
      <xdr:row>57</xdr:row>
      <xdr:rowOff>39616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1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30743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80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163843</xdr:rowOff>
    </xdr:from>
    <xdr:to>
      <xdr:col>41</xdr:col>
      <xdr:colOff>101600</xdr:colOff>
      <xdr:row>57</xdr:row>
      <xdr:rowOff>93993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85120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5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49002</xdr:rowOff>
    </xdr:from>
    <xdr:to>
      <xdr:col>36</xdr:col>
      <xdr:colOff>165100</xdr:colOff>
      <xdr:row>54</xdr:row>
      <xdr:rowOff>150602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30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167129</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08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150124</xdr:rowOff>
    </xdr:from>
    <xdr:to>
      <xdr:col>55</xdr:col>
      <xdr:colOff>0</xdr:colOff>
      <xdr:row>77</xdr:row>
      <xdr:rowOff>160091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351774"/>
          <a:ext cx="8382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153946</xdr:rowOff>
    </xdr:from>
    <xdr:to>
      <xdr:col>50</xdr:col>
      <xdr:colOff>114300</xdr:colOff>
      <xdr:row>77</xdr:row>
      <xdr:rowOff>160091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184146"/>
          <a:ext cx="889000" cy="17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153946</xdr:rowOff>
    </xdr:from>
    <xdr:to>
      <xdr:col>45</xdr:col>
      <xdr:colOff>177800</xdr:colOff>
      <xdr:row>77</xdr:row>
      <xdr:rowOff>87743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3184146"/>
          <a:ext cx="889000" cy="10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55695</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32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87743</xdr:rowOff>
    </xdr:from>
    <xdr:to>
      <xdr:col>41</xdr:col>
      <xdr:colOff>50800</xdr:colOff>
      <xdr:row>78</xdr:row>
      <xdr:rowOff>48854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289393"/>
          <a:ext cx="889000" cy="13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99324</xdr:rowOff>
    </xdr:from>
    <xdr:to>
      <xdr:col>55</xdr:col>
      <xdr:colOff>50800</xdr:colOff>
      <xdr:row>78</xdr:row>
      <xdr:rowOff>29474</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0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77751</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7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109291</xdr:rowOff>
    </xdr:from>
    <xdr:to>
      <xdr:col>50</xdr:col>
      <xdr:colOff>165100</xdr:colOff>
      <xdr:row>78</xdr:row>
      <xdr:rowOff>39441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31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30568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40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103146</xdr:rowOff>
    </xdr:from>
    <xdr:to>
      <xdr:col>46</xdr:col>
      <xdr:colOff>38100</xdr:colOff>
      <xdr:row>77</xdr:row>
      <xdr:rowOff>33296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13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49823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9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36943</xdr:rowOff>
    </xdr:from>
    <xdr:to>
      <xdr:col>41</xdr:col>
      <xdr:colOff>101600</xdr:colOff>
      <xdr:row>77</xdr:row>
      <xdr:rowOff>138543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23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129670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3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169504</xdr:rowOff>
    </xdr:from>
    <xdr:to>
      <xdr:col>36</xdr:col>
      <xdr:colOff>165100</xdr:colOff>
      <xdr:row>78</xdr:row>
      <xdr:rowOff>99654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7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90781</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46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113995</xdr:rowOff>
    </xdr:from>
    <xdr:to>
      <xdr:col>55</xdr:col>
      <xdr:colOff>0</xdr:colOff>
      <xdr:row>98</xdr:row>
      <xdr:rowOff>156963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916095"/>
          <a:ext cx="838200" cy="4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151231</xdr:rowOff>
    </xdr:from>
    <xdr:to>
      <xdr:col>50</xdr:col>
      <xdr:colOff>114300</xdr:colOff>
      <xdr:row>98</xdr:row>
      <xdr:rowOff>156963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953331"/>
          <a:ext cx="889000" cy="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151231</xdr:rowOff>
    </xdr:from>
    <xdr:to>
      <xdr:col>45</xdr:col>
      <xdr:colOff>177800</xdr:colOff>
      <xdr:row>99</xdr:row>
      <xdr:rowOff>3113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953331"/>
          <a:ext cx="889000" cy="2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3113</xdr:rowOff>
    </xdr:from>
    <xdr:to>
      <xdr:col>41</xdr:col>
      <xdr:colOff>50800</xdr:colOff>
      <xdr:row>99</xdr:row>
      <xdr:rowOff>12736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976663"/>
          <a:ext cx="889000" cy="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63195</xdr:rowOff>
    </xdr:from>
    <xdr:to>
      <xdr:col>55</xdr:col>
      <xdr:colOff>50800</xdr:colOff>
      <xdr:row>98</xdr:row>
      <xdr:rowOff>164795</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6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149572</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8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106163</xdr:rowOff>
    </xdr:from>
    <xdr:to>
      <xdr:col>50</xdr:col>
      <xdr:colOff>165100</xdr:colOff>
      <xdr:row>99</xdr:row>
      <xdr:rowOff>36313</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90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27440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700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100431</xdr:rowOff>
    </xdr:from>
    <xdr:to>
      <xdr:col>46</xdr:col>
      <xdr:colOff>38100</xdr:colOff>
      <xdr:row>99</xdr:row>
      <xdr:rowOff>30581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90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21708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9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123763</xdr:rowOff>
    </xdr:from>
    <xdr:to>
      <xdr:col>41</xdr:col>
      <xdr:colOff>101600</xdr:colOff>
      <xdr:row>99</xdr:row>
      <xdr:rowOff>53913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92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45040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701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133386</xdr:rowOff>
    </xdr:from>
    <xdr:to>
      <xdr:col>36</xdr:col>
      <xdr:colOff>165100</xdr:colOff>
      <xdr:row>99</xdr:row>
      <xdr:rowOff>63536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93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54663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702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140745</xdr:rowOff>
    </xdr:from>
    <xdr:to>
      <xdr:col>85</xdr:col>
      <xdr:colOff>127000</xdr:colOff>
      <xdr:row>39</xdr:row>
      <xdr:rowOff>18754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655845"/>
          <a:ext cx="838200" cy="4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18754</xdr:rowOff>
    </xdr:from>
    <xdr:to>
      <xdr:col>81</xdr:col>
      <xdr:colOff>50800</xdr:colOff>
      <xdr:row>39</xdr:row>
      <xdr:rowOff>94159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705304"/>
          <a:ext cx="889000" cy="7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157351</xdr:rowOff>
    </xdr:from>
    <xdr:to>
      <xdr:col>76</xdr:col>
      <xdr:colOff>114300</xdr:colOff>
      <xdr:row>39</xdr:row>
      <xdr:rowOff>94159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501001"/>
          <a:ext cx="889000" cy="27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157351</xdr:rowOff>
    </xdr:from>
    <xdr:to>
      <xdr:col>71</xdr:col>
      <xdr:colOff>177800</xdr:colOff>
      <xdr:row>39</xdr:row>
      <xdr:rowOff>71724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501001"/>
          <a:ext cx="889000" cy="25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89945</xdr:rowOff>
    </xdr:from>
    <xdr:to>
      <xdr:col>85</xdr:col>
      <xdr:colOff>177800</xdr:colOff>
      <xdr:row>39</xdr:row>
      <xdr:rowOff>20095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0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68372</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139404</xdr:rowOff>
    </xdr:from>
    <xdr:to>
      <xdr:col>81</xdr:col>
      <xdr:colOff>101600</xdr:colOff>
      <xdr:row>39</xdr:row>
      <xdr:rowOff>69554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65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60681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74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43359</xdr:rowOff>
    </xdr:from>
    <xdr:to>
      <xdr:col>76</xdr:col>
      <xdr:colOff>165100</xdr:colOff>
      <xdr:row>39</xdr:row>
      <xdr:rowOff>144959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7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136086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82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106551</xdr:rowOff>
    </xdr:from>
    <xdr:to>
      <xdr:col>72</xdr:col>
      <xdr:colOff>38100</xdr:colOff>
      <xdr:row>38</xdr:row>
      <xdr:rowOff>36702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4502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27828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4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20924</xdr:rowOff>
    </xdr:from>
    <xdr:to>
      <xdr:col>67</xdr:col>
      <xdr:colOff>101600</xdr:colOff>
      <xdr:row>39</xdr:row>
      <xdr:rowOff>122524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70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113651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80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113388</xdr:rowOff>
    </xdr:from>
    <xdr:to>
      <xdr:col>85</xdr:col>
      <xdr:colOff>127000</xdr:colOff>
      <xdr:row>57</xdr:row>
      <xdr:rowOff>129204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886038"/>
          <a:ext cx="838200" cy="1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113388</xdr:rowOff>
    </xdr:from>
    <xdr:to>
      <xdr:col>81</xdr:col>
      <xdr:colOff>50800</xdr:colOff>
      <xdr:row>57</xdr:row>
      <xdr:rowOff>120638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86038"/>
          <a:ext cx="889000" cy="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94790</xdr:rowOff>
    </xdr:from>
    <xdr:to>
      <xdr:col>76</xdr:col>
      <xdr:colOff>114300</xdr:colOff>
      <xdr:row>57</xdr:row>
      <xdr:rowOff>120638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867440"/>
          <a:ext cx="889000" cy="2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39663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94790</xdr:rowOff>
    </xdr:from>
    <xdr:to>
      <xdr:col>71</xdr:col>
      <xdr:colOff>177800</xdr:colOff>
      <xdr:row>57</xdr:row>
      <xdr:rowOff>117277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67440"/>
          <a:ext cx="889000" cy="2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72372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100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78404</xdr:rowOff>
    </xdr:from>
    <xdr:to>
      <xdr:col>85</xdr:col>
      <xdr:colOff>177800</xdr:colOff>
      <xdr:row>58</xdr:row>
      <xdr:rowOff>8554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5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56831</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2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62588</xdr:rowOff>
    </xdr:from>
    <xdr:to>
      <xdr:col>81</xdr:col>
      <xdr:colOff>101600</xdr:colOff>
      <xdr:row>57</xdr:row>
      <xdr:rowOff>164188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3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9265</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61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69838</xdr:rowOff>
    </xdr:from>
    <xdr:to>
      <xdr:col>76</xdr:col>
      <xdr:colOff>165100</xdr:colOff>
      <xdr:row>57</xdr:row>
      <xdr:rowOff>171438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16515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1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43990</xdr:rowOff>
    </xdr:from>
    <xdr:to>
      <xdr:col>72</xdr:col>
      <xdr:colOff>38100</xdr:colOff>
      <xdr:row>57</xdr:row>
      <xdr:rowOff>145590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1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162117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591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66477</xdr:rowOff>
    </xdr:from>
    <xdr:to>
      <xdr:col>67</xdr:col>
      <xdr:colOff>101600</xdr:colOff>
      <xdr:row>57</xdr:row>
      <xdr:rowOff>168077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3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13154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132897</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05997"/>
          <a:ext cx="838200"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132897</xdr:rowOff>
    </xdr:from>
    <xdr:to>
      <xdr:col>81</xdr:col>
      <xdr:colOff>50800</xdr:colOff>
      <xdr:row>78</xdr:row>
      <xdr:rowOff>136678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505997"/>
          <a:ext cx="889000" cy="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32634</xdr:rowOff>
    </xdr:from>
    <xdr:to>
      <xdr:col>76</xdr:col>
      <xdr:colOff>114300</xdr:colOff>
      <xdr:row>78</xdr:row>
      <xdr:rowOff>136678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405734"/>
          <a:ext cx="889000" cy="10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32634</xdr:rowOff>
    </xdr:from>
    <xdr:to>
      <xdr:col>71</xdr:col>
      <xdr:colOff>177800</xdr:colOff>
      <xdr:row>78</xdr:row>
      <xdr:rowOff>33082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05734"/>
          <a:ext cx="8890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82097</xdr:rowOff>
    </xdr:from>
    <xdr:to>
      <xdr:col>81</xdr:col>
      <xdr:colOff>101600</xdr:colOff>
      <xdr:row>79</xdr:row>
      <xdr:rowOff>12247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5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3374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4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85878</xdr:rowOff>
    </xdr:from>
    <xdr:to>
      <xdr:col>76</xdr:col>
      <xdr:colOff>165100</xdr:colOff>
      <xdr:row>79</xdr:row>
      <xdr:rowOff>16028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7155</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551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153284</xdr:rowOff>
    </xdr:from>
    <xdr:to>
      <xdr:col>72</xdr:col>
      <xdr:colOff>38100</xdr:colOff>
      <xdr:row>78</xdr:row>
      <xdr:rowOff>83434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5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99961</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13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153732</xdr:rowOff>
    </xdr:from>
    <xdr:to>
      <xdr:col>67</xdr:col>
      <xdr:colOff>101600</xdr:colOff>
      <xdr:row>78</xdr:row>
      <xdr:rowOff>83882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5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100409</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3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12506</xdr:rowOff>
    </xdr:from>
    <xdr:to>
      <xdr:col>85</xdr:col>
      <xdr:colOff>127000</xdr:colOff>
      <xdr:row>97</xdr:row>
      <xdr:rowOff>13202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643156"/>
          <a:ext cx="8382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12506</xdr:rowOff>
    </xdr:from>
    <xdr:to>
      <xdr:col>81</xdr:col>
      <xdr:colOff>50800</xdr:colOff>
      <xdr:row>97</xdr:row>
      <xdr:rowOff>37004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643156"/>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37004</xdr:rowOff>
    </xdr:from>
    <xdr:to>
      <xdr:col>76</xdr:col>
      <xdr:colOff>114300</xdr:colOff>
      <xdr:row>97</xdr:row>
      <xdr:rowOff>68861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667654"/>
          <a:ext cx="889000" cy="3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59511</xdr:rowOff>
    </xdr:from>
    <xdr:to>
      <xdr:col>71</xdr:col>
      <xdr:colOff>177800</xdr:colOff>
      <xdr:row>97</xdr:row>
      <xdr:rowOff>68861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690161"/>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133852</xdr:rowOff>
    </xdr:from>
    <xdr:to>
      <xdr:col>85</xdr:col>
      <xdr:colOff>177800</xdr:colOff>
      <xdr:row>97</xdr:row>
      <xdr:rowOff>64002</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5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112279</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57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133156</xdr:rowOff>
    </xdr:from>
    <xdr:to>
      <xdr:col>81</xdr:col>
      <xdr:colOff>101600</xdr:colOff>
      <xdr:row>97</xdr:row>
      <xdr:rowOff>63306</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5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54433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8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157654</xdr:rowOff>
    </xdr:from>
    <xdr:to>
      <xdr:col>76</xdr:col>
      <xdr:colOff>165100</xdr:colOff>
      <xdr:row>97</xdr:row>
      <xdr:rowOff>87804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61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78931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70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18061</xdr:rowOff>
    </xdr:from>
    <xdr:to>
      <xdr:col>72</xdr:col>
      <xdr:colOff>38100</xdr:colOff>
      <xdr:row>97</xdr:row>
      <xdr:rowOff>119661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64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110788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4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8711</xdr:rowOff>
    </xdr:from>
    <xdr:to>
      <xdr:col>67</xdr:col>
      <xdr:colOff>101600</xdr:colOff>
      <xdr:row>97</xdr:row>
      <xdr:rowOff>110311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63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101438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3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53,494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円となっており、前年度比で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19,547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円の増となっている。これは、農業集落排水・汚水処理事業会計の法適化に伴う補助金の増並びに泉崎駅周辺整備事業開始に伴う事業費の増が要因となっている。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公債費においては住民一人当たり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65,168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19,916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円下回り他年度でも少なくなっているが、これは地方債の発行を必要最小限に抑制し、償還を進めてきたことが要因である。償還金額については、令和５年度以降年々減少傾向となっている。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財政調整基金残高は、適切な財源の確保と歳出の精査により、取崩しを回避しており、前年度とほぼ同額を維持している。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実質収支額については、事業費の精査等により継続的に黒字を確保している。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今後の大型事業の実施に備え、健全な財政運営を行っていく。</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editAs="oneCell">
    <xdr:from>
      <xdr:col>1</xdr:col>
      <xdr:colOff>0</xdr:colOff>
      <xdr:row>3</xdr:row>
      <xdr:rowOff>28575</xdr:rowOff>
    </xdr:from>
    <xdr:to>
      <xdr:col>4</xdr:col>
      <xdr:colOff>914400</xdr:colOff>
      <xdr:row>5</xdr:row>
      <xdr:rowOff>0</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会計及び公営企業以外の特別会計（国民健康保険、介護保険、後期高齢者医療）は、すべてにおいて赤字は生じておらず黒字決算となっている。また企業会計（水道事業（法適）、農業集落排水・汚水処理事業（法適）、住宅用地造成事業（法適）、工業用地造成事業（法適））においても、全部の会計で資金剰余となっている。水道事業においては借入金の償還額が減少し、黒字額は全体で増加し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CT16" sqref="CT16:DA17"/>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78</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79</v>
      </c>
      <c r="C2" s="176"/>
      <c r="D2" s="177"/>
    </row>
    <row r="3" spans="1:119" ht="18.75" customHeight="1" thickBot="1" x14ac:dyDescent="0.25">
      <c r="A3" s="175"/>
      <c r="B3" s="367" t="s">
        <v>80</v>
      </c>
      <c r="C3" s="368"/>
      <c r="D3" s="368"/>
      <c r="E3" s="369"/>
      <c r="F3" s="369"/>
      <c r="G3" s="369"/>
      <c r="H3" s="369"/>
      <c r="I3" s="369"/>
      <c r="J3" s="369"/>
      <c r="K3" s="369"/>
      <c r="L3" s="369" t="s">
        <v>81</v>
      </c>
      <c r="M3" s="369"/>
      <c r="N3" s="369"/>
      <c r="O3" s="369"/>
      <c r="P3" s="369"/>
      <c r="Q3" s="369"/>
      <c r="R3" s="376"/>
      <c r="S3" s="376"/>
      <c r="T3" s="376"/>
      <c r="U3" s="376"/>
      <c r="V3" s="377"/>
      <c r="W3" s="351" t="s">
        <v>82</v>
      </c>
      <c r="X3" s="352"/>
      <c r="Y3" s="352"/>
      <c r="Z3" s="352"/>
      <c r="AA3" s="352"/>
      <c r="AB3" s="368"/>
      <c r="AC3" s="376" t="s">
        <v>83</v>
      </c>
      <c r="AD3" s="352"/>
      <c r="AE3" s="352"/>
      <c r="AF3" s="352"/>
      <c r="AG3" s="352"/>
      <c r="AH3" s="352"/>
      <c r="AI3" s="352"/>
      <c r="AJ3" s="352"/>
      <c r="AK3" s="352"/>
      <c r="AL3" s="353"/>
      <c r="AM3" s="351" t="s">
        <v>84</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85</v>
      </c>
      <c r="BO3" s="352"/>
      <c r="BP3" s="352"/>
      <c r="BQ3" s="352"/>
      <c r="BR3" s="352"/>
      <c r="BS3" s="352"/>
      <c r="BT3" s="352"/>
      <c r="BU3" s="353"/>
      <c r="BV3" s="351" t="s">
        <v>86</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87</v>
      </c>
      <c r="CU3" s="352"/>
      <c r="CV3" s="352"/>
      <c r="CW3" s="352"/>
      <c r="CX3" s="352"/>
      <c r="CY3" s="352"/>
      <c r="CZ3" s="352"/>
      <c r="DA3" s="353"/>
      <c r="DB3" s="351" t="s">
        <v>88</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89</v>
      </c>
      <c r="AZ4" s="355"/>
      <c r="BA4" s="355"/>
      <c r="BB4" s="355"/>
      <c r="BC4" s="355"/>
      <c r="BD4" s="355"/>
      <c r="BE4" s="355"/>
      <c r="BF4" s="355"/>
      <c r="BG4" s="355"/>
      <c r="BH4" s="355"/>
      <c r="BI4" s="355"/>
      <c r="BJ4" s="355"/>
      <c r="BK4" s="355"/>
      <c r="BL4" s="355"/>
      <c r="BM4" s="356"/>
      <c r="BN4" s="357">
        <v>3965486</v>
      </c>
      <c r="BO4" s="358"/>
      <c r="BP4" s="358"/>
      <c r="BQ4" s="358"/>
      <c r="BR4" s="358"/>
      <c r="BS4" s="358"/>
      <c r="BT4" s="358"/>
      <c r="BU4" s="359"/>
      <c r="BV4" s="357">
        <v>4020712</v>
      </c>
      <c r="BW4" s="358"/>
      <c r="BX4" s="358"/>
      <c r="BY4" s="358"/>
      <c r="BZ4" s="358"/>
      <c r="CA4" s="358"/>
      <c r="CB4" s="358"/>
      <c r="CC4" s="359"/>
      <c r="CD4" s="360" t="s">
        <v>90</v>
      </c>
      <c r="CE4" s="361"/>
      <c r="CF4" s="361"/>
      <c r="CG4" s="361"/>
      <c r="CH4" s="361"/>
      <c r="CI4" s="361"/>
      <c r="CJ4" s="361"/>
      <c r="CK4" s="361"/>
      <c r="CL4" s="361"/>
      <c r="CM4" s="361"/>
      <c r="CN4" s="361"/>
      <c r="CO4" s="361"/>
      <c r="CP4" s="361"/>
      <c r="CQ4" s="361"/>
      <c r="CR4" s="361"/>
      <c r="CS4" s="362"/>
      <c r="CT4" s="363">
        <v>11.7</v>
      </c>
      <c r="CU4" s="364"/>
      <c r="CV4" s="364"/>
      <c r="CW4" s="364"/>
      <c r="CX4" s="364"/>
      <c r="CY4" s="364"/>
      <c r="CZ4" s="364"/>
      <c r="DA4" s="365"/>
      <c r="DB4" s="363">
        <v>11.4</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91</v>
      </c>
      <c r="AN5" s="424"/>
      <c r="AO5" s="424"/>
      <c r="AP5" s="424"/>
      <c r="AQ5" s="424"/>
      <c r="AR5" s="424"/>
      <c r="AS5" s="424"/>
      <c r="AT5" s="425"/>
      <c r="AU5" s="426" t="s">
        <v>92</v>
      </c>
      <c r="AV5" s="427"/>
      <c r="AW5" s="427"/>
      <c r="AX5" s="427"/>
      <c r="AY5" s="428" t="s">
        <v>93</v>
      </c>
      <c r="AZ5" s="429"/>
      <c r="BA5" s="429"/>
      <c r="BB5" s="429"/>
      <c r="BC5" s="429"/>
      <c r="BD5" s="429"/>
      <c r="BE5" s="429"/>
      <c r="BF5" s="429"/>
      <c r="BG5" s="429"/>
      <c r="BH5" s="429"/>
      <c r="BI5" s="429"/>
      <c r="BJ5" s="429"/>
      <c r="BK5" s="429"/>
      <c r="BL5" s="429"/>
      <c r="BM5" s="430"/>
      <c r="BN5" s="394">
        <v>3561360</v>
      </c>
      <c r="BO5" s="395"/>
      <c r="BP5" s="395"/>
      <c r="BQ5" s="395"/>
      <c r="BR5" s="395"/>
      <c r="BS5" s="395"/>
      <c r="BT5" s="395"/>
      <c r="BU5" s="396"/>
      <c r="BV5" s="394">
        <v>3668753</v>
      </c>
      <c r="BW5" s="395"/>
      <c r="BX5" s="395"/>
      <c r="BY5" s="395"/>
      <c r="BZ5" s="395"/>
      <c r="CA5" s="395"/>
      <c r="CB5" s="395"/>
      <c r="CC5" s="396"/>
      <c r="CD5" s="397" t="s">
        <v>94</v>
      </c>
      <c r="CE5" s="398"/>
      <c r="CF5" s="398"/>
      <c r="CG5" s="398"/>
      <c r="CH5" s="398"/>
      <c r="CI5" s="398"/>
      <c r="CJ5" s="398"/>
      <c r="CK5" s="398"/>
      <c r="CL5" s="398"/>
      <c r="CM5" s="398"/>
      <c r="CN5" s="398"/>
      <c r="CO5" s="398"/>
      <c r="CP5" s="398"/>
      <c r="CQ5" s="398"/>
      <c r="CR5" s="398"/>
      <c r="CS5" s="399"/>
      <c r="CT5" s="391">
        <v>88.6</v>
      </c>
      <c r="CU5" s="392"/>
      <c r="CV5" s="392"/>
      <c r="CW5" s="392"/>
      <c r="CX5" s="392"/>
      <c r="CY5" s="392"/>
      <c r="CZ5" s="392"/>
      <c r="DA5" s="393"/>
      <c r="DB5" s="391">
        <v>82.6</v>
      </c>
      <c r="DC5" s="392"/>
      <c r="DD5" s="392"/>
      <c r="DE5" s="392"/>
      <c r="DF5" s="392"/>
      <c r="DG5" s="392"/>
      <c r="DH5" s="392"/>
      <c r="DI5" s="393"/>
    </row>
    <row r="6" spans="1:119" ht="18.75" customHeight="1" x14ac:dyDescent="0.2">
      <c r="A6" s="175"/>
      <c r="B6" s="400" t="s">
        <v>95</v>
      </c>
      <c r="C6" s="401"/>
      <c r="D6" s="401"/>
      <c r="E6" s="402"/>
      <c r="F6" s="402"/>
      <c r="G6" s="402"/>
      <c r="H6" s="402"/>
      <c r="I6" s="402"/>
      <c r="J6" s="402"/>
      <c r="K6" s="402"/>
      <c r="L6" s="402" t="s">
        <v>96</v>
      </c>
      <c r="M6" s="402"/>
      <c r="N6" s="402"/>
      <c r="O6" s="402"/>
      <c r="P6" s="402"/>
      <c r="Q6" s="402"/>
      <c r="R6" s="406"/>
      <c r="S6" s="406"/>
      <c r="T6" s="406"/>
      <c r="U6" s="406"/>
      <c r="V6" s="407"/>
      <c r="W6" s="410" t="s">
        <v>97</v>
      </c>
      <c r="X6" s="411"/>
      <c r="Y6" s="411"/>
      <c r="Z6" s="411"/>
      <c r="AA6" s="411"/>
      <c r="AB6" s="401"/>
      <c r="AC6" s="414" t="s">
        <v>98</v>
      </c>
      <c r="AD6" s="415"/>
      <c r="AE6" s="415"/>
      <c r="AF6" s="415"/>
      <c r="AG6" s="415"/>
      <c r="AH6" s="415"/>
      <c r="AI6" s="415"/>
      <c r="AJ6" s="415"/>
      <c r="AK6" s="415"/>
      <c r="AL6" s="416"/>
      <c r="AM6" s="423" t="s">
        <v>99</v>
      </c>
      <c r="AN6" s="424"/>
      <c r="AO6" s="424"/>
      <c r="AP6" s="424"/>
      <c r="AQ6" s="424"/>
      <c r="AR6" s="424"/>
      <c r="AS6" s="424"/>
      <c r="AT6" s="425"/>
      <c r="AU6" s="426" t="s">
        <v>92</v>
      </c>
      <c r="AV6" s="427"/>
      <c r="AW6" s="427"/>
      <c r="AX6" s="427"/>
      <c r="AY6" s="428" t="s">
        <v>100</v>
      </c>
      <c r="AZ6" s="429"/>
      <c r="BA6" s="429"/>
      <c r="BB6" s="429"/>
      <c r="BC6" s="429"/>
      <c r="BD6" s="429"/>
      <c r="BE6" s="429"/>
      <c r="BF6" s="429"/>
      <c r="BG6" s="429"/>
      <c r="BH6" s="429"/>
      <c r="BI6" s="429"/>
      <c r="BJ6" s="429"/>
      <c r="BK6" s="429"/>
      <c r="BL6" s="429"/>
      <c r="BM6" s="430"/>
      <c r="BN6" s="394">
        <v>404126</v>
      </c>
      <c r="BO6" s="395"/>
      <c r="BP6" s="395"/>
      <c r="BQ6" s="395"/>
      <c r="BR6" s="395"/>
      <c r="BS6" s="395"/>
      <c r="BT6" s="395"/>
      <c r="BU6" s="396"/>
      <c r="BV6" s="394">
        <v>351959</v>
      </c>
      <c r="BW6" s="395"/>
      <c r="BX6" s="395"/>
      <c r="BY6" s="395"/>
      <c r="BZ6" s="395"/>
      <c r="CA6" s="395"/>
      <c r="CB6" s="395"/>
      <c r="CC6" s="396"/>
      <c r="CD6" s="397" t="s">
        <v>101</v>
      </c>
      <c r="CE6" s="398"/>
      <c r="CF6" s="398"/>
      <c r="CG6" s="398"/>
      <c r="CH6" s="398"/>
      <c r="CI6" s="398"/>
      <c r="CJ6" s="398"/>
      <c r="CK6" s="398"/>
      <c r="CL6" s="398"/>
      <c r="CM6" s="398"/>
      <c r="CN6" s="398"/>
      <c r="CO6" s="398"/>
      <c r="CP6" s="398"/>
      <c r="CQ6" s="398"/>
      <c r="CR6" s="398"/>
      <c r="CS6" s="399"/>
      <c r="CT6" s="431">
        <v>89.4</v>
      </c>
      <c r="CU6" s="432"/>
      <c r="CV6" s="432"/>
      <c r="CW6" s="432"/>
      <c r="CX6" s="432"/>
      <c r="CY6" s="432"/>
      <c r="CZ6" s="432"/>
      <c r="DA6" s="433"/>
      <c r="DB6" s="431">
        <v>84.3</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102</v>
      </c>
      <c r="AN7" s="424"/>
      <c r="AO7" s="424"/>
      <c r="AP7" s="424"/>
      <c r="AQ7" s="424"/>
      <c r="AR7" s="424"/>
      <c r="AS7" s="424"/>
      <c r="AT7" s="425"/>
      <c r="AU7" s="426" t="s">
        <v>92</v>
      </c>
      <c r="AV7" s="427"/>
      <c r="AW7" s="427"/>
      <c r="AX7" s="427"/>
      <c r="AY7" s="428" t="s">
        <v>103</v>
      </c>
      <c r="AZ7" s="429"/>
      <c r="BA7" s="429"/>
      <c r="BB7" s="429"/>
      <c r="BC7" s="429"/>
      <c r="BD7" s="429"/>
      <c r="BE7" s="429"/>
      <c r="BF7" s="429"/>
      <c r="BG7" s="429"/>
      <c r="BH7" s="429"/>
      <c r="BI7" s="429"/>
      <c r="BJ7" s="429"/>
      <c r="BK7" s="429"/>
      <c r="BL7" s="429"/>
      <c r="BM7" s="430"/>
      <c r="BN7" s="394">
        <v>88418</v>
      </c>
      <c r="BO7" s="395"/>
      <c r="BP7" s="395"/>
      <c r="BQ7" s="395"/>
      <c r="BR7" s="395"/>
      <c r="BS7" s="395"/>
      <c r="BT7" s="395"/>
      <c r="BU7" s="396"/>
      <c r="BV7" s="394">
        <v>50878</v>
      </c>
      <c r="BW7" s="395"/>
      <c r="BX7" s="395"/>
      <c r="BY7" s="395"/>
      <c r="BZ7" s="395"/>
      <c r="CA7" s="395"/>
      <c r="CB7" s="395"/>
      <c r="CC7" s="396"/>
      <c r="CD7" s="397" t="s">
        <v>104</v>
      </c>
      <c r="CE7" s="398"/>
      <c r="CF7" s="398"/>
      <c r="CG7" s="398"/>
      <c r="CH7" s="398"/>
      <c r="CI7" s="398"/>
      <c r="CJ7" s="398"/>
      <c r="CK7" s="398"/>
      <c r="CL7" s="398"/>
      <c r="CM7" s="398"/>
      <c r="CN7" s="398"/>
      <c r="CO7" s="398"/>
      <c r="CP7" s="398"/>
      <c r="CQ7" s="398"/>
      <c r="CR7" s="398"/>
      <c r="CS7" s="399"/>
      <c r="CT7" s="394">
        <v>2693476</v>
      </c>
      <c r="CU7" s="395"/>
      <c r="CV7" s="395"/>
      <c r="CW7" s="395"/>
      <c r="CX7" s="395"/>
      <c r="CY7" s="395"/>
      <c r="CZ7" s="395"/>
      <c r="DA7" s="396"/>
      <c r="DB7" s="394">
        <v>2642098</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105</v>
      </c>
      <c r="AN8" s="424"/>
      <c r="AO8" s="424"/>
      <c r="AP8" s="424"/>
      <c r="AQ8" s="424"/>
      <c r="AR8" s="424"/>
      <c r="AS8" s="424"/>
      <c r="AT8" s="425"/>
      <c r="AU8" s="426" t="s">
        <v>92</v>
      </c>
      <c r="AV8" s="427"/>
      <c r="AW8" s="427"/>
      <c r="AX8" s="427"/>
      <c r="AY8" s="428" t="s">
        <v>106</v>
      </c>
      <c r="AZ8" s="429"/>
      <c r="BA8" s="429"/>
      <c r="BB8" s="429"/>
      <c r="BC8" s="429"/>
      <c r="BD8" s="429"/>
      <c r="BE8" s="429"/>
      <c r="BF8" s="429"/>
      <c r="BG8" s="429"/>
      <c r="BH8" s="429"/>
      <c r="BI8" s="429"/>
      <c r="BJ8" s="429"/>
      <c r="BK8" s="429"/>
      <c r="BL8" s="429"/>
      <c r="BM8" s="430"/>
      <c r="BN8" s="394">
        <v>315708</v>
      </c>
      <c r="BO8" s="395"/>
      <c r="BP8" s="395"/>
      <c r="BQ8" s="395"/>
      <c r="BR8" s="395"/>
      <c r="BS8" s="395"/>
      <c r="BT8" s="395"/>
      <c r="BU8" s="396"/>
      <c r="BV8" s="394">
        <v>301081</v>
      </c>
      <c r="BW8" s="395"/>
      <c r="BX8" s="395"/>
      <c r="BY8" s="395"/>
      <c r="BZ8" s="395"/>
      <c r="CA8" s="395"/>
      <c r="CB8" s="395"/>
      <c r="CC8" s="396"/>
      <c r="CD8" s="397" t="s">
        <v>107</v>
      </c>
      <c r="CE8" s="398"/>
      <c r="CF8" s="398"/>
      <c r="CG8" s="398"/>
      <c r="CH8" s="398"/>
      <c r="CI8" s="398"/>
      <c r="CJ8" s="398"/>
      <c r="CK8" s="398"/>
      <c r="CL8" s="398"/>
      <c r="CM8" s="398"/>
      <c r="CN8" s="398"/>
      <c r="CO8" s="398"/>
      <c r="CP8" s="398"/>
      <c r="CQ8" s="398"/>
      <c r="CR8" s="398"/>
      <c r="CS8" s="399"/>
      <c r="CT8" s="434">
        <v>0.53</v>
      </c>
      <c r="CU8" s="435"/>
      <c r="CV8" s="435"/>
      <c r="CW8" s="435"/>
      <c r="CX8" s="435"/>
      <c r="CY8" s="435"/>
      <c r="CZ8" s="435"/>
      <c r="DA8" s="436"/>
      <c r="DB8" s="434">
        <v>0.56000000000000005</v>
      </c>
      <c r="DC8" s="435"/>
      <c r="DD8" s="435"/>
      <c r="DE8" s="435"/>
      <c r="DF8" s="435"/>
      <c r="DG8" s="435"/>
      <c r="DH8" s="435"/>
      <c r="DI8" s="436"/>
    </row>
    <row r="9" spans="1:119" ht="18.75" customHeight="1" thickBot="1" x14ac:dyDescent="0.25">
      <c r="A9" s="175"/>
      <c r="B9" s="388" t="s">
        <v>108</v>
      </c>
      <c r="C9" s="389"/>
      <c r="D9" s="389"/>
      <c r="E9" s="389"/>
      <c r="F9" s="389"/>
      <c r="G9" s="389"/>
      <c r="H9" s="389"/>
      <c r="I9" s="389"/>
      <c r="J9" s="389"/>
      <c r="K9" s="437"/>
      <c r="L9" s="438" t="s">
        <v>109</v>
      </c>
      <c r="M9" s="439"/>
      <c r="N9" s="439"/>
      <c r="O9" s="439"/>
      <c r="P9" s="439"/>
      <c r="Q9" s="440"/>
      <c r="R9" s="441">
        <v>6213</v>
      </c>
      <c r="S9" s="442"/>
      <c r="T9" s="442"/>
      <c r="U9" s="442"/>
      <c r="V9" s="443"/>
      <c r="W9" s="351" t="s">
        <v>110</v>
      </c>
      <c r="X9" s="352"/>
      <c r="Y9" s="352"/>
      <c r="Z9" s="352"/>
      <c r="AA9" s="352"/>
      <c r="AB9" s="352"/>
      <c r="AC9" s="352"/>
      <c r="AD9" s="352"/>
      <c r="AE9" s="352"/>
      <c r="AF9" s="352"/>
      <c r="AG9" s="352"/>
      <c r="AH9" s="352"/>
      <c r="AI9" s="352"/>
      <c r="AJ9" s="352"/>
      <c r="AK9" s="352"/>
      <c r="AL9" s="353"/>
      <c r="AM9" s="423" t="s">
        <v>111</v>
      </c>
      <c r="AN9" s="424"/>
      <c r="AO9" s="424"/>
      <c r="AP9" s="424"/>
      <c r="AQ9" s="424"/>
      <c r="AR9" s="424"/>
      <c r="AS9" s="424"/>
      <c r="AT9" s="425"/>
      <c r="AU9" s="426" t="s">
        <v>92</v>
      </c>
      <c r="AV9" s="427"/>
      <c r="AW9" s="427"/>
      <c r="AX9" s="427"/>
      <c r="AY9" s="428" t="s">
        <v>112</v>
      </c>
      <c r="AZ9" s="429"/>
      <c r="BA9" s="429"/>
      <c r="BB9" s="429"/>
      <c r="BC9" s="429"/>
      <c r="BD9" s="429"/>
      <c r="BE9" s="429"/>
      <c r="BF9" s="429"/>
      <c r="BG9" s="429"/>
      <c r="BH9" s="429"/>
      <c r="BI9" s="429"/>
      <c r="BJ9" s="429"/>
      <c r="BK9" s="429"/>
      <c r="BL9" s="429"/>
      <c r="BM9" s="430"/>
      <c r="BN9" s="394">
        <v>14627</v>
      </c>
      <c r="BO9" s="395"/>
      <c r="BP9" s="395"/>
      <c r="BQ9" s="395"/>
      <c r="BR9" s="395"/>
      <c r="BS9" s="395"/>
      <c r="BT9" s="395"/>
      <c r="BU9" s="396"/>
      <c r="BV9" s="394">
        <v>-65760</v>
      </c>
      <c r="BW9" s="395"/>
      <c r="BX9" s="395"/>
      <c r="BY9" s="395"/>
      <c r="BZ9" s="395"/>
      <c r="CA9" s="395"/>
      <c r="CB9" s="395"/>
      <c r="CC9" s="396"/>
      <c r="CD9" s="397" t="s">
        <v>113</v>
      </c>
      <c r="CE9" s="398"/>
      <c r="CF9" s="398"/>
      <c r="CG9" s="398"/>
      <c r="CH9" s="398"/>
      <c r="CI9" s="398"/>
      <c r="CJ9" s="398"/>
      <c r="CK9" s="398"/>
      <c r="CL9" s="398"/>
      <c r="CM9" s="398"/>
      <c r="CN9" s="398"/>
      <c r="CO9" s="398"/>
      <c r="CP9" s="398"/>
      <c r="CQ9" s="398"/>
      <c r="CR9" s="398"/>
      <c r="CS9" s="399"/>
      <c r="CT9" s="391">
        <v>12.2</v>
      </c>
      <c r="CU9" s="392"/>
      <c r="CV9" s="392"/>
      <c r="CW9" s="392"/>
      <c r="CX9" s="392"/>
      <c r="CY9" s="392"/>
      <c r="CZ9" s="392"/>
      <c r="DA9" s="393"/>
      <c r="DB9" s="391">
        <v>12.4</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114</v>
      </c>
      <c r="M10" s="424"/>
      <c r="N10" s="424"/>
      <c r="O10" s="424"/>
      <c r="P10" s="424"/>
      <c r="Q10" s="425"/>
      <c r="R10" s="445">
        <v>6495</v>
      </c>
      <c r="S10" s="446"/>
      <c r="T10" s="446"/>
      <c r="U10" s="446"/>
      <c r="V10" s="447"/>
      <c r="W10" s="382"/>
      <c r="X10" s="383"/>
      <c r="Y10" s="383"/>
      <c r="Z10" s="383"/>
      <c r="AA10" s="383"/>
      <c r="AB10" s="383"/>
      <c r="AC10" s="383"/>
      <c r="AD10" s="383"/>
      <c r="AE10" s="383"/>
      <c r="AF10" s="383"/>
      <c r="AG10" s="383"/>
      <c r="AH10" s="383"/>
      <c r="AI10" s="383"/>
      <c r="AJ10" s="383"/>
      <c r="AK10" s="383"/>
      <c r="AL10" s="386"/>
      <c r="AM10" s="423" t="s">
        <v>115</v>
      </c>
      <c r="AN10" s="424"/>
      <c r="AO10" s="424"/>
      <c r="AP10" s="424"/>
      <c r="AQ10" s="424"/>
      <c r="AR10" s="424"/>
      <c r="AS10" s="424"/>
      <c r="AT10" s="425"/>
      <c r="AU10" s="426" t="s">
        <v>92</v>
      </c>
      <c r="AV10" s="427"/>
      <c r="AW10" s="427"/>
      <c r="AX10" s="427"/>
      <c r="AY10" s="428" t="s">
        <v>116</v>
      </c>
      <c r="AZ10" s="429"/>
      <c r="BA10" s="429"/>
      <c r="BB10" s="429"/>
      <c r="BC10" s="429"/>
      <c r="BD10" s="429"/>
      <c r="BE10" s="429"/>
      <c r="BF10" s="429"/>
      <c r="BG10" s="429"/>
      <c r="BH10" s="429"/>
      <c r="BI10" s="429"/>
      <c r="BJ10" s="429"/>
      <c r="BK10" s="429"/>
      <c r="BL10" s="429"/>
      <c r="BM10" s="430"/>
      <c r="BN10" s="394">
        <v>2066</v>
      </c>
      <c r="BO10" s="395"/>
      <c r="BP10" s="395"/>
      <c r="BQ10" s="395"/>
      <c r="BR10" s="395"/>
      <c r="BS10" s="395"/>
      <c r="BT10" s="395"/>
      <c r="BU10" s="396"/>
      <c r="BV10" s="394">
        <v>20503</v>
      </c>
      <c r="BW10" s="395"/>
      <c r="BX10" s="395"/>
      <c r="BY10" s="395"/>
      <c r="BZ10" s="395"/>
      <c r="CA10" s="395"/>
      <c r="CB10" s="395"/>
      <c r="CC10" s="396"/>
      <c r="CD10" s="181" t="s">
        <v>117</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118</v>
      </c>
      <c r="M11" s="449"/>
      <c r="N11" s="449"/>
      <c r="O11" s="449"/>
      <c r="P11" s="449"/>
      <c r="Q11" s="450"/>
      <c r="R11" s="451" t="s">
        <v>119</v>
      </c>
      <c r="S11" s="452"/>
      <c r="T11" s="452"/>
      <c r="U11" s="452"/>
      <c r="V11" s="453"/>
      <c r="W11" s="382"/>
      <c r="X11" s="383"/>
      <c r="Y11" s="383"/>
      <c r="Z11" s="383"/>
      <c r="AA11" s="383"/>
      <c r="AB11" s="383"/>
      <c r="AC11" s="383"/>
      <c r="AD11" s="383"/>
      <c r="AE11" s="383"/>
      <c r="AF11" s="383"/>
      <c r="AG11" s="383"/>
      <c r="AH11" s="383"/>
      <c r="AI11" s="383"/>
      <c r="AJ11" s="383"/>
      <c r="AK11" s="383"/>
      <c r="AL11" s="386"/>
      <c r="AM11" s="423" t="s">
        <v>120</v>
      </c>
      <c r="AN11" s="424"/>
      <c r="AO11" s="424"/>
      <c r="AP11" s="424"/>
      <c r="AQ11" s="424"/>
      <c r="AR11" s="424"/>
      <c r="AS11" s="424"/>
      <c r="AT11" s="425"/>
      <c r="AU11" s="426" t="s">
        <v>92</v>
      </c>
      <c r="AV11" s="427"/>
      <c r="AW11" s="427"/>
      <c r="AX11" s="427"/>
      <c r="AY11" s="428" t="s">
        <v>121</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122</v>
      </c>
      <c r="CE11" s="398"/>
      <c r="CF11" s="398"/>
      <c r="CG11" s="398"/>
      <c r="CH11" s="398"/>
      <c r="CI11" s="398"/>
      <c r="CJ11" s="398"/>
      <c r="CK11" s="398"/>
      <c r="CL11" s="398"/>
      <c r="CM11" s="398"/>
      <c r="CN11" s="398"/>
      <c r="CO11" s="398"/>
      <c r="CP11" s="398"/>
      <c r="CQ11" s="398"/>
      <c r="CR11" s="398"/>
      <c r="CS11" s="399"/>
      <c r="CT11" s="434" t="s">
        <v>123</v>
      </c>
      <c r="CU11" s="435"/>
      <c r="CV11" s="435"/>
      <c r="CW11" s="435"/>
      <c r="CX11" s="435"/>
      <c r="CY11" s="435"/>
      <c r="CZ11" s="435"/>
      <c r="DA11" s="436"/>
      <c r="DB11" s="434" t="s">
        <v>123</v>
      </c>
      <c r="DC11" s="435"/>
      <c r="DD11" s="435"/>
      <c r="DE11" s="435"/>
      <c r="DF11" s="435"/>
      <c r="DG11" s="435"/>
      <c r="DH11" s="435"/>
      <c r="DI11" s="436"/>
    </row>
    <row r="12" spans="1:119" ht="18.75" customHeight="1" x14ac:dyDescent="0.2">
      <c r="A12" s="175"/>
      <c r="B12" s="454" t="s">
        <v>124</v>
      </c>
      <c r="C12" s="455"/>
      <c r="D12" s="455"/>
      <c r="E12" s="455"/>
      <c r="F12" s="455"/>
      <c r="G12" s="455"/>
      <c r="H12" s="455"/>
      <c r="I12" s="455"/>
      <c r="J12" s="455"/>
      <c r="K12" s="456"/>
      <c r="L12" s="463" t="s">
        <v>125</v>
      </c>
      <c r="M12" s="464"/>
      <c r="N12" s="464"/>
      <c r="O12" s="464"/>
      <c r="P12" s="464"/>
      <c r="Q12" s="465"/>
      <c r="R12" s="466">
        <v>6140</v>
      </c>
      <c r="S12" s="467"/>
      <c r="T12" s="467"/>
      <c r="U12" s="467"/>
      <c r="V12" s="468"/>
      <c r="W12" s="469" t="s">
        <v>1</v>
      </c>
      <c r="X12" s="427"/>
      <c r="Y12" s="427"/>
      <c r="Z12" s="427"/>
      <c r="AA12" s="427"/>
      <c r="AB12" s="470"/>
      <c r="AC12" s="471" t="s">
        <v>126</v>
      </c>
      <c r="AD12" s="472"/>
      <c r="AE12" s="472"/>
      <c r="AF12" s="472"/>
      <c r="AG12" s="473"/>
      <c r="AH12" s="471" t="s">
        <v>127</v>
      </c>
      <c r="AI12" s="472"/>
      <c r="AJ12" s="472"/>
      <c r="AK12" s="472"/>
      <c r="AL12" s="474"/>
      <c r="AM12" s="423" t="s">
        <v>128</v>
      </c>
      <c r="AN12" s="424"/>
      <c r="AO12" s="424"/>
      <c r="AP12" s="424"/>
      <c r="AQ12" s="424"/>
      <c r="AR12" s="424"/>
      <c r="AS12" s="424"/>
      <c r="AT12" s="425"/>
      <c r="AU12" s="426" t="s">
        <v>129</v>
      </c>
      <c r="AV12" s="427"/>
      <c r="AW12" s="427"/>
      <c r="AX12" s="427"/>
      <c r="AY12" s="428" t="s">
        <v>130</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131</v>
      </c>
      <c r="CE12" s="398"/>
      <c r="CF12" s="398"/>
      <c r="CG12" s="398"/>
      <c r="CH12" s="398"/>
      <c r="CI12" s="398"/>
      <c r="CJ12" s="398"/>
      <c r="CK12" s="398"/>
      <c r="CL12" s="398"/>
      <c r="CM12" s="398"/>
      <c r="CN12" s="398"/>
      <c r="CO12" s="398"/>
      <c r="CP12" s="398"/>
      <c r="CQ12" s="398"/>
      <c r="CR12" s="398"/>
      <c r="CS12" s="399"/>
      <c r="CT12" s="434" t="s">
        <v>123</v>
      </c>
      <c r="CU12" s="435"/>
      <c r="CV12" s="435"/>
      <c r="CW12" s="435"/>
      <c r="CX12" s="435"/>
      <c r="CY12" s="435"/>
      <c r="CZ12" s="435"/>
      <c r="DA12" s="436"/>
      <c r="DB12" s="434" t="s">
        <v>123</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132</v>
      </c>
      <c r="N13" s="486"/>
      <c r="O13" s="486"/>
      <c r="P13" s="486"/>
      <c r="Q13" s="487"/>
      <c r="R13" s="478">
        <v>5997</v>
      </c>
      <c r="S13" s="479"/>
      <c r="T13" s="479"/>
      <c r="U13" s="479"/>
      <c r="V13" s="480"/>
      <c r="W13" s="410" t="s">
        <v>133</v>
      </c>
      <c r="X13" s="411"/>
      <c r="Y13" s="411"/>
      <c r="Z13" s="411"/>
      <c r="AA13" s="411"/>
      <c r="AB13" s="401"/>
      <c r="AC13" s="445">
        <v>314</v>
      </c>
      <c r="AD13" s="446"/>
      <c r="AE13" s="446"/>
      <c r="AF13" s="446"/>
      <c r="AG13" s="488"/>
      <c r="AH13" s="445">
        <v>469</v>
      </c>
      <c r="AI13" s="446"/>
      <c r="AJ13" s="446"/>
      <c r="AK13" s="446"/>
      <c r="AL13" s="447"/>
      <c r="AM13" s="423" t="s">
        <v>134</v>
      </c>
      <c r="AN13" s="424"/>
      <c r="AO13" s="424"/>
      <c r="AP13" s="424"/>
      <c r="AQ13" s="424"/>
      <c r="AR13" s="424"/>
      <c r="AS13" s="424"/>
      <c r="AT13" s="425"/>
      <c r="AU13" s="426" t="s">
        <v>129</v>
      </c>
      <c r="AV13" s="427"/>
      <c r="AW13" s="427"/>
      <c r="AX13" s="427"/>
      <c r="AY13" s="428" t="s">
        <v>135</v>
      </c>
      <c r="AZ13" s="429"/>
      <c r="BA13" s="429"/>
      <c r="BB13" s="429"/>
      <c r="BC13" s="429"/>
      <c r="BD13" s="429"/>
      <c r="BE13" s="429"/>
      <c r="BF13" s="429"/>
      <c r="BG13" s="429"/>
      <c r="BH13" s="429"/>
      <c r="BI13" s="429"/>
      <c r="BJ13" s="429"/>
      <c r="BK13" s="429"/>
      <c r="BL13" s="429"/>
      <c r="BM13" s="430"/>
      <c r="BN13" s="394">
        <v>16693</v>
      </c>
      <c r="BO13" s="395"/>
      <c r="BP13" s="395"/>
      <c r="BQ13" s="395"/>
      <c r="BR13" s="395"/>
      <c r="BS13" s="395"/>
      <c r="BT13" s="395"/>
      <c r="BU13" s="396"/>
      <c r="BV13" s="394">
        <v>-45257</v>
      </c>
      <c r="BW13" s="395"/>
      <c r="BX13" s="395"/>
      <c r="BY13" s="395"/>
      <c r="BZ13" s="395"/>
      <c r="CA13" s="395"/>
      <c r="CB13" s="395"/>
      <c r="CC13" s="396"/>
      <c r="CD13" s="397" t="s">
        <v>136</v>
      </c>
      <c r="CE13" s="398"/>
      <c r="CF13" s="398"/>
      <c r="CG13" s="398"/>
      <c r="CH13" s="398"/>
      <c r="CI13" s="398"/>
      <c r="CJ13" s="398"/>
      <c r="CK13" s="398"/>
      <c r="CL13" s="398"/>
      <c r="CM13" s="398"/>
      <c r="CN13" s="398"/>
      <c r="CO13" s="398"/>
      <c r="CP13" s="398"/>
      <c r="CQ13" s="398"/>
      <c r="CR13" s="398"/>
      <c r="CS13" s="399"/>
      <c r="CT13" s="391">
        <v>7</v>
      </c>
      <c r="CU13" s="392"/>
      <c r="CV13" s="392"/>
      <c r="CW13" s="392"/>
      <c r="CX13" s="392"/>
      <c r="CY13" s="392"/>
      <c r="CZ13" s="392"/>
      <c r="DA13" s="393"/>
      <c r="DB13" s="391">
        <v>7.2</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137</v>
      </c>
      <c r="M14" s="476"/>
      <c r="N14" s="476"/>
      <c r="O14" s="476"/>
      <c r="P14" s="476"/>
      <c r="Q14" s="477"/>
      <c r="R14" s="478">
        <v>6205</v>
      </c>
      <c r="S14" s="479"/>
      <c r="T14" s="479"/>
      <c r="U14" s="479"/>
      <c r="V14" s="480"/>
      <c r="W14" s="384"/>
      <c r="X14" s="385"/>
      <c r="Y14" s="385"/>
      <c r="Z14" s="385"/>
      <c r="AA14" s="385"/>
      <c r="AB14" s="374"/>
      <c r="AC14" s="481">
        <v>10.9</v>
      </c>
      <c r="AD14" s="482"/>
      <c r="AE14" s="482"/>
      <c r="AF14" s="482"/>
      <c r="AG14" s="483"/>
      <c r="AH14" s="481">
        <v>13.8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138</v>
      </c>
      <c r="CE14" s="490"/>
      <c r="CF14" s="490"/>
      <c r="CG14" s="490"/>
      <c r="CH14" s="490"/>
      <c r="CI14" s="490"/>
      <c r="CJ14" s="490"/>
      <c r="CK14" s="490"/>
      <c r="CL14" s="490"/>
      <c r="CM14" s="490"/>
      <c r="CN14" s="490"/>
      <c r="CO14" s="490"/>
      <c r="CP14" s="490"/>
      <c r="CQ14" s="490"/>
      <c r="CR14" s="490"/>
      <c r="CS14" s="491"/>
      <c r="CT14" s="492" t="s">
        <v>123</v>
      </c>
      <c r="CU14" s="493"/>
      <c r="CV14" s="493"/>
      <c r="CW14" s="493"/>
      <c r="CX14" s="493"/>
      <c r="CY14" s="493"/>
      <c r="CZ14" s="493"/>
      <c r="DA14" s="494"/>
      <c r="DB14" s="492" t="s">
        <v>123</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132</v>
      </c>
      <c r="N15" s="486"/>
      <c r="O15" s="486"/>
      <c r="P15" s="486"/>
      <c r="Q15" s="487"/>
      <c r="R15" s="478">
        <v>6096</v>
      </c>
      <c r="S15" s="479"/>
      <c r="T15" s="479"/>
      <c r="U15" s="479"/>
      <c r="V15" s="480"/>
      <c r="W15" s="410" t="s">
        <v>139</v>
      </c>
      <c r="X15" s="411"/>
      <c r="Y15" s="411"/>
      <c r="Z15" s="411"/>
      <c r="AA15" s="411"/>
      <c r="AB15" s="401"/>
      <c r="AC15" s="445">
        <v>1179</v>
      </c>
      <c r="AD15" s="446"/>
      <c r="AE15" s="446"/>
      <c r="AF15" s="446"/>
      <c r="AG15" s="488"/>
      <c r="AH15" s="445">
        <v>1353</v>
      </c>
      <c r="AI15" s="446"/>
      <c r="AJ15" s="446"/>
      <c r="AK15" s="446"/>
      <c r="AL15" s="447"/>
      <c r="AM15" s="423"/>
      <c r="AN15" s="424"/>
      <c r="AO15" s="424"/>
      <c r="AP15" s="424"/>
      <c r="AQ15" s="424"/>
      <c r="AR15" s="424"/>
      <c r="AS15" s="424"/>
      <c r="AT15" s="425"/>
      <c r="AU15" s="426"/>
      <c r="AV15" s="427"/>
      <c r="AW15" s="427"/>
      <c r="AX15" s="427"/>
      <c r="AY15" s="354" t="s">
        <v>140</v>
      </c>
      <c r="AZ15" s="355"/>
      <c r="BA15" s="355"/>
      <c r="BB15" s="355"/>
      <c r="BC15" s="355"/>
      <c r="BD15" s="355"/>
      <c r="BE15" s="355"/>
      <c r="BF15" s="355"/>
      <c r="BG15" s="355"/>
      <c r="BH15" s="355"/>
      <c r="BI15" s="355"/>
      <c r="BJ15" s="355"/>
      <c r="BK15" s="355"/>
      <c r="BL15" s="355"/>
      <c r="BM15" s="356"/>
      <c r="BN15" s="357">
        <v>1225691</v>
      </c>
      <c r="BO15" s="358"/>
      <c r="BP15" s="358"/>
      <c r="BQ15" s="358"/>
      <c r="BR15" s="358"/>
      <c r="BS15" s="358"/>
      <c r="BT15" s="358"/>
      <c r="BU15" s="359"/>
      <c r="BV15" s="357">
        <v>1197057</v>
      </c>
      <c r="BW15" s="358"/>
      <c r="BX15" s="358"/>
      <c r="BY15" s="358"/>
      <c r="BZ15" s="358"/>
      <c r="CA15" s="358"/>
      <c r="CB15" s="358"/>
      <c r="CC15" s="359"/>
      <c r="CD15" s="495" t="s">
        <v>141</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142</v>
      </c>
      <c r="M16" s="498"/>
      <c r="N16" s="498"/>
      <c r="O16" s="498"/>
      <c r="P16" s="498"/>
      <c r="Q16" s="499"/>
      <c r="R16" s="500" t="s">
        <v>143</v>
      </c>
      <c r="S16" s="501"/>
      <c r="T16" s="501"/>
      <c r="U16" s="501"/>
      <c r="V16" s="502"/>
      <c r="W16" s="384"/>
      <c r="X16" s="385"/>
      <c r="Y16" s="385"/>
      <c r="Z16" s="385"/>
      <c r="AA16" s="385"/>
      <c r="AB16" s="374"/>
      <c r="AC16" s="481">
        <v>41</v>
      </c>
      <c r="AD16" s="482"/>
      <c r="AE16" s="482"/>
      <c r="AF16" s="482"/>
      <c r="AG16" s="483"/>
      <c r="AH16" s="481">
        <v>39.799999999999997</v>
      </c>
      <c r="AI16" s="482"/>
      <c r="AJ16" s="482"/>
      <c r="AK16" s="482"/>
      <c r="AL16" s="484"/>
      <c r="AM16" s="423"/>
      <c r="AN16" s="424"/>
      <c r="AO16" s="424"/>
      <c r="AP16" s="424"/>
      <c r="AQ16" s="424"/>
      <c r="AR16" s="424"/>
      <c r="AS16" s="424"/>
      <c r="AT16" s="425"/>
      <c r="AU16" s="426"/>
      <c r="AV16" s="427"/>
      <c r="AW16" s="427"/>
      <c r="AX16" s="427"/>
      <c r="AY16" s="428" t="s">
        <v>144</v>
      </c>
      <c r="AZ16" s="429"/>
      <c r="BA16" s="429"/>
      <c r="BB16" s="429"/>
      <c r="BC16" s="429"/>
      <c r="BD16" s="429"/>
      <c r="BE16" s="429"/>
      <c r="BF16" s="429"/>
      <c r="BG16" s="429"/>
      <c r="BH16" s="429"/>
      <c r="BI16" s="429"/>
      <c r="BJ16" s="429"/>
      <c r="BK16" s="429"/>
      <c r="BL16" s="429"/>
      <c r="BM16" s="430"/>
      <c r="BN16" s="394">
        <v>2327259</v>
      </c>
      <c r="BO16" s="395"/>
      <c r="BP16" s="395"/>
      <c r="BQ16" s="395"/>
      <c r="BR16" s="395"/>
      <c r="BS16" s="395"/>
      <c r="BT16" s="395"/>
      <c r="BU16" s="396"/>
      <c r="BV16" s="394">
        <v>2255234</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145</v>
      </c>
      <c r="N17" s="506"/>
      <c r="O17" s="506"/>
      <c r="P17" s="506"/>
      <c r="Q17" s="507"/>
      <c r="R17" s="500" t="s">
        <v>146</v>
      </c>
      <c r="S17" s="501"/>
      <c r="T17" s="501"/>
      <c r="U17" s="501"/>
      <c r="V17" s="502"/>
      <c r="W17" s="410" t="s">
        <v>147</v>
      </c>
      <c r="X17" s="411"/>
      <c r="Y17" s="411"/>
      <c r="Z17" s="411"/>
      <c r="AA17" s="411"/>
      <c r="AB17" s="401"/>
      <c r="AC17" s="445">
        <v>1386</v>
      </c>
      <c r="AD17" s="446"/>
      <c r="AE17" s="446"/>
      <c r="AF17" s="446"/>
      <c r="AG17" s="488"/>
      <c r="AH17" s="445">
        <v>1579</v>
      </c>
      <c r="AI17" s="446"/>
      <c r="AJ17" s="446"/>
      <c r="AK17" s="446"/>
      <c r="AL17" s="447"/>
      <c r="AM17" s="423"/>
      <c r="AN17" s="424"/>
      <c r="AO17" s="424"/>
      <c r="AP17" s="424"/>
      <c r="AQ17" s="424"/>
      <c r="AR17" s="424"/>
      <c r="AS17" s="424"/>
      <c r="AT17" s="425"/>
      <c r="AU17" s="426"/>
      <c r="AV17" s="427"/>
      <c r="AW17" s="427"/>
      <c r="AX17" s="427"/>
      <c r="AY17" s="428" t="s">
        <v>148</v>
      </c>
      <c r="AZ17" s="429"/>
      <c r="BA17" s="429"/>
      <c r="BB17" s="429"/>
      <c r="BC17" s="429"/>
      <c r="BD17" s="429"/>
      <c r="BE17" s="429"/>
      <c r="BF17" s="429"/>
      <c r="BG17" s="429"/>
      <c r="BH17" s="429"/>
      <c r="BI17" s="429"/>
      <c r="BJ17" s="429"/>
      <c r="BK17" s="429"/>
      <c r="BL17" s="429"/>
      <c r="BM17" s="430"/>
      <c r="BN17" s="394">
        <v>1568562</v>
      </c>
      <c r="BO17" s="395"/>
      <c r="BP17" s="395"/>
      <c r="BQ17" s="395"/>
      <c r="BR17" s="395"/>
      <c r="BS17" s="395"/>
      <c r="BT17" s="395"/>
      <c r="BU17" s="396"/>
      <c r="BV17" s="394">
        <v>1530255</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149</v>
      </c>
      <c r="C18" s="437"/>
      <c r="D18" s="437"/>
      <c r="E18" s="517"/>
      <c r="F18" s="517"/>
      <c r="G18" s="517"/>
      <c r="H18" s="517"/>
      <c r="I18" s="517"/>
      <c r="J18" s="517"/>
      <c r="K18" s="517"/>
      <c r="L18" s="518">
        <v>35.43</v>
      </c>
      <c r="M18" s="518"/>
      <c r="N18" s="518"/>
      <c r="O18" s="518"/>
      <c r="P18" s="518"/>
      <c r="Q18" s="518"/>
      <c r="R18" s="519"/>
      <c r="S18" s="519"/>
      <c r="T18" s="519"/>
      <c r="U18" s="519"/>
      <c r="V18" s="520"/>
      <c r="W18" s="412"/>
      <c r="X18" s="413"/>
      <c r="Y18" s="413"/>
      <c r="Z18" s="413"/>
      <c r="AA18" s="413"/>
      <c r="AB18" s="404"/>
      <c r="AC18" s="521">
        <v>48.1</v>
      </c>
      <c r="AD18" s="522"/>
      <c r="AE18" s="522"/>
      <c r="AF18" s="522"/>
      <c r="AG18" s="523"/>
      <c r="AH18" s="521">
        <v>46.4</v>
      </c>
      <c r="AI18" s="522"/>
      <c r="AJ18" s="522"/>
      <c r="AK18" s="522"/>
      <c r="AL18" s="524"/>
      <c r="AM18" s="423"/>
      <c r="AN18" s="424"/>
      <c r="AO18" s="424"/>
      <c r="AP18" s="424"/>
      <c r="AQ18" s="424"/>
      <c r="AR18" s="424"/>
      <c r="AS18" s="424"/>
      <c r="AT18" s="425"/>
      <c r="AU18" s="426"/>
      <c r="AV18" s="427"/>
      <c r="AW18" s="427"/>
      <c r="AX18" s="427"/>
      <c r="AY18" s="428" t="s">
        <v>150</v>
      </c>
      <c r="AZ18" s="429"/>
      <c r="BA18" s="429"/>
      <c r="BB18" s="429"/>
      <c r="BC18" s="429"/>
      <c r="BD18" s="429"/>
      <c r="BE18" s="429"/>
      <c r="BF18" s="429"/>
      <c r="BG18" s="429"/>
      <c r="BH18" s="429"/>
      <c r="BI18" s="429"/>
      <c r="BJ18" s="429"/>
      <c r="BK18" s="429"/>
      <c r="BL18" s="429"/>
      <c r="BM18" s="430"/>
      <c r="BN18" s="394">
        <v>2385916</v>
      </c>
      <c r="BO18" s="395"/>
      <c r="BP18" s="395"/>
      <c r="BQ18" s="395"/>
      <c r="BR18" s="395"/>
      <c r="BS18" s="395"/>
      <c r="BT18" s="395"/>
      <c r="BU18" s="396"/>
      <c r="BV18" s="394">
        <v>2190494</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151</v>
      </c>
      <c r="C19" s="437"/>
      <c r="D19" s="437"/>
      <c r="E19" s="517"/>
      <c r="F19" s="517"/>
      <c r="G19" s="517"/>
      <c r="H19" s="517"/>
      <c r="I19" s="517"/>
      <c r="J19" s="517"/>
      <c r="K19" s="517"/>
      <c r="L19" s="525">
        <v>175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152</v>
      </c>
      <c r="AZ19" s="429"/>
      <c r="BA19" s="429"/>
      <c r="BB19" s="429"/>
      <c r="BC19" s="429"/>
      <c r="BD19" s="429"/>
      <c r="BE19" s="429"/>
      <c r="BF19" s="429"/>
      <c r="BG19" s="429"/>
      <c r="BH19" s="429"/>
      <c r="BI19" s="429"/>
      <c r="BJ19" s="429"/>
      <c r="BK19" s="429"/>
      <c r="BL19" s="429"/>
      <c r="BM19" s="430"/>
      <c r="BN19" s="394">
        <v>3286076</v>
      </c>
      <c r="BO19" s="395"/>
      <c r="BP19" s="395"/>
      <c r="BQ19" s="395"/>
      <c r="BR19" s="395"/>
      <c r="BS19" s="395"/>
      <c r="BT19" s="395"/>
      <c r="BU19" s="396"/>
      <c r="BV19" s="394">
        <v>3268276</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153</v>
      </c>
      <c r="C20" s="437"/>
      <c r="D20" s="437"/>
      <c r="E20" s="517"/>
      <c r="F20" s="517"/>
      <c r="G20" s="517"/>
      <c r="H20" s="517"/>
      <c r="I20" s="517"/>
      <c r="J20" s="517"/>
      <c r="K20" s="517"/>
      <c r="L20" s="525">
        <v>2089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154</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155</v>
      </c>
      <c r="C22" s="538"/>
      <c r="D22" s="539"/>
      <c r="E22" s="406" t="s">
        <v>1</v>
      </c>
      <c r="F22" s="411"/>
      <c r="G22" s="411"/>
      <c r="H22" s="411"/>
      <c r="I22" s="411"/>
      <c r="J22" s="411"/>
      <c r="K22" s="401"/>
      <c r="L22" s="406" t="s">
        <v>156</v>
      </c>
      <c r="M22" s="411"/>
      <c r="N22" s="411"/>
      <c r="O22" s="411"/>
      <c r="P22" s="401"/>
      <c r="Q22" s="569" t="s">
        <v>157</v>
      </c>
      <c r="R22" s="570"/>
      <c r="S22" s="570"/>
      <c r="T22" s="570"/>
      <c r="U22" s="570"/>
      <c r="V22" s="571"/>
      <c r="W22" s="537" t="s">
        <v>158</v>
      </c>
      <c r="X22" s="538"/>
      <c r="Y22" s="539"/>
      <c r="Z22" s="406" t="s">
        <v>1</v>
      </c>
      <c r="AA22" s="411"/>
      <c r="AB22" s="411"/>
      <c r="AC22" s="411"/>
      <c r="AD22" s="411"/>
      <c r="AE22" s="411"/>
      <c r="AF22" s="411"/>
      <c r="AG22" s="401"/>
      <c r="AH22" s="575" t="s">
        <v>159</v>
      </c>
      <c r="AI22" s="411"/>
      <c r="AJ22" s="411"/>
      <c r="AK22" s="411"/>
      <c r="AL22" s="401"/>
      <c r="AM22" s="575" t="s">
        <v>160</v>
      </c>
      <c r="AN22" s="576"/>
      <c r="AO22" s="576"/>
      <c r="AP22" s="576"/>
      <c r="AQ22" s="576"/>
      <c r="AR22" s="577"/>
      <c r="AS22" s="569" t="s">
        <v>157</v>
      </c>
      <c r="AT22" s="570"/>
      <c r="AU22" s="570"/>
      <c r="AV22" s="570"/>
      <c r="AW22" s="570"/>
      <c r="AX22" s="581"/>
      <c r="AY22" s="354" t="s">
        <v>161</v>
      </c>
      <c r="AZ22" s="355"/>
      <c r="BA22" s="355"/>
      <c r="BB22" s="355"/>
      <c r="BC22" s="355"/>
      <c r="BD22" s="355"/>
      <c r="BE22" s="355"/>
      <c r="BF22" s="355"/>
      <c r="BG22" s="355"/>
      <c r="BH22" s="355"/>
      <c r="BI22" s="355"/>
      <c r="BJ22" s="355"/>
      <c r="BK22" s="355"/>
      <c r="BL22" s="355"/>
      <c r="BM22" s="356"/>
      <c r="BN22" s="357">
        <v>3269475</v>
      </c>
      <c r="BO22" s="358"/>
      <c r="BP22" s="358"/>
      <c r="BQ22" s="358"/>
      <c r="BR22" s="358"/>
      <c r="BS22" s="358"/>
      <c r="BT22" s="358"/>
      <c r="BU22" s="359"/>
      <c r="BV22" s="357">
        <v>3603552</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162</v>
      </c>
      <c r="AZ23" s="429"/>
      <c r="BA23" s="429"/>
      <c r="BB23" s="429"/>
      <c r="BC23" s="429"/>
      <c r="BD23" s="429"/>
      <c r="BE23" s="429"/>
      <c r="BF23" s="429"/>
      <c r="BG23" s="429"/>
      <c r="BH23" s="429"/>
      <c r="BI23" s="429"/>
      <c r="BJ23" s="429"/>
      <c r="BK23" s="429"/>
      <c r="BL23" s="429"/>
      <c r="BM23" s="430"/>
      <c r="BN23" s="394">
        <v>520247</v>
      </c>
      <c r="BO23" s="395"/>
      <c r="BP23" s="395"/>
      <c r="BQ23" s="395"/>
      <c r="BR23" s="395"/>
      <c r="BS23" s="395"/>
      <c r="BT23" s="395"/>
      <c r="BU23" s="396"/>
      <c r="BV23" s="394">
        <v>619212</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163</v>
      </c>
      <c r="F24" s="424"/>
      <c r="G24" s="424"/>
      <c r="H24" s="424"/>
      <c r="I24" s="424"/>
      <c r="J24" s="424"/>
      <c r="K24" s="425"/>
      <c r="L24" s="445">
        <v>1</v>
      </c>
      <c r="M24" s="446"/>
      <c r="N24" s="446"/>
      <c r="O24" s="446"/>
      <c r="P24" s="488"/>
      <c r="Q24" s="445">
        <v>7830</v>
      </c>
      <c r="R24" s="446"/>
      <c r="S24" s="446"/>
      <c r="T24" s="446"/>
      <c r="U24" s="446"/>
      <c r="V24" s="488"/>
      <c r="W24" s="540"/>
      <c r="X24" s="541"/>
      <c r="Y24" s="542"/>
      <c r="Z24" s="444" t="s">
        <v>164</v>
      </c>
      <c r="AA24" s="424"/>
      <c r="AB24" s="424"/>
      <c r="AC24" s="424"/>
      <c r="AD24" s="424"/>
      <c r="AE24" s="424"/>
      <c r="AF24" s="424"/>
      <c r="AG24" s="425"/>
      <c r="AH24" s="445">
        <v>51</v>
      </c>
      <c r="AI24" s="446"/>
      <c r="AJ24" s="446"/>
      <c r="AK24" s="446"/>
      <c r="AL24" s="488"/>
      <c r="AM24" s="445">
        <v>162741</v>
      </c>
      <c r="AN24" s="446"/>
      <c r="AO24" s="446"/>
      <c r="AP24" s="446"/>
      <c r="AQ24" s="446"/>
      <c r="AR24" s="488"/>
      <c r="AS24" s="445">
        <v>3191</v>
      </c>
      <c r="AT24" s="446"/>
      <c r="AU24" s="446"/>
      <c r="AV24" s="446"/>
      <c r="AW24" s="446"/>
      <c r="AX24" s="447"/>
      <c r="AY24" s="510" t="s">
        <v>165</v>
      </c>
      <c r="AZ24" s="511"/>
      <c r="BA24" s="511"/>
      <c r="BB24" s="511"/>
      <c r="BC24" s="511"/>
      <c r="BD24" s="511"/>
      <c r="BE24" s="511"/>
      <c r="BF24" s="511"/>
      <c r="BG24" s="511"/>
      <c r="BH24" s="511"/>
      <c r="BI24" s="511"/>
      <c r="BJ24" s="511"/>
      <c r="BK24" s="511"/>
      <c r="BL24" s="511"/>
      <c r="BM24" s="512"/>
      <c r="BN24" s="394">
        <v>1516425</v>
      </c>
      <c r="BO24" s="395"/>
      <c r="BP24" s="395"/>
      <c r="BQ24" s="395"/>
      <c r="BR24" s="395"/>
      <c r="BS24" s="395"/>
      <c r="BT24" s="395"/>
      <c r="BU24" s="396"/>
      <c r="BV24" s="394">
        <v>1692566</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166</v>
      </c>
      <c r="F25" s="424"/>
      <c r="G25" s="424"/>
      <c r="H25" s="424"/>
      <c r="I25" s="424"/>
      <c r="J25" s="424"/>
      <c r="K25" s="425"/>
      <c r="L25" s="445">
        <v>1</v>
      </c>
      <c r="M25" s="446"/>
      <c r="N25" s="446"/>
      <c r="O25" s="446"/>
      <c r="P25" s="488"/>
      <c r="Q25" s="445">
        <v>5900</v>
      </c>
      <c r="R25" s="446"/>
      <c r="S25" s="446"/>
      <c r="T25" s="446"/>
      <c r="U25" s="446"/>
      <c r="V25" s="488"/>
      <c r="W25" s="540"/>
      <c r="X25" s="541"/>
      <c r="Y25" s="542"/>
      <c r="Z25" s="444" t="s">
        <v>167</v>
      </c>
      <c r="AA25" s="424"/>
      <c r="AB25" s="424"/>
      <c r="AC25" s="424"/>
      <c r="AD25" s="424"/>
      <c r="AE25" s="424"/>
      <c r="AF25" s="424"/>
      <c r="AG25" s="425"/>
      <c r="AH25" s="445" t="s">
        <v>123</v>
      </c>
      <c r="AI25" s="446"/>
      <c r="AJ25" s="446"/>
      <c r="AK25" s="446"/>
      <c r="AL25" s="488"/>
      <c r="AM25" s="445" t="s">
        <v>123</v>
      </c>
      <c r="AN25" s="446"/>
      <c r="AO25" s="446"/>
      <c r="AP25" s="446"/>
      <c r="AQ25" s="446"/>
      <c r="AR25" s="488"/>
      <c r="AS25" s="445" t="s">
        <v>123</v>
      </c>
      <c r="AT25" s="446"/>
      <c r="AU25" s="446"/>
      <c r="AV25" s="446"/>
      <c r="AW25" s="446"/>
      <c r="AX25" s="447"/>
      <c r="AY25" s="354" t="s">
        <v>168</v>
      </c>
      <c r="AZ25" s="355"/>
      <c r="BA25" s="355"/>
      <c r="BB25" s="355"/>
      <c r="BC25" s="355"/>
      <c r="BD25" s="355"/>
      <c r="BE25" s="355"/>
      <c r="BF25" s="355"/>
      <c r="BG25" s="355"/>
      <c r="BH25" s="355"/>
      <c r="BI25" s="355"/>
      <c r="BJ25" s="355"/>
      <c r="BK25" s="355"/>
      <c r="BL25" s="355"/>
      <c r="BM25" s="356"/>
      <c r="BN25" s="357">
        <v>2</v>
      </c>
      <c r="BO25" s="358"/>
      <c r="BP25" s="358"/>
      <c r="BQ25" s="358"/>
      <c r="BR25" s="358"/>
      <c r="BS25" s="358"/>
      <c r="BT25" s="358"/>
      <c r="BU25" s="359"/>
      <c r="BV25" s="357">
        <v>13</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169</v>
      </c>
      <c r="F26" s="424"/>
      <c r="G26" s="424"/>
      <c r="H26" s="424"/>
      <c r="I26" s="424"/>
      <c r="J26" s="424"/>
      <c r="K26" s="425"/>
      <c r="L26" s="445">
        <v>1</v>
      </c>
      <c r="M26" s="446"/>
      <c r="N26" s="446"/>
      <c r="O26" s="446"/>
      <c r="P26" s="488"/>
      <c r="Q26" s="445">
        <v>5350</v>
      </c>
      <c r="R26" s="446"/>
      <c r="S26" s="446"/>
      <c r="T26" s="446"/>
      <c r="U26" s="446"/>
      <c r="V26" s="488"/>
      <c r="W26" s="540"/>
      <c r="X26" s="541"/>
      <c r="Y26" s="542"/>
      <c r="Z26" s="444" t="s">
        <v>170</v>
      </c>
      <c r="AA26" s="546"/>
      <c r="AB26" s="546"/>
      <c r="AC26" s="546"/>
      <c r="AD26" s="546"/>
      <c r="AE26" s="546"/>
      <c r="AF26" s="546"/>
      <c r="AG26" s="547"/>
      <c r="AH26" s="445">
        <v>2</v>
      </c>
      <c r="AI26" s="446"/>
      <c r="AJ26" s="446"/>
      <c r="AK26" s="446"/>
      <c r="AL26" s="488"/>
      <c r="AM26" s="445" t="s">
        <v>171</v>
      </c>
      <c r="AN26" s="446"/>
      <c r="AO26" s="446"/>
      <c r="AP26" s="446"/>
      <c r="AQ26" s="446"/>
      <c r="AR26" s="488"/>
      <c r="AS26" s="445" t="s">
        <v>171</v>
      </c>
      <c r="AT26" s="446"/>
      <c r="AU26" s="446"/>
      <c r="AV26" s="446"/>
      <c r="AW26" s="446"/>
      <c r="AX26" s="447"/>
      <c r="AY26" s="397" t="s">
        <v>172</v>
      </c>
      <c r="AZ26" s="398"/>
      <c r="BA26" s="398"/>
      <c r="BB26" s="398"/>
      <c r="BC26" s="398"/>
      <c r="BD26" s="398"/>
      <c r="BE26" s="398"/>
      <c r="BF26" s="398"/>
      <c r="BG26" s="398"/>
      <c r="BH26" s="398"/>
      <c r="BI26" s="398"/>
      <c r="BJ26" s="398"/>
      <c r="BK26" s="398"/>
      <c r="BL26" s="398"/>
      <c r="BM26" s="399"/>
      <c r="BN26" s="394" t="s">
        <v>123</v>
      </c>
      <c r="BO26" s="395"/>
      <c r="BP26" s="395"/>
      <c r="BQ26" s="395"/>
      <c r="BR26" s="395"/>
      <c r="BS26" s="395"/>
      <c r="BT26" s="395"/>
      <c r="BU26" s="396"/>
      <c r="BV26" s="394" t="s">
        <v>123</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173</v>
      </c>
      <c r="F27" s="424"/>
      <c r="G27" s="424"/>
      <c r="H27" s="424"/>
      <c r="I27" s="424"/>
      <c r="J27" s="424"/>
      <c r="K27" s="425"/>
      <c r="L27" s="445">
        <v>1</v>
      </c>
      <c r="M27" s="446"/>
      <c r="N27" s="446"/>
      <c r="O27" s="446"/>
      <c r="P27" s="488"/>
      <c r="Q27" s="445">
        <v>3110</v>
      </c>
      <c r="R27" s="446"/>
      <c r="S27" s="446"/>
      <c r="T27" s="446"/>
      <c r="U27" s="446"/>
      <c r="V27" s="488"/>
      <c r="W27" s="540"/>
      <c r="X27" s="541"/>
      <c r="Y27" s="542"/>
      <c r="Z27" s="444" t="s">
        <v>174</v>
      </c>
      <c r="AA27" s="424"/>
      <c r="AB27" s="424"/>
      <c r="AC27" s="424"/>
      <c r="AD27" s="424"/>
      <c r="AE27" s="424"/>
      <c r="AF27" s="424"/>
      <c r="AG27" s="425"/>
      <c r="AH27" s="445">
        <v>6</v>
      </c>
      <c r="AI27" s="446"/>
      <c r="AJ27" s="446"/>
      <c r="AK27" s="446"/>
      <c r="AL27" s="488"/>
      <c r="AM27" s="445">
        <v>19692</v>
      </c>
      <c r="AN27" s="446"/>
      <c r="AO27" s="446"/>
      <c r="AP27" s="446"/>
      <c r="AQ27" s="446"/>
      <c r="AR27" s="488"/>
      <c r="AS27" s="445">
        <v>3282</v>
      </c>
      <c r="AT27" s="446"/>
      <c r="AU27" s="446"/>
      <c r="AV27" s="446"/>
      <c r="AW27" s="446"/>
      <c r="AX27" s="447"/>
      <c r="AY27" s="489" t="s">
        <v>175</v>
      </c>
      <c r="AZ27" s="490"/>
      <c r="BA27" s="490"/>
      <c r="BB27" s="490"/>
      <c r="BC27" s="490"/>
      <c r="BD27" s="490"/>
      <c r="BE27" s="490"/>
      <c r="BF27" s="490"/>
      <c r="BG27" s="490"/>
      <c r="BH27" s="490"/>
      <c r="BI27" s="490"/>
      <c r="BJ27" s="490"/>
      <c r="BK27" s="490"/>
      <c r="BL27" s="490"/>
      <c r="BM27" s="491"/>
      <c r="BN27" s="513">
        <v>113505</v>
      </c>
      <c r="BO27" s="514"/>
      <c r="BP27" s="514"/>
      <c r="BQ27" s="514"/>
      <c r="BR27" s="514"/>
      <c r="BS27" s="514"/>
      <c r="BT27" s="514"/>
      <c r="BU27" s="515"/>
      <c r="BV27" s="513">
        <v>113505</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176</v>
      </c>
      <c r="F28" s="424"/>
      <c r="G28" s="424"/>
      <c r="H28" s="424"/>
      <c r="I28" s="424"/>
      <c r="J28" s="424"/>
      <c r="K28" s="425"/>
      <c r="L28" s="445">
        <v>1</v>
      </c>
      <c r="M28" s="446"/>
      <c r="N28" s="446"/>
      <c r="O28" s="446"/>
      <c r="P28" s="488"/>
      <c r="Q28" s="445">
        <v>2490</v>
      </c>
      <c r="R28" s="446"/>
      <c r="S28" s="446"/>
      <c r="T28" s="446"/>
      <c r="U28" s="446"/>
      <c r="V28" s="488"/>
      <c r="W28" s="540"/>
      <c r="X28" s="541"/>
      <c r="Y28" s="542"/>
      <c r="Z28" s="444" t="s">
        <v>177</v>
      </c>
      <c r="AA28" s="424"/>
      <c r="AB28" s="424"/>
      <c r="AC28" s="424"/>
      <c r="AD28" s="424"/>
      <c r="AE28" s="424"/>
      <c r="AF28" s="424"/>
      <c r="AG28" s="425"/>
      <c r="AH28" s="445" t="s">
        <v>123</v>
      </c>
      <c r="AI28" s="446"/>
      <c r="AJ28" s="446"/>
      <c r="AK28" s="446"/>
      <c r="AL28" s="488"/>
      <c r="AM28" s="445" t="s">
        <v>123</v>
      </c>
      <c r="AN28" s="446"/>
      <c r="AO28" s="446"/>
      <c r="AP28" s="446"/>
      <c r="AQ28" s="446"/>
      <c r="AR28" s="488"/>
      <c r="AS28" s="445" t="s">
        <v>123</v>
      </c>
      <c r="AT28" s="446"/>
      <c r="AU28" s="446"/>
      <c r="AV28" s="446"/>
      <c r="AW28" s="446"/>
      <c r="AX28" s="447"/>
      <c r="AY28" s="548" t="s">
        <v>178</v>
      </c>
      <c r="AZ28" s="549"/>
      <c r="BA28" s="549"/>
      <c r="BB28" s="550"/>
      <c r="BC28" s="354" t="s">
        <v>46</v>
      </c>
      <c r="BD28" s="355"/>
      <c r="BE28" s="355"/>
      <c r="BF28" s="355"/>
      <c r="BG28" s="355"/>
      <c r="BH28" s="355"/>
      <c r="BI28" s="355"/>
      <c r="BJ28" s="355"/>
      <c r="BK28" s="355"/>
      <c r="BL28" s="355"/>
      <c r="BM28" s="356"/>
      <c r="BN28" s="357">
        <v>856628</v>
      </c>
      <c r="BO28" s="358"/>
      <c r="BP28" s="358"/>
      <c r="BQ28" s="358"/>
      <c r="BR28" s="358"/>
      <c r="BS28" s="358"/>
      <c r="BT28" s="358"/>
      <c r="BU28" s="359"/>
      <c r="BV28" s="357">
        <v>854562</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179</v>
      </c>
      <c r="F29" s="424"/>
      <c r="G29" s="424"/>
      <c r="H29" s="424"/>
      <c r="I29" s="424"/>
      <c r="J29" s="424"/>
      <c r="K29" s="425"/>
      <c r="L29" s="445">
        <v>8</v>
      </c>
      <c r="M29" s="446"/>
      <c r="N29" s="446"/>
      <c r="O29" s="446"/>
      <c r="P29" s="488"/>
      <c r="Q29" s="445">
        <v>2250</v>
      </c>
      <c r="R29" s="446"/>
      <c r="S29" s="446"/>
      <c r="T29" s="446"/>
      <c r="U29" s="446"/>
      <c r="V29" s="488"/>
      <c r="W29" s="543"/>
      <c r="X29" s="544"/>
      <c r="Y29" s="545"/>
      <c r="Z29" s="444" t="s">
        <v>180</v>
      </c>
      <c r="AA29" s="424"/>
      <c r="AB29" s="424"/>
      <c r="AC29" s="424"/>
      <c r="AD29" s="424"/>
      <c r="AE29" s="424"/>
      <c r="AF29" s="424"/>
      <c r="AG29" s="425"/>
      <c r="AH29" s="445">
        <v>57</v>
      </c>
      <c r="AI29" s="446"/>
      <c r="AJ29" s="446"/>
      <c r="AK29" s="446"/>
      <c r="AL29" s="488"/>
      <c r="AM29" s="445">
        <v>182433</v>
      </c>
      <c r="AN29" s="446"/>
      <c r="AO29" s="446"/>
      <c r="AP29" s="446"/>
      <c r="AQ29" s="446"/>
      <c r="AR29" s="488"/>
      <c r="AS29" s="445">
        <v>3201</v>
      </c>
      <c r="AT29" s="446"/>
      <c r="AU29" s="446"/>
      <c r="AV29" s="446"/>
      <c r="AW29" s="446"/>
      <c r="AX29" s="447"/>
      <c r="AY29" s="551"/>
      <c r="AZ29" s="552"/>
      <c r="BA29" s="552"/>
      <c r="BB29" s="553"/>
      <c r="BC29" s="428" t="s">
        <v>181</v>
      </c>
      <c r="BD29" s="429"/>
      <c r="BE29" s="429"/>
      <c r="BF29" s="429"/>
      <c r="BG29" s="429"/>
      <c r="BH29" s="429"/>
      <c r="BI29" s="429"/>
      <c r="BJ29" s="429"/>
      <c r="BK29" s="429"/>
      <c r="BL29" s="429"/>
      <c r="BM29" s="430"/>
      <c r="BN29" s="394">
        <v>30447</v>
      </c>
      <c r="BO29" s="395"/>
      <c r="BP29" s="395"/>
      <c r="BQ29" s="395"/>
      <c r="BR29" s="395"/>
      <c r="BS29" s="395"/>
      <c r="BT29" s="395"/>
      <c r="BU29" s="396"/>
      <c r="BV29" s="394">
        <v>30447</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182</v>
      </c>
      <c r="X30" s="562"/>
      <c r="Y30" s="562"/>
      <c r="Z30" s="562"/>
      <c r="AA30" s="562"/>
      <c r="AB30" s="562"/>
      <c r="AC30" s="562"/>
      <c r="AD30" s="562"/>
      <c r="AE30" s="562"/>
      <c r="AF30" s="562"/>
      <c r="AG30" s="563"/>
      <c r="AH30" s="521">
        <v>93.9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1213547</v>
      </c>
      <c r="BO30" s="514"/>
      <c r="BP30" s="514"/>
      <c r="BQ30" s="514"/>
      <c r="BR30" s="514"/>
      <c r="BS30" s="514"/>
      <c r="BT30" s="514"/>
      <c r="BU30" s="515"/>
      <c r="BV30" s="513">
        <v>1150753</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183</v>
      </c>
      <c r="D32" s="557"/>
      <c r="E32" s="557"/>
      <c r="F32" s="557"/>
      <c r="G32" s="557"/>
      <c r="H32" s="557"/>
      <c r="I32" s="557"/>
      <c r="J32" s="557"/>
      <c r="K32" s="557"/>
      <c r="L32" s="557"/>
      <c r="M32" s="557"/>
      <c r="N32" s="557"/>
      <c r="O32" s="557"/>
      <c r="P32" s="557"/>
      <c r="Q32" s="557"/>
      <c r="R32" s="557"/>
      <c r="S32" s="557"/>
      <c r="U32" s="398" t="s">
        <v>184</v>
      </c>
      <c r="V32" s="398"/>
      <c r="W32" s="398"/>
      <c r="X32" s="398"/>
      <c r="Y32" s="398"/>
      <c r="Z32" s="398"/>
      <c r="AA32" s="398"/>
      <c r="AB32" s="398"/>
      <c r="AC32" s="398"/>
      <c r="AD32" s="398"/>
      <c r="AE32" s="398"/>
      <c r="AF32" s="398"/>
      <c r="AG32" s="398"/>
      <c r="AH32" s="398"/>
      <c r="AI32" s="398"/>
      <c r="AJ32" s="398"/>
      <c r="AK32" s="398"/>
      <c r="AM32" s="398" t="s">
        <v>185</v>
      </c>
      <c r="AN32" s="398"/>
      <c r="AO32" s="398"/>
      <c r="AP32" s="398"/>
      <c r="AQ32" s="398"/>
      <c r="AR32" s="398"/>
      <c r="AS32" s="398"/>
      <c r="AT32" s="398"/>
      <c r="AU32" s="398"/>
      <c r="AV32" s="398"/>
      <c r="AW32" s="398"/>
      <c r="AX32" s="398"/>
      <c r="AY32" s="398"/>
      <c r="AZ32" s="398"/>
      <c r="BA32" s="398"/>
      <c r="BB32" s="398"/>
      <c r="BC32" s="398"/>
      <c r="BE32" s="398" t="s">
        <v>186</v>
      </c>
      <c r="BF32" s="398"/>
      <c r="BG32" s="398"/>
      <c r="BH32" s="398"/>
      <c r="BI32" s="398"/>
      <c r="BJ32" s="398"/>
      <c r="BK32" s="398"/>
      <c r="BL32" s="398"/>
      <c r="BM32" s="398"/>
      <c r="BN32" s="398"/>
      <c r="BO32" s="398"/>
      <c r="BP32" s="398"/>
      <c r="BQ32" s="398"/>
      <c r="BR32" s="398"/>
      <c r="BS32" s="398"/>
      <c r="BT32" s="398"/>
      <c r="BU32" s="398"/>
      <c r="BW32" s="398" t="s">
        <v>187</v>
      </c>
      <c r="BX32" s="398"/>
      <c r="BY32" s="398"/>
      <c r="BZ32" s="398"/>
      <c r="CA32" s="398"/>
      <c r="CB32" s="398"/>
      <c r="CC32" s="398"/>
      <c r="CD32" s="398"/>
      <c r="CE32" s="398"/>
      <c r="CF32" s="398"/>
      <c r="CG32" s="398"/>
      <c r="CH32" s="398"/>
      <c r="CI32" s="398"/>
      <c r="CJ32" s="398"/>
      <c r="CK32" s="398"/>
      <c r="CL32" s="398"/>
      <c r="CM32" s="398"/>
      <c r="CO32" s="398" t="s">
        <v>188</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189</v>
      </c>
      <c r="D33" s="418"/>
      <c r="E33" s="383" t="s">
        <v>190</v>
      </c>
      <c r="F33" s="383"/>
      <c r="G33" s="383"/>
      <c r="H33" s="383"/>
      <c r="I33" s="383"/>
      <c r="J33" s="383"/>
      <c r="K33" s="383"/>
      <c r="L33" s="383"/>
      <c r="M33" s="383"/>
      <c r="N33" s="383"/>
      <c r="O33" s="383"/>
      <c r="P33" s="383"/>
      <c r="Q33" s="383"/>
      <c r="R33" s="383"/>
      <c r="S33" s="383"/>
      <c r="T33" s="179"/>
      <c r="U33" s="418" t="s">
        <v>189</v>
      </c>
      <c r="V33" s="418"/>
      <c r="W33" s="383" t="s">
        <v>190</v>
      </c>
      <c r="X33" s="383"/>
      <c r="Y33" s="383"/>
      <c r="Z33" s="383"/>
      <c r="AA33" s="383"/>
      <c r="AB33" s="383"/>
      <c r="AC33" s="383"/>
      <c r="AD33" s="383"/>
      <c r="AE33" s="383"/>
      <c r="AF33" s="383"/>
      <c r="AG33" s="383"/>
      <c r="AH33" s="383"/>
      <c r="AI33" s="383"/>
      <c r="AJ33" s="383"/>
      <c r="AK33" s="383"/>
      <c r="AL33" s="179"/>
      <c r="AM33" s="418" t="s">
        <v>189</v>
      </c>
      <c r="AN33" s="418"/>
      <c r="AO33" s="383" t="s">
        <v>190</v>
      </c>
      <c r="AP33" s="383"/>
      <c r="AQ33" s="383"/>
      <c r="AR33" s="383"/>
      <c r="AS33" s="383"/>
      <c r="AT33" s="383"/>
      <c r="AU33" s="383"/>
      <c r="AV33" s="383"/>
      <c r="AW33" s="383"/>
      <c r="AX33" s="383"/>
      <c r="AY33" s="383"/>
      <c r="AZ33" s="383"/>
      <c r="BA33" s="383"/>
      <c r="BB33" s="383"/>
      <c r="BC33" s="383"/>
      <c r="BD33" s="185"/>
      <c r="BE33" s="383" t="s">
        <v>191</v>
      </c>
      <c r="BF33" s="383"/>
      <c r="BG33" s="383" t="s">
        <v>192</v>
      </c>
      <c r="BH33" s="383"/>
      <c r="BI33" s="383"/>
      <c r="BJ33" s="383"/>
      <c r="BK33" s="383"/>
      <c r="BL33" s="383"/>
      <c r="BM33" s="383"/>
      <c r="BN33" s="383"/>
      <c r="BO33" s="383"/>
      <c r="BP33" s="383"/>
      <c r="BQ33" s="383"/>
      <c r="BR33" s="383"/>
      <c r="BS33" s="383"/>
      <c r="BT33" s="383"/>
      <c r="BU33" s="383"/>
      <c r="BV33" s="185"/>
      <c r="BW33" s="418" t="s">
        <v>191</v>
      </c>
      <c r="BX33" s="418"/>
      <c r="BY33" s="383" t="s">
        <v>193</v>
      </c>
      <c r="BZ33" s="383"/>
      <c r="CA33" s="383"/>
      <c r="CB33" s="383"/>
      <c r="CC33" s="383"/>
      <c r="CD33" s="383"/>
      <c r="CE33" s="383"/>
      <c r="CF33" s="383"/>
      <c r="CG33" s="383"/>
      <c r="CH33" s="383"/>
      <c r="CI33" s="383"/>
      <c r="CJ33" s="383"/>
      <c r="CK33" s="383"/>
      <c r="CL33" s="383"/>
      <c r="CM33" s="383"/>
      <c r="CN33" s="179"/>
      <c r="CO33" s="418" t="s">
        <v>189</v>
      </c>
      <c r="CP33" s="418"/>
      <c r="CQ33" s="383" t="s">
        <v>194</v>
      </c>
      <c r="CR33" s="383"/>
      <c r="CS33" s="383"/>
      <c r="CT33" s="383"/>
      <c r="CU33" s="383"/>
      <c r="CV33" s="383"/>
      <c r="CW33" s="383"/>
      <c r="CX33" s="383"/>
      <c r="CY33" s="383"/>
      <c r="CZ33" s="383"/>
      <c r="DA33" s="383"/>
      <c r="DB33" s="383"/>
      <c r="DC33" s="383"/>
      <c r="DD33" s="383"/>
      <c r="DE33" s="383"/>
      <c r="DF33" s="179"/>
      <c r="DG33" s="583" t="s">
        <v>195</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9</v>
      </c>
      <c r="BX34" s="584"/>
      <c r="BY34" s="585" t="str">
        <f>IF('各会計、関係団体の財政状況及び健全化判断比率'!B68="","",'各会計、関係団体の財政状況及び健全化判断比率'!B68)</f>
        <v>白河地方広域市町村圏整備組合　一般会計</v>
      </c>
      <c r="BZ34" s="585"/>
      <c r="CA34" s="585"/>
      <c r="CB34" s="585"/>
      <c r="CC34" s="585"/>
      <c r="CD34" s="585"/>
      <c r="CE34" s="585"/>
      <c r="CF34" s="585"/>
      <c r="CG34" s="585"/>
      <c r="CH34" s="585"/>
      <c r="CI34" s="585"/>
      <c r="CJ34" s="585"/>
      <c r="CK34" s="585"/>
      <c r="CL34" s="585"/>
      <c r="CM34" s="585"/>
      <c r="CN34" s="175"/>
      <c r="CO34" s="584">
        <f>IF(CQ34="","",MAX(C34:D43,U34:V43,AM34:AN43,BE34:BF43,BW34:BX43)+1)</f>
        <v>18</v>
      </c>
      <c r="CP34" s="584"/>
      <c r="CQ34" s="585" t="str">
        <f>IF('各会計、関係団体の財政状況及び健全化判断比率'!BS7="","",'各会計、関係団体の財政状況及び健全化判断比率'!BS7)</f>
        <v>泉崎観光株式会社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80"/>
    </row>
    <row r="35" spans="1:113" ht="32.25" customHeight="1" x14ac:dyDescent="0.2">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農業集落排水・汚水処理事業会計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10</v>
      </c>
      <c r="BX35" s="584"/>
      <c r="BY35" s="585" t="str">
        <f>IF('各会計、関係団体の財政状況及び健全化判断比率'!B69="","",'各会計、関係団体の財政状況及び健全化判断比率'!B69)</f>
        <v>白河地方広域市町村圏整備組合　水道用水供給事業会計</v>
      </c>
      <c r="BZ35" s="585"/>
      <c r="CA35" s="585"/>
      <c r="CB35" s="585"/>
      <c r="CC35" s="585"/>
      <c r="CD35" s="585"/>
      <c r="CE35" s="585"/>
      <c r="CF35" s="585"/>
      <c r="CG35" s="585"/>
      <c r="CH35" s="585"/>
      <c r="CI35" s="585"/>
      <c r="CJ35" s="585"/>
      <c r="CK35" s="585"/>
      <c r="CL35" s="585"/>
      <c r="CM35" s="585"/>
      <c r="CN35" s="175"/>
      <c r="CO35" s="584">
        <f t="shared" ref="CO35:CO43" si="3">IF(CQ35="","",CO34+1)</f>
        <v>19</v>
      </c>
      <c r="CP35" s="584"/>
      <c r="CQ35" s="585" t="str">
        <f>IF('各会計、関係団体の財政状況及び健全化判断比率'!BS8="","",'各会計、関係団体の財政状況及び健全化判断比率'!BS8)</f>
        <v>株式会社さつきの里</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f t="shared" si="0"/>
        <v>7</v>
      </c>
      <c r="AN36" s="584"/>
      <c r="AO36" s="585" t="str">
        <f>IF('各会計、関係団体の財政状況及び健全化判断比率'!B33="","",'各会計、関係団体の財政状況及び健全化判断比率'!B33)</f>
        <v>工業用地造成事業会計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11</v>
      </c>
      <c r="BX36" s="584"/>
      <c r="BY36" s="585" t="str">
        <f>IF('各会計、関係団体の財政状況及び健全化判断比率'!B70="","",'各会計、関係団体の財政状況及び健全化判断比率'!B70)</f>
        <v>福島県後期高齢者医療広域連合　一般会計</v>
      </c>
      <c r="BZ36" s="585"/>
      <c r="CA36" s="585"/>
      <c r="CB36" s="585"/>
      <c r="CC36" s="585"/>
      <c r="CD36" s="585"/>
      <c r="CE36" s="585"/>
      <c r="CF36" s="585"/>
      <c r="CG36" s="585"/>
      <c r="CH36" s="585"/>
      <c r="CI36" s="585"/>
      <c r="CJ36" s="585"/>
      <c r="CK36" s="585"/>
      <c r="CL36" s="585"/>
      <c r="CM36" s="585"/>
      <c r="CN36" s="175"/>
      <c r="CO36" s="584">
        <f t="shared" si="3"/>
        <v>20</v>
      </c>
      <c r="CP36" s="584"/>
      <c r="CQ36" s="585" t="str">
        <f>IF('各会計、関係団体の財政状況及び健全化判断比率'!BS9="","",'各会計、関係団体の財政状況及び健全化判断比率'!BS9)</f>
        <v>白河地方土地開発公社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f t="shared" si="0"/>
        <v>8</v>
      </c>
      <c r="AN37" s="584"/>
      <c r="AO37" s="585" t="str">
        <f>IF('各会計、関係団体の財政状況及び健全化判断比率'!B34="","",'各会計、関係団体の財政状況及び健全化判断比率'!B34)</f>
        <v>住宅用地造成事業会計</v>
      </c>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12</v>
      </c>
      <c r="BX37" s="584"/>
      <c r="BY37" s="585" t="str">
        <f>IF('各会計、関係団体の財政状況及び健全化判断比率'!B71="","",'各会計、関係団体の財政状況及び健全化判断比率'!B71)</f>
        <v>福島県後期高齢者医療広域連合　後期高齢者医療特別会計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13</v>
      </c>
      <c r="BX38" s="584"/>
      <c r="BY38" s="585" t="str">
        <f>IF('各会計、関係団体の財政状況及び健全化判断比率'!B72="","",'各会計、関係団体の財政状況及び健全化判断比率'!B72)</f>
        <v>福島県市町村総合事務組合　一般会計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14</v>
      </c>
      <c r="BX39" s="584"/>
      <c r="BY39" s="585" t="str">
        <f>IF('各会計、関係団体の財政状況及び健全化判断比率'!B73="","",'各会計、関係団体の財政状況及び健全化判断比率'!B73)</f>
        <v>福島県市町村総合事務組合　消防補償等特別会計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15</v>
      </c>
      <c r="BX40" s="584"/>
      <c r="BY40" s="585" t="str">
        <f>IF('各会計、関係団体の財政状況及び健全化判断比率'!B74="","",'各会計、関係団体の財政状況及び健全化判断比率'!B74)</f>
        <v>福島県市町村総合事務組合　消防賞じゅつ金特別会計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16</v>
      </c>
      <c r="BX41" s="584"/>
      <c r="BY41" s="585" t="str">
        <f>IF('各会計、関係団体の財政状況及び健全化判断比率'!B75="","",'各会計、関係団体の財政状況及び健全化判断比率'!B75)</f>
        <v>福島県市町村総合事務組合　非常勤職員公務災害補償特別会計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17</v>
      </c>
      <c r="BX42" s="584"/>
      <c r="BY42" s="585" t="str">
        <f>IF('各会計、関係団体の財政状況及び健全化判断比率'!B76="","",'各会計、関係団体の財政状況及び健全化判断比率'!B76)</f>
        <v>福島県市町村総合事務組合　自治会館管理特別会計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196</v>
      </c>
      <c r="E46" s="587" t="s">
        <v>197</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198</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199</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200</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201</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202</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203</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204</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F9ldRE6IFHirSOnp95Iv4EPH3XaobQvfVOJLmhPf4BdOpPuQpN5pxrF8j9JjfWH0Taj/Tv6eKs9Uqh2wsUiUig==" saltValue="BCJ1U6k5h8PCXI3quSjWA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3" zoomScaleSheetLayoutView="100" workbookViewId="0">
      <selection activeCell="H35" sqref="H35"/>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537</v>
      </c>
      <c r="D34" s="1136"/>
      <c r="E34" s="1137"/>
      <c r="F34" s="32">
        <v>13.69</v>
      </c>
      <c r="G34" s="33">
        <v>11.79</v>
      </c>
      <c r="H34" s="33">
        <v>13.81</v>
      </c>
      <c r="I34" s="33">
        <v>11.39</v>
      </c>
      <c r="J34" s="34">
        <v>11.72</v>
      </c>
      <c r="K34" s="22"/>
      <c r="L34" s="22"/>
      <c r="M34" s="22"/>
      <c r="N34" s="22"/>
      <c r="O34" s="22"/>
      <c r="P34" s="22"/>
    </row>
    <row r="35" spans="1:16" ht="39" customHeight="1" x14ac:dyDescent="0.2">
      <c r="A35" s="22"/>
      <c r="B35" s="35"/>
      <c r="C35" s="1132" t="s">
        <v>538</v>
      </c>
      <c r="D35" s="1132"/>
      <c r="E35" s="1133"/>
      <c r="F35" s="36">
        <v>10.91</v>
      </c>
      <c r="G35" s="37">
        <v>10.199999999999999</v>
      </c>
      <c r="H35" s="37">
        <v>7.94</v>
      </c>
      <c r="I35" s="37">
        <v>7.67</v>
      </c>
      <c r="J35" s="38">
        <v>7.79</v>
      </c>
      <c r="K35" s="22"/>
      <c r="L35" s="22"/>
      <c r="M35" s="22"/>
      <c r="N35" s="22"/>
      <c r="O35" s="22"/>
      <c r="P35" s="22"/>
    </row>
    <row r="36" spans="1:16" ht="39" customHeight="1" x14ac:dyDescent="0.2">
      <c r="A36" s="22"/>
      <c r="B36" s="35"/>
      <c r="C36" s="1132" t="s">
        <v>539</v>
      </c>
      <c r="D36" s="1132"/>
      <c r="E36" s="1133"/>
      <c r="F36" s="36">
        <v>4.91</v>
      </c>
      <c r="G36" s="37">
        <v>5.38</v>
      </c>
      <c r="H36" s="37">
        <v>5.13</v>
      </c>
      <c r="I36" s="37">
        <v>6.2</v>
      </c>
      <c r="J36" s="38">
        <v>7.6</v>
      </c>
      <c r="K36" s="22"/>
      <c r="L36" s="22"/>
      <c r="M36" s="22"/>
      <c r="N36" s="22"/>
      <c r="O36" s="22"/>
      <c r="P36" s="22"/>
    </row>
    <row r="37" spans="1:16" ht="39" customHeight="1" x14ac:dyDescent="0.2">
      <c r="A37" s="22"/>
      <c r="B37" s="35"/>
      <c r="C37" s="1132" t="s">
        <v>540</v>
      </c>
      <c r="D37" s="1132"/>
      <c r="E37" s="1133"/>
      <c r="F37" s="36">
        <v>4.4000000000000004</v>
      </c>
      <c r="G37" s="37">
        <v>4.2300000000000004</v>
      </c>
      <c r="H37" s="37">
        <v>3.77</v>
      </c>
      <c r="I37" s="37">
        <v>3.63</v>
      </c>
      <c r="J37" s="38">
        <v>2.73</v>
      </c>
      <c r="K37" s="22"/>
      <c r="L37" s="22"/>
      <c r="M37" s="22"/>
      <c r="N37" s="22"/>
      <c r="O37" s="22"/>
      <c r="P37" s="22"/>
    </row>
    <row r="38" spans="1:16" ht="39" customHeight="1" x14ac:dyDescent="0.2">
      <c r="A38" s="22"/>
      <c r="B38" s="35"/>
      <c r="C38" s="1132" t="s">
        <v>541</v>
      </c>
      <c r="D38" s="1132"/>
      <c r="E38" s="1133"/>
      <c r="F38" s="36">
        <v>1.2</v>
      </c>
      <c r="G38" s="37">
        <v>0.28000000000000003</v>
      </c>
      <c r="H38" s="37">
        <v>0.77</v>
      </c>
      <c r="I38" s="37">
        <v>0.96</v>
      </c>
      <c r="J38" s="38">
        <v>1.76</v>
      </c>
      <c r="K38" s="22"/>
      <c r="L38" s="22"/>
      <c r="M38" s="22"/>
      <c r="N38" s="22"/>
      <c r="O38" s="22"/>
      <c r="P38" s="22"/>
    </row>
    <row r="39" spans="1:16" ht="39" customHeight="1" x14ac:dyDescent="0.2">
      <c r="A39" s="22"/>
      <c r="B39" s="35"/>
      <c r="C39" s="1132" t="s">
        <v>542</v>
      </c>
      <c r="D39" s="1132"/>
      <c r="E39" s="1133"/>
      <c r="F39" s="36" t="s">
        <v>491</v>
      </c>
      <c r="G39" s="37" t="s">
        <v>491</v>
      </c>
      <c r="H39" s="37" t="s">
        <v>491</v>
      </c>
      <c r="I39" s="37" t="s">
        <v>491</v>
      </c>
      <c r="J39" s="38">
        <v>1.19</v>
      </c>
      <c r="K39" s="22"/>
      <c r="L39" s="22"/>
      <c r="M39" s="22"/>
      <c r="N39" s="22"/>
      <c r="O39" s="22"/>
      <c r="P39" s="22"/>
    </row>
    <row r="40" spans="1:16" ht="39" customHeight="1" x14ac:dyDescent="0.2">
      <c r="A40" s="22"/>
      <c r="B40" s="35"/>
      <c r="C40" s="1132" t="s">
        <v>543</v>
      </c>
      <c r="D40" s="1132"/>
      <c r="E40" s="1133"/>
      <c r="F40" s="36">
        <v>1.81</v>
      </c>
      <c r="G40" s="37">
        <v>2.29</v>
      </c>
      <c r="H40" s="37">
        <v>1.33</v>
      </c>
      <c r="I40" s="37">
        <v>0.7</v>
      </c>
      <c r="J40" s="38">
        <v>0.38</v>
      </c>
      <c r="K40" s="22"/>
      <c r="L40" s="22"/>
      <c r="M40" s="22"/>
      <c r="N40" s="22"/>
      <c r="O40" s="22"/>
      <c r="P40" s="22"/>
    </row>
    <row r="41" spans="1:16" ht="39" customHeight="1" x14ac:dyDescent="0.2">
      <c r="A41" s="22"/>
      <c r="B41" s="35"/>
      <c r="C41" s="1132" t="s">
        <v>544</v>
      </c>
      <c r="D41" s="1132"/>
      <c r="E41" s="1133"/>
      <c r="F41" s="36">
        <v>0.02</v>
      </c>
      <c r="G41" s="37">
        <v>7.0000000000000007E-2</v>
      </c>
      <c r="H41" s="37">
        <v>0.08</v>
      </c>
      <c r="I41" s="37">
        <v>0.08</v>
      </c>
      <c r="J41" s="38">
        <v>0.2</v>
      </c>
      <c r="K41" s="22"/>
      <c r="L41" s="22"/>
      <c r="M41" s="22"/>
      <c r="N41" s="22"/>
      <c r="O41" s="22"/>
      <c r="P41" s="22"/>
    </row>
    <row r="42" spans="1:16" ht="39" customHeight="1" x14ac:dyDescent="0.2">
      <c r="A42" s="22"/>
      <c r="B42" s="39"/>
      <c r="C42" s="1132" t="s">
        <v>545</v>
      </c>
      <c r="D42" s="1132"/>
      <c r="E42" s="1133"/>
      <c r="F42" s="36" t="s">
        <v>491</v>
      </c>
      <c r="G42" s="37" t="s">
        <v>491</v>
      </c>
      <c r="H42" s="37" t="s">
        <v>491</v>
      </c>
      <c r="I42" s="37" t="s">
        <v>491</v>
      </c>
      <c r="J42" s="38" t="s">
        <v>491</v>
      </c>
      <c r="K42" s="22"/>
      <c r="L42" s="22"/>
      <c r="M42" s="22"/>
      <c r="N42" s="22"/>
      <c r="O42" s="22"/>
      <c r="P42" s="22"/>
    </row>
    <row r="43" spans="1:16" ht="39" customHeight="1" thickBot="1" x14ac:dyDescent="0.25">
      <c r="A43" s="22"/>
      <c r="B43" s="40"/>
      <c r="C43" s="1134" t="s">
        <v>546</v>
      </c>
      <c r="D43" s="1134"/>
      <c r="E43" s="1135"/>
      <c r="F43" s="41">
        <v>0.39</v>
      </c>
      <c r="G43" s="42">
        <v>0.28000000000000003</v>
      </c>
      <c r="H43" s="42">
        <v>0.17</v>
      </c>
      <c r="I43" s="42">
        <v>0.2</v>
      </c>
      <c r="J43" s="43" t="s">
        <v>491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jd0JUchj3jOv+m/PNiVxQHmBkATFign211yfiuS5UG0Uz2EuU4Ebu/i/07s6KnA/Q11At511jLPe46GR/1yxg==" saltValue="jD7M3jsQYHHV1eil2S9V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44" zoomScaleSheetLayoutView="55" workbookViewId="0">
      <selection activeCell="S55" sqref="S55"/>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367</v>
      </c>
      <c r="L45" s="58">
        <v>349</v>
      </c>
      <c r="M45" s="58">
        <v>391</v>
      </c>
      <c r="N45" s="58">
        <v>418</v>
      </c>
      <c r="O45" s="59">
        <v>412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491</v>
      </c>
      <c r="L47" s="62" t="s">
        <v>491</v>
      </c>
      <c r="M47" s="62" t="s">
        <v>491</v>
      </c>
      <c r="N47" s="62" t="s">
        <v>491</v>
      </c>
      <c r="O47" s="63" t="s">
        <v>491</v>
      </c>
      <c r="P47" s="46"/>
      <c r="Q47" s="46"/>
      <c r="R47" s="46"/>
      <c r="S47" s="46"/>
      <c r="T47" s="46"/>
      <c r="U47" s="46"/>
    </row>
    <row r="48" spans="1:21" ht="30.75" customHeight="1" x14ac:dyDescent="0.2">
      <c r="A48" s="46"/>
      <c r="B48" s="1140"/>
      <c r="C48" s="1141"/>
      <c r="D48" s="60"/>
      <c r="E48" s="1146" t="s">
        <v>13</v>
      </c>
      <c r="F48" s="1146"/>
      <c r="G48" s="1146"/>
      <c r="H48" s="1146"/>
      <c r="I48" s="1146"/>
      <c r="J48" s="1147"/>
      <c r="K48" s="61">
        <v>132</v>
      </c>
      <c r="L48" s="62">
        <v>126</v>
      </c>
      <c r="M48" s="62">
        <v>100</v>
      </c>
      <c r="N48" s="62">
        <v>105</v>
      </c>
      <c r="O48" s="63">
        <v>63</v>
      </c>
      <c r="P48" s="46"/>
      <c r="Q48" s="46"/>
      <c r="R48" s="46"/>
      <c r="S48" s="46"/>
      <c r="T48" s="46"/>
      <c r="U48" s="46"/>
    </row>
    <row r="49" spans="1:21" ht="30.75" customHeight="1" x14ac:dyDescent="0.2">
      <c r="A49" s="46"/>
      <c r="B49" s="1140"/>
      <c r="C49" s="1141"/>
      <c r="D49" s="60"/>
      <c r="E49" s="1146" t="s">
        <v>14</v>
      </c>
      <c r="F49" s="1146"/>
      <c r="G49" s="1146"/>
      <c r="H49" s="1146"/>
      <c r="I49" s="1146"/>
      <c r="J49" s="1147"/>
      <c r="K49" s="61">
        <v>5</v>
      </c>
      <c r="L49" s="62">
        <v>5</v>
      </c>
      <c r="M49" s="62">
        <v>7</v>
      </c>
      <c r="N49" s="62">
        <v>8</v>
      </c>
      <c r="O49" s="63">
        <v>7</v>
      </c>
      <c r="P49" s="46"/>
      <c r="Q49" s="46"/>
      <c r="R49" s="46"/>
      <c r="S49" s="46"/>
      <c r="T49" s="46"/>
      <c r="U49" s="46"/>
    </row>
    <row r="50" spans="1:21" ht="30.75" customHeight="1" x14ac:dyDescent="0.2">
      <c r="A50" s="46"/>
      <c r="B50" s="1140"/>
      <c r="C50" s="1141"/>
      <c r="D50" s="60"/>
      <c r="E50" s="1146" t="s">
        <v>15</v>
      </c>
      <c r="F50" s="1146"/>
      <c r="G50" s="1146"/>
      <c r="H50" s="1146"/>
      <c r="I50" s="1146"/>
      <c r="J50" s="1147"/>
      <c r="K50" s="61">
        <v>2</v>
      </c>
      <c r="L50" s="62">
        <v>0</v>
      </c>
      <c r="M50" s="62">
        <v>0</v>
      </c>
      <c r="N50" s="62">
        <v>0</v>
      </c>
      <c r="O50" s="63">
        <v>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491</v>
      </c>
      <c r="L51" s="62" t="s">
        <v>491</v>
      </c>
      <c r="M51" s="62" t="s">
        <v>491</v>
      </c>
      <c r="N51" s="62" t="s">
        <v>491</v>
      </c>
      <c r="O51" s="63" t="s">
        <v>491</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342</v>
      </c>
      <c r="L52" s="62">
        <v>336</v>
      </c>
      <c r="M52" s="62">
        <v>339</v>
      </c>
      <c r="N52" s="62">
        <v>344</v>
      </c>
      <c r="O52" s="63">
        <v>336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164</v>
      </c>
      <c r="L53" s="67">
        <v>144</v>
      </c>
      <c r="M53" s="67">
        <v>159</v>
      </c>
      <c r="N53" s="67">
        <v>187</v>
      </c>
      <c r="O53" s="68">
        <v>146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wlfcRTQZOIKIFjautr2zujaeQDtxo9mYQ23k+jf+84V+7+M50Nh7s7WwlDMr7ZPTN+pNMo22fy/xAoR8Y/NPQ==" saltValue="0iNMvVWQd7FDn1G/odkGK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41" zoomScaleSheetLayoutView="100" workbookViewId="0">
      <selection activeCell="I46" sqref="I46"/>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69" t="s">
        <v>30</v>
      </c>
      <c r="C41" s="1170"/>
      <c r="D41" s="103"/>
      <c r="E41" s="1175" t="s">
        <v>31</v>
      </c>
      <c r="F41" s="1175"/>
      <c r="G41" s="1175"/>
      <c r="H41" s="1176"/>
      <c r="I41" s="342">
        <v>4251</v>
      </c>
      <c r="J41" s="343">
        <v>4201</v>
      </c>
      <c r="K41" s="343">
        <v>4019</v>
      </c>
      <c r="L41" s="343">
        <v>3683</v>
      </c>
      <c r="M41" s="344">
        <v>3338</v>
      </c>
    </row>
    <row r="42" spans="2:13" ht="27.75" customHeight="1" x14ac:dyDescent="0.2">
      <c r="B42" s="1171"/>
      <c r="C42" s="1172"/>
      <c r="D42" s="104"/>
      <c r="E42" s="1177" t="s">
        <v>32</v>
      </c>
      <c r="F42" s="1177"/>
      <c r="G42" s="1177"/>
      <c r="H42" s="1178"/>
      <c r="I42" s="345" t="s">
        <v>491</v>
      </c>
      <c r="J42" s="346" t="s">
        <v>491</v>
      </c>
      <c r="K42" s="346" t="s">
        <v>491</v>
      </c>
      <c r="L42" s="346" t="s">
        <v>491</v>
      </c>
      <c r="M42" s="347" t="s">
        <v>491</v>
      </c>
    </row>
    <row r="43" spans="2:13" ht="27.75" customHeight="1" x14ac:dyDescent="0.2">
      <c r="B43" s="1171"/>
      <c r="C43" s="1172"/>
      <c r="D43" s="104"/>
      <c r="E43" s="1177" t="s">
        <v>33</v>
      </c>
      <c r="F43" s="1177"/>
      <c r="G43" s="1177"/>
      <c r="H43" s="1178"/>
      <c r="I43" s="345">
        <v>682</v>
      </c>
      <c r="J43" s="346">
        <v>592</v>
      </c>
      <c r="K43" s="346">
        <v>493</v>
      </c>
      <c r="L43" s="346">
        <v>419</v>
      </c>
      <c r="M43" s="347">
        <v>311</v>
      </c>
    </row>
    <row r="44" spans="2:13" ht="27.75" customHeight="1" x14ac:dyDescent="0.2">
      <c r="B44" s="1171"/>
      <c r="C44" s="1172"/>
      <c r="D44" s="104"/>
      <c r="E44" s="1177" t="s">
        <v>34</v>
      </c>
      <c r="F44" s="1177"/>
      <c r="G44" s="1177"/>
      <c r="H44" s="1178"/>
      <c r="I44" s="345">
        <v>32</v>
      </c>
      <c r="J44" s="346">
        <v>38</v>
      </c>
      <c r="K44" s="346">
        <v>38</v>
      </c>
      <c r="L44" s="346">
        <v>35</v>
      </c>
      <c r="M44" s="347">
        <v>33</v>
      </c>
    </row>
    <row r="45" spans="2:13" ht="27.75" customHeight="1" x14ac:dyDescent="0.2">
      <c r="B45" s="1171"/>
      <c r="C45" s="1172"/>
      <c r="D45" s="104"/>
      <c r="E45" s="1177" t="s">
        <v>35</v>
      </c>
      <c r="F45" s="1177"/>
      <c r="G45" s="1177"/>
      <c r="H45" s="1178"/>
      <c r="I45" s="345" t="s">
        <v>491</v>
      </c>
      <c r="J45" s="346">
        <v>11</v>
      </c>
      <c r="K45" s="346">
        <v>53</v>
      </c>
      <c r="L45" s="346">
        <v>73</v>
      </c>
      <c r="M45" s="347">
        <v>87</v>
      </c>
    </row>
    <row r="46" spans="2:13" ht="27.75" customHeight="1" x14ac:dyDescent="0.2">
      <c r="B46" s="1171"/>
      <c r="C46" s="1172"/>
      <c r="D46" s="105"/>
      <c r="E46" s="1177" t="s">
        <v>36</v>
      </c>
      <c r="F46" s="1177"/>
      <c r="G46" s="1177"/>
      <c r="H46" s="1178"/>
      <c r="I46" s="345">
        <v>13</v>
      </c>
      <c r="J46" s="346">
        <v>10</v>
      </c>
      <c r="K46" s="346">
        <v>9</v>
      </c>
      <c r="L46" s="346">
        <v>9</v>
      </c>
      <c r="M46" s="347">
        <v>8</v>
      </c>
    </row>
    <row r="47" spans="2:13" ht="27.75" customHeight="1" x14ac:dyDescent="0.2">
      <c r="B47" s="1171"/>
      <c r="C47" s="1172"/>
      <c r="D47" s="106"/>
      <c r="E47" s="1179" t="s">
        <v>37</v>
      </c>
      <c r="F47" s="1180"/>
      <c r="G47" s="1180"/>
      <c r="H47" s="1181"/>
      <c r="I47" s="345" t="s">
        <v>491</v>
      </c>
      <c r="J47" s="346" t="s">
        <v>491</v>
      </c>
      <c r="K47" s="346" t="s">
        <v>491</v>
      </c>
      <c r="L47" s="346" t="s">
        <v>491</v>
      </c>
      <c r="M47" s="347" t="s">
        <v>491</v>
      </c>
    </row>
    <row r="48" spans="2:13" ht="27.75" customHeight="1" x14ac:dyDescent="0.2">
      <c r="B48" s="1171"/>
      <c r="C48" s="1172"/>
      <c r="D48" s="104"/>
      <c r="E48" s="1177" t="s">
        <v>38</v>
      </c>
      <c r="F48" s="1177"/>
      <c r="G48" s="1177"/>
      <c r="H48" s="1178"/>
      <c r="I48" s="345" t="s">
        <v>491</v>
      </c>
      <c r="J48" s="346" t="s">
        <v>491</v>
      </c>
      <c r="K48" s="346" t="s">
        <v>491</v>
      </c>
      <c r="L48" s="346" t="s">
        <v>491</v>
      </c>
      <c r="M48" s="347" t="s">
        <v>491</v>
      </c>
    </row>
    <row r="49" spans="2:13" ht="27.75" customHeight="1" x14ac:dyDescent="0.2">
      <c r="B49" s="1173"/>
      <c r="C49" s="1174"/>
      <c r="D49" s="104"/>
      <c r="E49" s="1177" t="s">
        <v>39</v>
      </c>
      <c r="F49" s="1177"/>
      <c r="G49" s="1177"/>
      <c r="H49" s="1178"/>
      <c r="I49" s="345" t="s">
        <v>491</v>
      </c>
      <c r="J49" s="346" t="s">
        <v>491</v>
      </c>
      <c r="K49" s="346" t="s">
        <v>491</v>
      </c>
      <c r="L49" s="346" t="s">
        <v>491</v>
      </c>
      <c r="M49" s="347" t="s">
        <v>491</v>
      </c>
    </row>
    <row r="50" spans="2:13" ht="27.75" customHeight="1" x14ac:dyDescent="0.2">
      <c r="B50" s="1182" t="s">
        <v>40</v>
      </c>
      <c r="C50" s="1183"/>
      <c r="D50" s="107"/>
      <c r="E50" s="1177" t="s">
        <v>41</v>
      </c>
      <c r="F50" s="1177"/>
      <c r="G50" s="1177"/>
      <c r="H50" s="1178"/>
      <c r="I50" s="345">
        <v>1936</v>
      </c>
      <c r="J50" s="346">
        <v>1871</v>
      </c>
      <c r="K50" s="346">
        <v>2027</v>
      </c>
      <c r="L50" s="346">
        <v>2246</v>
      </c>
      <c r="M50" s="347">
        <v>2175</v>
      </c>
    </row>
    <row r="51" spans="2:13" ht="27.75" customHeight="1" x14ac:dyDescent="0.2">
      <c r="B51" s="1171"/>
      <c r="C51" s="1172"/>
      <c r="D51" s="104"/>
      <c r="E51" s="1177" t="s">
        <v>42</v>
      </c>
      <c r="F51" s="1177"/>
      <c r="G51" s="1177"/>
      <c r="H51" s="1178"/>
      <c r="I51" s="345" t="s">
        <v>491</v>
      </c>
      <c r="J51" s="346" t="s">
        <v>491</v>
      </c>
      <c r="K51" s="346" t="s">
        <v>491</v>
      </c>
      <c r="L51" s="346" t="s">
        <v>491</v>
      </c>
      <c r="M51" s="347" t="s">
        <v>491</v>
      </c>
    </row>
    <row r="52" spans="2:13" ht="27.75" customHeight="1" x14ac:dyDescent="0.2">
      <c r="B52" s="1173"/>
      <c r="C52" s="1174"/>
      <c r="D52" s="104"/>
      <c r="E52" s="1177" t="s">
        <v>43</v>
      </c>
      <c r="F52" s="1177"/>
      <c r="G52" s="1177"/>
      <c r="H52" s="1178"/>
      <c r="I52" s="345">
        <v>3748</v>
      </c>
      <c r="J52" s="346">
        <v>3602</v>
      </c>
      <c r="K52" s="346">
        <v>3417</v>
      </c>
      <c r="L52" s="346">
        <v>3143</v>
      </c>
      <c r="M52" s="347">
        <v>2849</v>
      </c>
    </row>
    <row r="53" spans="2:13" ht="27.75" customHeight="1" thickBot="1" x14ac:dyDescent="0.25">
      <c r="B53" s="1184" t="s">
        <v>19</v>
      </c>
      <c r="C53" s="1185"/>
      <c r="D53" s="108"/>
      <c r="E53" s="1186" t="s">
        <v>44</v>
      </c>
      <c r="F53" s="1186"/>
      <c r="G53" s="1186"/>
      <c r="H53" s="1187"/>
      <c r="I53" s="348">
        <v>-707</v>
      </c>
      <c r="J53" s="349">
        <v>-622</v>
      </c>
      <c r="K53" s="349">
        <v>-831</v>
      </c>
      <c r="L53" s="349">
        <v>-1171</v>
      </c>
      <c r="M53" s="350">
        <v>-1247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eNlXyK5PfAfdlaDYMdTx7Jg5w6NVD58Rgr7ex5xqwJyhITVMspEmxD/3cBF8+/xbIcD172GiHZNLOAeKxfP1QQ==" saltValue="gwWzDoOnXBfgaiX7Amij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0"/>
  <sheetViews>
    <sheetView showGridLines="0" topLeftCell="A37" zoomScale="70" zoomScaleNormal="70" zoomScaleSheetLayoutView="100" workbookViewId="0">
      <selection activeCell="F58" sqref="F58"/>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531</v>
      </c>
      <c r="G54" s="117" t="s">
        <v>532</v>
      </c>
      <c r="H54" s="118" t="s">
        <v>533</v>
      </c>
    </row>
    <row r="55" spans="2:8" ht="52.5" customHeight="1" x14ac:dyDescent="0.2">
      <c r="B55" s="119"/>
      <c r="C55" s="1196" t="s">
        <v>46</v>
      </c>
      <c r="D55" s="1196"/>
      <c r="E55" s="1197"/>
      <c r="F55" s="120">
        <v>834</v>
      </c>
      <c r="G55" s="120">
        <v>855</v>
      </c>
      <c r="H55" s="121">
        <v>857</v>
      </c>
    </row>
    <row r="56" spans="2:8" ht="52.5" customHeight="1" x14ac:dyDescent="0.2">
      <c r="B56" s="122"/>
      <c r="C56" s="1198" t="s">
        <v>47</v>
      </c>
      <c r="D56" s="1198"/>
      <c r="E56" s="1199"/>
      <c r="F56" s="123">
        <v>30</v>
      </c>
      <c r="G56" s="123">
        <v>30</v>
      </c>
      <c r="H56" s="124">
        <v>30</v>
      </c>
    </row>
    <row r="57" spans="2:8" ht="53.25" customHeight="1" x14ac:dyDescent="0.2">
      <c r="B57" s="122"/>
      <c r="C57" s="1200" t="s">
        <v>48</v>
      </c>
      <c r="D57" s="1200"/>
      <c r="E57" s="1201"/>
      <c r="F57" s="125">
        <v>1049</v>
      </c>
      <c r="G57" s="125">
        <v>1151</v>
      </c>
      <c r="H57" s="126">
        <v>1214</v>
      </c>
    </row>
    <row r="58" spans="2:8" ht="45.75" customHeight="1" x14ac:dyDescent="0.2">
      <c r="B58" s="127"/>
      <c r="C58" s="1188" t="s">
        <v>49</v>
      </c>
      <c r="D58" s="1189"/>
      <c r="E58" s="1190"/>
      <c r="F58" s="128"/>
      <c r="G58" s="128"/>
      <c r="H58" s="129"/>
    </row>
    <row r="59" spans="2:8" ht="45.75" customHeight="1" x14ac:dyDescent="0.2">
      <c r="B59" s="127"/>
      <c r="C59" s="1188" t="s">
        <v>50</v>
      </c>
      <c r="D59" s="1189"/>
      <c r="E59" s="1190"/>
      <c r="F59" s="128"/>
      <c r="G59" s="128"/>
      <c r="H59" s="129"/>
    </row>
    <row r="60" spans="2:8" ht="45.75" customHeight="1" x14ac:dyDescent="0.2">
      <c r="B60" s="127"/>
      <c r="C60" s="1188" t="s">
        <v>50</v>
      </c>
      <c r="D60" s="1189"/>
      <c r="E60" s="1190"/>
      <c r="F60" s="128"/>
      <c r="G60" s="128"/>
      <c r="H60" s="129"/>
    </row>
    <row r="61" spans="2:8" ht="45.75" customHeight="1" x14ac:dyDescent="0.2">
      <c r="B61" s="127"/>
      <c r="C61" s="1188" t="s">
        <v>50</v>
      </c>
      <c r="D61" s="1189"/>
      <c r="E61" s="1190"/>
      <c r="F61" s="128"/>
      <c r="G61" s="128"/>
      <c r="H61" s="129"/>
    </row>
    <row r="62" spans="2:8" ht="45.75" customHeight="1" thickBot="1" x14ac:dyDescent="0.25">
      <c r="B62" s="130"/>
      <c r="C62" s="1191" t="s">
        <v>50</v>
      </c>
      <c r="D62" s="1192"/>
      <c r="E62" s="1193"/>
      <c r="F62" s="131"/>
      <c r="G62" s="131"/>
      <c r="H62" s="132"/>
    </row>
    <row r="63" spans="2:8" ht="52.5" customHeight="1" thickBot="1" x14ac:dyDescent="0.25">
      <c r="B63" s="133"/>
      <c r="C63" s="1194" t="s">
        <v>51</v>
      </c>
      <c r="D63" s="1194"/>
      <c r="E63" s="1195"/>
      <c r="F63" s="134">
        <v>1913</v>
      </c>
      <c r="G63" s="134">
        <v>2036</v>
      </c>
      <c r="H63" s="135">
        <v>2101</v>
      </c>
    </row>
    <row r="64" spans="2:8" ht="13.2" x14ac:dyDescent="0.2"/>
    <row r="65" ht="13.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sheetData>
  <sheetProtection algorithmName="SHA-512" hashValue="a4VQZJHCN2EGAXWexN5yw21qvv1SU93f+E3h5ETfitm8q0kzVLtt5gwc8fXzhc0/Z+f5QFPIJWjJ6WNTxvgkXg==" saltValue="JexTajT9PA+K47NPGgQQ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23" zoomScaleNormal="100" zoomScaleSheetLayoutView="55" workbookViewId="0">
      <selection activeCell="DD25" sqref="DD25"/>
    </sheetView>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49"/>
      <c r="B1" s="1248"/>
      <c r="DD1" s="255"/>
      <c r="DE1" s="255"/>
    </row>
    <row r="2" spans="1:109"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2"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2"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2"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2"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2"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2"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2"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2"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2"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2"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2"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2" x14ac:dyDescent="0.2">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2" x14ac:dyDescent="0.2">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2" x14ac:dyDescent="0.2">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2" x14ac:dyDescent="0.2">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2" x14ac:dyDescent="0.2">
      <c r="DD19" s="255"/>
      <c r="DE19" s="255"/>
    </row>
    <row r="20" spans="1:109" ht="13.2" x14ac:dyDescent="0.2">
      <c r="DD20" s="255"/>
      <c r="DE20" s="255"/>
    </row>
    <row r="21" spans="1:109" ht="17.25" customHeight="1" x14ac:dyDescent="0.2">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6"/>
      <c r="DD40" s="1236"/>
      <c r="DE40" s="255"/>
    </row>
    <row r="41" spans="2:109" ht="16.2" x14ac:dyDescent="0.2">
      <c r="B41" s="256" t="s">
        <v>575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3"/>
      <c r="I42" s="1232"/>
      <c r="J42" s="1232"/>
      <c r="K42" s="1232"/>
      <c r="AM42" s="1233"/>
      <c r="AN42" s="1233" t="s">
        <v>571</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259"/>
      <c r="AN43" s="1231" t="s">
        <v>574</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2" x14ac:dyDescent="0.2">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2" x14ac:dyDescent="0.2">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2" x14ac:dyDescent="0.2">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2" x14ac:dyDescent="0.2">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2" x14ac:dyDescent="0.2">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2" x14ac:dyDescent="0.2">
      <c r="B49" s="259"/>
      <c r="AN49" s="255" t="s">
        <v>569</v>
      </c>
    </row>
    <row r="50" spans="1:109" ht="13.2" x14ac:dyDescent="0.2">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529</v>
      </c>
      <c r="BQ50" s="1205"/>
      <c r="BR50" s="1205"/>
      <c r="BS50" s="1205"/>
      <c r="BT50" s="1205"/>
      <c r="BU50" s="1205"/>
      <c r="BV50" s="1205"/>
      <c r="BW50" s="1205"/>
      <c r="BX50" s="1205" t="s">
        <v>530</v>
      </c>
      <c r="BY50" s="1205"/>
      <c r="BZ50" s="1205"/>
      <c r="CA50" s="1205"/>
      <c r="CB50" s="1205"/>
      <c r="CC50" s="1205"/>
      <c r="CD50" s="1205"/>
      <c r="CE50" s="1205"/>
      <c r="CF50" s="1205" t="s">
        <v>531</v>
      </c>
      <c r="CG50" s="1205"/>
      <c r="CH50" s="1205"/>
      <c r="CI50" s="1205"/>
      <c r="CJ50" s="1205"/>
      <c r="CK50" s="1205"/>
      <c r="CL50" s="1205"/>
      <c r="CM50" s="1205"/>
      <c r="CN50" s="1205" t="s">
        <v>532</v>
      </c>
      <c r="CO50" s="1205"/>
      <c r="CP50" s="1205"/>
      <c r="CQ50" s="1205"/>
      <c r="CR50" s="1205"/>
      <c r="CS50" s="1205"/>
      <c r="CT50" s="1205"/>
      <c r="CU50" s="1205"/>
      <c r="CV50" s="1205" t="s">
        <v>533</v>
      </c>
      <c r="CW50" s="1205"/>
      <c r="CX50" s="1205"/>
      <c r="CY50" s="1205"/>
      <c r="CZ50" s="1205"/>
      <c r="DA50" s="1205"/>
      <c r="DB50" s="1205"/>
      <c r="DC50" s="1205"/>
    </row>
    <row r="51" spans="1:109" ht="13.5" customHeight="1" x14ac:dyDescent="0.2">
      <c r="B51" s="259"/>
      <c r="G51" s="1212"/>
      <c r="H51" s="1212"/>
      <c r="I51" s="1244"/>
      <c r="J51" s="1244"/>
      <c r="K51" s="1211"/>
      <c r="L51" s="1211"/>
      <c r="M51" s="1211"/>
      <c r="N51" s="1211"/>
      <c r="AM51" s="1210"/>
      <c r="AN51" s="1204" t="s">
        <v>568</v>
      </c>
      <c r="AO51" s="1204"/>
      <c r="AP51" s="1204"/>
      <c r="AQ51" s="1204"/>
      <c r="AR51" s="1204"/>
      <c r="AS51" s="1204"/>
      <c r="AT51" s="1204"/>
      <c r="AU51" s="1204"/>
      <c r="AV51" s="1204"/>
      <c r="AW51" s="1204"/>
      <c r="AX51" s="1204"/>
      <c r="AY51" s="1204"/>
      <c r="AZ51" s="1204"/>
      <c r="BA51" s="1204"/>
      <c r="BB51" s="1204" t="s">
        <v>566</v>
      </c>
      <c r="BC51" s="1204"/>
      <c r="BD51" s="1204"/>
      <c r="BE51" s="1204"/>
      <c r="BF51" s="1204"/>
      <c r="BG51" s="1204"/>
      <c r="BH51" s="1204"/>
      <c r="BI51" s="1204"/>
      <c r="BJ51" s="1204"/>
      <c r="BK51" s="1204"/>
      <c r="BL51" s="1204"/>
      <c r="BM51" s="1204"/>
      <c r="BN51" s="1204"/>
      <c r="BO51" s="1204"/>
      <c r="BP51" s="1203"/>
      <c r="BQ51" s="1203"/>
      <c r="BR51" s="1203"/>
      <c r="BS51" s="1203"/>
      <c r="BT51" s="1203"/>
      <c r="BU51" s="1203"/>
      <c r="BV51" s="1203"/>
      <c r="BW51" s="1203"/>
      <c r="BX51" s="1203"/>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2" x14ac:dyDescent="0.2">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2" x14ac:dyDescent="0.2">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573</v>
      </c>
      <c r="BC53" s="1204"/>
      <c r="BD53" s="1204"/>
      <c r="BE53" s="1204"/>
      <c r="BF53" s="1204"/>
      <c r="BG53" s="1204"/>
      <c r="BH53" s="1204"/>
      <c r="BI53" s="1204"/>
      <c r="BJ53" s="1204"/>
      <c r="BK53" s="1204"/>
      <c r="BL53" s="1204"/>
      <c r="BM53" s="1204"/>
      <c r="BN53" s="1204"/>
      <c r="BO53" s="1204"/>
      <c r="BP53" s="1203">
        <v>78.3</v>
      </c>
      <c r="BQ53" s="1203"/>
      <c r="BR53" s="1203"/>
      <c r="BS53" s="1203"/>
      <c r="BT53" s="1203"/>
      <c r="BU53" s="1203"/>
      <c r="BV53" s="1203"/>
      <c r="BW53" s="1203"/>
      <c r="BX53" s="1203">
        <v>79</v>
      </c>
      <c r="BY53" s="1203"/>
      <c r="BZ53" s="1203"/>
      <c r="CA53" s="1203"/>
      <c r="CB53" s="1203"/>
      <c r="CC53" s="1203"/>
      <c r="CD53" s="1203"/>
      <c r="CE53" s="1203"/>
      <c r="CF53" s="1203">
        <v>78.900000000000006</v>
      </c>
      <c r="CG53" s="1203"/>
      <c r="CH53" s="1203"/>
      <c r="CI53" s="1203"/>
      <c r="CJ53" s="1203"/>
      <c r="CK53" s="1203"/>
      <c r="CL53" s="1203"/>
      <c r="CM53" s="1203"/>
      <c r="CN53" s="1203">
        <v>79.7</v>
      </c>
      <c r="CO53" s="1203"/>
      <c r="CP53" s="1203"/>
      <c r="CQ53" s="1203"/>
      <c r="CR53" s="1203"/>
      <c r="CS53" s="1203"/>
      <c r="CT53" s="1203"/>
      <c r="CU53" s="1203"/>
      <c r="CV53" s="1203">
        <v>80.7</v>
      </c>
      <c r="CW53" s="1203"/>
      <c r="CX53" s="1203"/>
      <c r="CY53" s="1203"/>
      <c r="CZ53" s="1203"/>
      <c r="DA53" s="1203"/>
      <c r="DB53" s="1203"/>
      <c r="DC53" s="1203"/>
    </row>
    <row r="54" spans="1:109" ht="13.2" x14ac:dyDescent="0.2">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2" x14ac:dyDescent="0.2">
      <c r="A55" s="1232"/>
      <c r="B55" s="259"/>
      <c r="G55" s="1208"/>
      <c r="H55" s="1208"/>
      <c r="I55" s="1208"/>
      <c r="J55" s="1208"/>
      <c r="K55" s="1211"/>
      <c r="L55" s="1211"/>
      <c r="M55" s="1211"/>
      <c r="N55" s="1211"/>
      <c r="AN55" s="1205" t="s">
        <v>567</v>
      </c>
      <c r="AO55" s="1205"/>
      <c r="AP55" s="1205"/>
      <c r="AQ55" s="1205"/>
      <c r="AR55" s="1205"/>
      <c r="AS55" s="1205"/>
      <c r="AT55" s="1205"/>
      <c r="AU55" s="1205"/>
      <c r="AV55" s="1205"/>
      <c r="AW55" s="1205"/>
      <c r="AX55" s="1205"/>
      <c r="AY55" s="1205"/>
      <c r="AZ55" s="1205"/>
      <c r="BA55" s="1205"/>
      <c r="BB55" s="1204" t="s">
        <v>566</v>
      </c>
      <c r="BC55" s="1204"/>
      <c r="BD55" s="1204"/>
      <c r="BE55" s="1204"/>
      <c r="BF55" s="1204"/>
      <c r="BG55" s="1204"/>
      <c r="BH55" s="1204"/>
      <c r="BI55" s="1204"/>
      <c r="BJ55" s="1204"/>
      <c r="BK55" s="1204"/>
      <c r="BL55" s="1204"/>
      <c r="BM55" s="1204"/>
      <c r="BN55" s="1204"/>
      <c r="BO55" s="1204"/>
      <c r="BP55" s="1203">
        <v>0</v>
      </c>
      <c r="BQ55" s="1203"/>
      <c r="BR55" s="1203"/>
      <c r="BS55" s="1203"/>
      <c r="BT55" s="1203"/>
      <c r="BU55" s="1203"/>
      <c r="BV55" s="1203"/>
      <c r="BW55" s="1203"/>
      <c r="BX55" s="1203">
        <v>0</v>
      </c>
      <c r="BY55" s="1203"/>
      <c r="BZ55" s="1203"/>
      <c r="CA55" s="1203"/>
      <c r="CB55" s="1203"/>
      <c r="CC55" s="1203"/>
      <c r="CD55" s="1203"/>
      <c r="CE55" s="1203"/>
      <c r="CF55" s="1203">
        <v>0</v>
      </c>
      <c r="CG55" s="1203"/>
      <c r="CH55" s="1203"/>
      <c r="CI55" s="1203"/>
      <c r="CJ55" s="1203"/>
      <c r="CK55" s="1203"/>
      <c r="CL55" s="1203"/>
      <c r="CM55" s="1203"/>
      <c r="CN55" s="1203">
        <v>0</v>
      </c>
      <c r="CO55" s="1203"/>
      <c r="CP55" s="1203"/>
      <c r="CQ55" s="1203"/>
      <c r="CR55" s="1203"/>
      <c r="CS55" s="1203"/>
      <c r="CT55" s="1203"/>
      <c r="CU55" s="1203"/>
      <c r="CV55" s="1203">
        <v>0</v>
      </c>
      <c r="CW55" s="1203"/>
      <c r="CX55" s="1203"/>
      <c r="CY55" s="1203"/>
      <c r="CZ55" s="1203"/>
      <c r="DA55" s="1203"/>
      <c r="DB55" s="1203"/>
      <c r="DC55" s="1203"/>
    </row>
    <row r="56" spans="1:109" ht="13.2" x14ac:dyDescent="0.2">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2" x14ac:dyDescent="0.2">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573</v>
      </c>
      <c r="BC57" s="1204"/>
      <c r="BD57" s="1204"/>
      <c r="BE57" s="1204"/>
      <c r="BF57" s="1204"/>
      <c r="BG57" s="1204"/>
      <c r="BH57" s="1204"/>
      <c r="BI57" s="1204"/>
      <c r="BJ57" s="1204"/>
      <c r="BK57" s="1204"/>
      <c r="BL57" s="1204"/>
      <c r="BM57" s="1204"/>
      <c r="BN57" s="1204"/>
      <c r="BO57" s="1204"/>
      <c r="BP57" s="1203">
        <v>62.8</v>
      </c>
      <c r="BQ57" s="1203"/>
      <c r="BR57" s="1203"/>
      <c r="BS57" s="1203"/>
      <c r="BT57" s="1203"/>
      <c r="BU57" s="1203"/>
      <c r="BV57" s="1203"/>
      <c r="BW57" s="1203"/>
      <c r="BX57" s="1203">
        <v>64</v>
      </c>
      <c r="BY57" s="1203"/>
      <c r="BZ57" s="1203"/>
      <c r="CA57" s="1203"/>
      <c r="CB57" s="1203"/>
      <c r="CC57" s="1203"/>
      <c r="CD57" s="1203"/>
      <c r="CE57" s="1203"/>
      <c r="CF57" s="1203">
        <v>66.2</v>
      </c>
      <c r="CG57" s="1203"/>
      <c r="CH57" s="1203"/>
      <c r="CI57" s="1203"/>
      <c r="CJ57" s="1203"/>
      <c r="CK57" s="1203"/>
      <c r="CL57" s="1203"/>
      <c r="CM57" s="1203"/>
      <c r="CN57" s="1203">
        <v>67.099999999999994</v>
      </c>
      <c r="CO57" s="1203"/>
      <c r="CP57" s="1203"/>
      <c r="CQ57" s="1203"/>
      <c r="CR57" s="1203"/>
      <c r="CS57" s="1203"/>
      <c r="CT57" s="1203"/>
      <c r="CU57" s="1203"/>
      <c r="CV57" s="1203">
        <v>67</v>
      </c>
      <c r="CW57" s="1203"/>
      <c r="CX57" s="1203"/>
      <c r="CY57" s="1203"/>
      <c r="CZ57" s="1203"/>
      <c r="DA57" s="1203"/>
      <c r="DB57" s="1203"/>
      <c r="DC57" s="1203"/>
      <c r="DD57" s="1242"/>
      <c r="DE57" s="1237"/>
    </row>
    <row r="58" spans="1:109" s="1232" customFormat="1" ht="13.2" x14ac:dyDescent="0.2">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2" x14ac:dyDescent="0.2">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2" x14ac:dyDescent="0.2">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2" x14ac:dyDescent="0.2">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2"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6.2" x14ac:dyDescent="0.2">
      <c r="B63" s="312" t="s">
        <v>572</v>
      </c>
    </row>
    <row r="64" spans="1:109" ht="13.2" x14ac:dyDescent="0.2">
      <c r="B64" s="259"/>
      <c r="G64" s="1233"/>
      <c r="I64" s="1235"/>
      <c r="J64" s="1235"/>
      <c r="K64" s="1235"/>
      <c r="L64" s="1235"/>
      <c r="M64" s="1235"/>
      <c r="N64" s="1234"/>
      <c r="AM64" s="1233"/>
      <c r="AN64" s="1233" t="s">
        <v>571</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2" x14ac:dyDescent="0.2">
      <c r="B65" s="259"/>
      <c r="AN65" s="1231" t="s">
        <v>570</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2" x14ac:dyDescent="0.2">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2" x14ac:dyDescent="0.2">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2" x14ac:dyDescent="0.2">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2" x14ac:dyDescent="0.2">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2" x14ac:dyDescent="0.2">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2" x14ac:dyDescent="0.2">
      <c r="B71" s="259"/>
      <c r="G71" s="1218"/>
      <c r="I71" s="1221"/>
      <c r="J71" s="1220"/>
      <c r="K71" s="1220"/>
      <c r="L71" s="1219"/>
      <c r="M71" s="1220"/>
      <c r="N71" s="1219"/>
      <c r="AM71" s="1218"/>
      <c r="AN71" s="255" t="s">
        <v>569</v>
      </c>
    </row>
    <row r="72" spans="2:107" ht="13.2" x14ac:dyDescent="0.2">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529</v>
      </c>
      <c r="BQ72" s="1205"/>
      <c r="BR72" s="1205"/>
      <c r="BS72" s="1205"/>
      <c r="BT72" s="1205"/>
      <c r="BU72" s="1205"/>
      <c r="BV72" s="1205"/>
      <c r="BW72" s="1205"/>
      <c r="BX72" s="1205" t="s">
        <v>530</v>
      </c>
      <c r="BY72" s="1205"/>
      <c r="BZ72" s="1205"/>
      <c r="CA72" s="1205"/>
      <c r="CB72" s="1205"/>
      <c r="CC72" s="1205"/>
      <c r="CD72" s="1205"/>
      <c r="CE72" s="1205"/>
      <c r="CF72" s="1205" t="s">
        <v>531</v>
      </c>
      <c r="CG72" s="1205"/>
      <c r="CH72" s="1205"/>
      <c r="CI72" s="1205"/>
      <c r="CJ72" s="1205"/>
      <c r="CK72" s="1205"/>
      <c r="CL72" s="1205"/>
      <c r="CM72" s="1205"/>
      <c r="CN72" s="1205" t="s">
        <v>532</v>
      </c>
      <c r="CO72" s="1205"/>
      <c r="CP72" s="1205"/>
      <c r="CQ72" s="1205"/>
      <c r="CR72" s="1205"/>
      <c r="CS72" s="1205"/>
      <c r="CT72" s="1205"/>
      <c r="CU72" s="1205"/>
      <c r="CV72" s="1205" t="s">
        <v>533</v>
      </c>
      <c r="CW72" s="1205"/>
      <c r="CX72" s="1205"/>
      <c r="CY72" s="1205"/>
      <c r="CZ72" s="1205"/>
      <c r="DA72" s="1205"/>
      <c r="DB72" s="1205"/>
      <c r="DC72" s="1205"/>
    </row>
    <row r="73" spans="2:107" ht="13.2" x14ac:dyDescent="0.2">
      <c r="B73" s="259"/>
      <c r="G73" s="1212"/>
      <c r="H73" s="1212"/>
      <c r="I73" s="1212"/>
      <c r="J73" s="1212"/>
      <c r="K73" s="1209"/>
      <c r="L73" s="1209"/>
      <c r="M73" s="1209"/>
      <c r="N73" s="1209"/>
      <c r="AM73" s="1210"/>
      <c r="AN73" s="1204" t="s">
        <v>568</v>
      </c>
      <c r="AO73" s="1204"/>
      <c r="AP73" s="1204"/>
      <c r="AQ73" s="1204"/>
      <c r="AR73" s="1204"/>
      <c r="AS73" s="1204"/>
      <c r="AT73" s="1204"/>
      <c r="AU73" s="1204"/>
      <c r="AV73" s="1204"/>
      <c r="AW73" s="1204"/>
      <c r="AX73" s="1204"/>
      <c r="AY73" s="1204"/>
      <c r="AZ73" s="1204"/>
      <c r="BA73" s="1204"/>
      <c r="BB73" s="1204" t="s">
        <v>566</v>
      </c>
      <c r="BC73" s="1204"/>
      <c r="BD73" s="1204"/>
      <c r="BE73" s="1204"/>
      <c r="BF73" s="1204"/>
      <c r="BG73" s="1204"/>
      <c r="BH73" s="1204"/>
      <c r="BI73" s="1204"/>
      <c r="BJ73" s="1204"/>
      <c r="BK73" s="1204"/>
      <c r="BL73" s="1204"/>
      <c r="BM73" s="1204"/>
      <c r="BN73" s="1204"/>
      <c r="BO73" s="1204"/>
      <c r="BP73" s="1203"/>
      <c r="BQ73" s="1203"/>
      <c r="BR73" s="1203"/>
      <c r="BS73" s="1203"/>
      <c r="BT73" s="1203"/>
      <c r="BU73" s="1203"/>
      <c r="BV73" s="1203"/>
      <c r="BW73" s="1203"/>
      <c r="BX73" s="1203"/>
      <c r="BY73" s="1203"/>
      <c r="BZ73" s="1203"/>
      <c r="CA73" s="1203"/>
      <c r="CB73" s="1203"/>
      <c r="CC73" s="1203"/>
      <c r="CD73" s="1203"/>
      <c r="CE73" s="1203"/>
      <c r="CF73" s="1203"/>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2" x14ac:dyDescent="0.2">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2" x14ac:dyDescent="0.2">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565</v>
      </c>
      <c r="BC75" s="1204"/>
      <c r="BD75" s="1204"/>
      <c r="BE75" s="1204"/>
      <c r="BF75" s="1204"/>
      <c r="BG75" s="1204"/>
      <c r="BH75" s="1204"/>
      <c r="BI75" s="1204"/>
      <c r="BJ75" s="1204"/>
      <c r="BK75" s="1204"/>
      <c r="BL75" s="1204"/>
      <c r="BM75" s="1204"/>
      <c r="BN75" s="1204"/>
      <c r="BO75" s="1204"/>
      <c r="BP75" s="1203">
        <v>8.3000000000000007</v>
      </c>
      <c r="BQ75" s="1203"/>
      <c r="BR75" s="1203"/>
      <c r="BS75" s="1203"/>
      <c r="BT75" s="1203"/>
      <c r="BU75" s="1203"/>
      <c r="BV75" s="1203"/>
      <c r="BW75" s="1203"/>
      <c r="BX75" s="1203">
        <v>7.7</v>
      </c>
      <c r="BY75" s="1203"/>
      <c r="BZ75" s="1203"/>
      <c r="CA75" s="1203"/>
      <c r="CB75" s="1203"/>
      <c r="CC75" s="1203"/>
      <c r="CD75" s="1203"/>
      <c r="CE75" s="1203"/>
      <c r="CF75" s="1203">
        <v>7.2</v>
      </c>
      <c r="CG75" s="1203"/>
      <c r="CH75" s="1203"/>
      <c r="CI75" s="1203"/>
      <c r="CJ75" s="1203"/>
      <c r="CK75" s="1203"/>
      <c r="CL75" s="1203"/>
      <c r="CM75" s="1203"/>
      <c r="CN75" s="1203">
        <v>7.2</v>
      </c>
      <c r="CO75" s="1203"/>
      <c r="CP75" s="1203"/>
      <c r="CQ75" s="1203"/>
      <c r="CR75" s="1203"/>
      <c r="CS75" s="1203"/>
      <c r="CT75" s="1203"/>
      <c r="CU75" s="1203"/>
      <c r="CV75" s="1203">
        <v>7</v>
      </c>
      <c r="CW75" s="1203"/>
      <c r="CX75" s="1203"/>
      <c r="CY75" s="1203"/>
      <c r="CZ75" s="1203"/>
      <c r="DA75" s="1203"/>
      <c r="DB75" s="1203"/>
      <c r="DC75" s="1203"/>
    </row>
    <row r="76" spans="2:107" ht="13.2" x14ac:dyDescent="0.2">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2" x14ac:dyDescent="0.2">
      <c r="B77" s="259"/>
      <c r="G77" s="1208"/>
      <c r="H77" s="1208"/>
      <c r="I77" s="1208"/>
      <c r="J77" s="1208"/>
      <c r="K77" s="1209"/>
      <c r="L77" s="1209"/>
      <c r="M77" s="1209"/>
      <c r="N77" s="1209"/>
      <c r="AN77" s="1205" t="s">
        <v>567</v>
      </c>
      <c r="AO77" s="1205"/>
      <c r="AP77" s="1205"/>
      <c r="AQ77" s="1205"/>
      <c r="AR77" s="1205"/>
      <c r="AS77" s="1205"/>
      <c r="AT77" s="1205"/>
      <c r="AU77" s="1205"/>
      <c r="AV77" s="1205"/>
      <c r="AW77" s="1205"/>
      <c r="AX77" s="1205"/>
      <c r="AY77" s="1205"/>
      <c r="AZ77" s="1205"/>
      <c r="BA77" s="1205"/>
      <c r="BB77" s="1204" t="s">
        <v>566</v>
      </c>
      <c r="BC77" s="1204"/>
      <c r="BD77" s="1204"/>
      <c r="BE77" s="1204"/>
      <c r="BF77" s="1204"/>
      <c r="BG77" s="1204"/>
      <c r="BH77" s="1204"/>
      <c r="BI77" s="1204"/>
      <c r="BJ77" s="1204"/>
      <c r="BK77" s="1204"/>
      <c r="BL77" s="1204"/>
      <c r="BM77" s="1204"/>
      <c r="BN77" s="1204"/>
      <c r="BO77" s="1204"/>
      <c r="BP77" s="1203">
        <v>0</v>
      </c>
      <c r="BQ77" s="1203"/>
      <c r="BR77" s="1203"/>
      <c r="BS77" s="1203"/>
      <c r="BT77" s="1203"/>
      <c r="BU77" s="1203"/>
      <c r="BV77" s="1203"/>
      <c r="BW77" s="1203"/>
      <c r="BX77" s="1203">
        <v>0</v>
      </c>
      <c r="BY77" s="1203"/>
      <c r="BZ77" s="1203"/>
      <c r="CA77" s="1203"/>
      <c r="CB77" s="1203"/>
      <c r="CC77" s="1203"/>
      <c r="CD77" s="1203"/>
      <c r="CE77" s="1203"/>
      <c r="CF77" s="1203">
        <v>0</v>
      </c>
      <c r="CG77" s="1203"/>
      <c r="CH77" s="1203"/>
      <c r="CI77" s="1203"/>
      <c r="CJ77" s="1203"/>
      <c r="CK77" s="1203"/>
      <c r="CL77" s="1203"/>
      <c r="CM77" s="1203"/>
      <c r="CN77" s="1203">
        <v>0</v>
      </c>
      <c r="CO77" s="1203"/>
      <c r="CP77" s="1203"/>
      <c r="CQ77" s="1203"/>
      <c r="CR77" s="1203"/>
      <c r="CS77" s="1203"/>
      <c r="CT77" s="1203"/>
      <c r="CU77" s="1203"/>
      <c r="CV77" s="1203">
        <v>0</v>
      </c>
      <c r="CW77" s="1203"/>
      <c r="CX77" s="1203"/>
      <c r="CY77" s="1203"/>
      <c r="CZ77" s="1203"/>
      <c r="DA77" s="1203"/>
      <c r="DB77" s="1203"/>
      <c r="DC77" s="1203"/>
    </row>
    <row r="78" spans="2:107" ht="13.2" x14ac:dyDescent="0.2">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2" x14ac:dyDescent="0.2">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565</v>
      </c>
      <c r="BC79" s="1204"/>
      <c r="BD79" s="1204"/>
      <c r="BE79" s="1204"/>
      <c r="BF79" s="1204"/>
      <c r="BG79" s="1204"/>
      <c r="BH79" s="1204"/>
      <c r="BI79" s="1204"/>
      <c r="BJ79" s="1204"/>
      <c r="BK79" s="1204"/>
      <c r="BL79" s="1204"/>
      <c r="BM79" s="1204"/>
      <c r="BN79" s="1204"/>
      <c r="BO79" s="1204"/>
      <c r="BP79" s="1203">
        <v>7.7</v>
      </c>
      <c r="BQ79" s="1203"/>
      <c r="BR79" s="1203"/>
      <c r="BS79" s="1203"/>
      <c r="BT79" s="1203"/>
      <c r="BU79" s="1203"/>
      <c r="BV79" s="1203"/>
      <c r="BW79" s="1203"/>
      <c r="BX79" s="1203">
        <v>8</v>
      </c>
      <c r="BY79" s="1203"/>
      <c r="BZ79" s="1203"/>
      <c r="CA79" s="1203"/>
      <c r="CB79" s="1203"/>
      <c r="CC79" s="1203"/>
      <c r="CD79" s="1203"/>
      <c r="CE79" s="1203"/>
      <c r="CF79" s="1203">
        <v>8</v>
      </c>
      <c r="CG79" s="1203"/>
      <c r="CH79" s="1203"/>
      <c r="CI79" s="1203"/>
      <c r="CJ79" s="1203"/>
      <c r="CK79" s="1203"/>
      <c r="CL79" s="1203"/>
      <c r="CM79" s="1203"/>
      <c r="CN79" s="1203">
        <v>8.3000000000000007</v>
      </c>
      <c r="CO79" s="1203"/>
      <c r="CP79" s="1203"/>
      <c r="CQ79" s="1203"/>
      <c r="CR79" s="1203"/>
      <c r="CS79" s="1203"/>
      <c r="CT79" s="1203"/>
      <c r="CU79" s="1203"/>
      <c r="CV79" s="1203">
        <v>8.4</v>
      </c>
      <c r="CW79" s="1203"/>
      <c r="CX79" s="1203"/>
      <c r="CY79" s="1203"/>
      <c r="CZ79" s="1203"/>
      <c r="DA79" s="1203"/>
      <c r="DB79" s="1203"/>
      <c r="DC79" s="1203"/>
    </row>
    <row r="80" spans="2:107" ht="13.2" x14ac:dyDescent="0.2">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2" x14ac:dyDescent="0.2">
      <c r="B81" s="259"/>
    </row>
    <row r="82" spans="2:109" ht="16.2" x14ac:dyDescent="0.2">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A8+cRqA7N2eiJA7vcwEWOMukhjuhvzZtm4SwzvIjbXM0tA7XCDbdAyxNUNFBY+WrISHOJmxw8xdrrXmPkKdfBA==" saltValue="4bqpliIQtr5zoS4cKmulg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91" zoomScaleNormal="100" zoomScaleSheetLayoutView="70" workbookViewId="0">
      <selection activeCell="DD25" sqref="DD25"/>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FpUPGpW/UIFOrxScwp+Sj3/8pEB83m3mOxR9mHrq9328sDlJi72BVyyG8KRHyLCz/K7NfiE+a7rZUgNUDR0+ww==" saltValue="JdVE8bnhF/ns3IoS5kpw0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Normal="100" zoomScaleSheetLayoutView="55" workbookViewId="0">
      <selection activeCell="DD25" sqref="DD25"/>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0x0nU3E+5EcoyePeP2XMp/csNizNFDxWaDokjlltj2jB/q04DDcHdqE6/8ERM0w99PkMrkysSuNURV+RccfsZg==" saltValue="zf1smxTWVEJxA1zsXt1u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52</v>
      </c>
      <c r="E2" s="147"/>
      <c r="F2" s="148" t="s">
        <v>528</v>
      </c>
      <c r="G2" s="149"/>
      <c r="H2" s="150"/>
    </row>
    <row r="3" spans="1:8" x14ac:dyDescent="0.2">
      <c r="A3" s="146" t="s">
        <v>521</v>
      </c>
      <c r="B3" s="151"/>
      <c r="C3" s="152"/>
      <c r="D3" s="153">
        <v>32519</v>
      </c>
      <c r="E3" s="154"/>
      <c r="F3" s="155">
        <v>126262</v>
      </c>
      <c r="G3" s="156"/>
      <c r="H3" s="157"/>
    </row>
    <row r="4" spans="1:8" x14ac:dyDescent="0.2">
      <c r="A4" s="158"/>
      <c r="B4" s="159"/>
      <c r="C4" s="160"/>
      <c r="D4" s="161">
        <v>28813</v>
      </c>
      <c r="E4" s="162"/>
      <c r="F4" s="163">
        <v>56769</v>
      </c>
      <c r="G4" s="164"/>
      <c r="H4" s="165"/>
    </row>
    <row r="5" spans="1:8" x14ac:dyDescent="0.2">
      <c r="A5" s="146" t="s">
        <v>523</v>
      </c>
      <c r="B5" s="151"/>
      <c r="C5" s="152"/>
      <c r="D5" s="153">
        <v>60498</v>
      </c>
      <c r="E5" s="154"/>
      <c r="F5" s="155">
        <v>126525</v>
      </c>
      <c r="G5" s="156"/>
      <c r="H5" s="157"/>
    </row>
    <row r="6" spans="1:8" x14ac:dyDescent="0.2">
      <c r="A6" s="158"/>
      <c r="B6" s="159"/>
      <c r="C6" s="160"/>
      <c r="D6" s="161">
        <v>42565</v>
      </c>
      <c r="E6" s="162"/>
      <c r="F6" s="163">
        <v>67052</v>
      </c>
      <c r="G6" s="164"/>
      <c r="H6" s="165"/>
    </row>
    <row r="7" spans="1:8" x14ac:dyDescent="0.2">
      <c r="A7" s="146" t="s">
        <v>524</v>
      </c>
      <c r="B7" s="151"/>
      <c r="C7" s="152"/>
      <c r="D7" s="153">
        <v>83293</v>
      </c>
      <c r="E7" s="154"/>
      <c r="F7" s="155">
        <v>122054</v>
      </c>
      <c r="G7" s="156"/>
      <c r="H7" s="157"/>
    </row>
    <row r="8" spans="1:8" x14ac:dyDescent="0.2">
      <c r="A8" s="158"/>
      <c r="B8" s="159"/>
      <c r="C8" s="160"/>
      <c r="D8" s="161">
        <v>45419</v>
      </c>
      <c r="E8" s="162"/>
      <c r="F8" s="163">
        <v>68298</v>
      </c>
      <c r="G8" s="164"/>
      <c r="H8" s="165"/>
    </row>
    <row r="9" spans="1:8" x14ac:dyDescent="0.2">
      <c r="A9" s="146" t="s">
        <v>525</v>
      </c>
      <c r="B9" s="151"/>
      <c r="C9" s="152"/>
      <c r="D9" s="153">
        <v>31656</v>
      </c>
      <c r="E9" s="154"/>
      <c r="F9" s="155">
        <v>111644</v>
      </c>
      <c r="G9" s="156"/>
      <c r="H9" s="157"/>
    </row>
    <row r="10" spans="1:8" x14ac:dyDescent="0.2">
      <c r="A10" s="158"/>
      <c r="B10" s="159"/>
      <c r="C10" s="160"/>
      <c r="D10" s="161">
        <v>8921</v>
      </c>
      <c r="E10" s="162"/>
      <c r="F10" s="163">
        <v>66606</v>
      </c>
      <c r="G10" s="164"/>
      <c r="H10" s="165"/>
    </row>
    <row r="11" spans="1:8" x14ac:dyDescent="0.2">
      <c r="A11" s="146" t="s">
        <v>526</v>
      </c>
      <c r="B11" s="151"/>
      <c r="C11" s="152"/>
      <c r="D11" s="153">
        <v>24909</v>
      </c>
      <c r="E11" s="154"/>
      <c r="F11" s="155">
        <v>127917</v>
      </c>
      <c r="G11" s="156"/>
      <c r="H11" s="157"/>
    </row>
    <row r="12" spans="1:8" x14ac:dyDescent="0.2">
      <c r="A12" s="158"/>
      <c r="B12" s="159"/>
      <c r="C12" s="166"/>
      <c r="D12" s="161">
        <v>14023</v>
      </c>
      <c r="E12" s="162"/>
      <c r="F12" s="163">
        <v>69746</v>
      </c>
      <c r="G12" s="164"/>
      <c r="H12" s="165"/>
    </row>
    <row r="13" spans="1:8" x14ac:dyDescent="0.2">
      <c r="A13" s="146"/>
      <c r="B13" s="151"/>
      <c r="C13" s="152"/>
      <c r="D13" s="153">
        <v>46575</v>
      </c>
      <c r="E13" s="154"/>
      <c r="F13" s="155">
        <v>122880</v>
      </c>
      <c r="G13" s="167"/>
      <c r="H13" s="157"/>
    </row>
    <row r="14" spans="1:8" x14ac:dyDescent="0.2">
      <c r="A14" s="158"/>
      <c r="B14" s="159"/>
      <c r="C14" s="160"/>
      <c r="D14" s="161">
        <v>27948</v>
      </c>
      <c r="E14" s="162"/>
      <c r="F14" s="163">
        <v>65694</v>
      </c>
      <c r="G14" s="164"/>
      <c r="H14" s="165"/>
    </row>
    <row r="17" spans="1:11" x14ac:dyDescent="0.2">
      <c r="A17" s="142" t="s">
        <v>53</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54</v>
      </c>
      <c r="B19" s="168">
        <f>ROUND(VALUE(SUBSTITUTE(実質収支比率等に係る経年分析!F$48,"▲","-")),2)</f>
        <v>13.7</v>
      </c>
      <c r="C19" s="168">
        <f>ROUND(VALUE(SUBSTITUTE(実質収支比率等に係る経年分析!G$48,"▲","-")),2)</f>
        <v>11.79</v>
      </c>
      <c r="D19" s="168">
        <f>ROUND(VALUE(SUBSTITUTE(実質収支比率等に係る経年分析!H$48,"▲","-")),2)</f>
        <v>13.82</v>
      </c>
      <c r="E19" s="168">
        <f>ROUND(VALUE(SUBSTITUTE(実質収支比率等に係る経年分析!I$48,"▲","-")),2)</f>
        <v>11.4</v>
      </c>
      <c r="F19" s="168">
        <f>ROUND(VALUE(SUBSTITUTE(実質収支比率等に係る経年分析!J$48,"▲","-")),2)</f>
        <v>11.72</v>
      </c>
    </row>
    <row r="20" spans="1:11" x14ac:dyDescent="0.2">
      <c r="A20" s="168" t="s">
        <v>55</v>
      </c>
      <c r="B20" s="168">
        <f>ROUND(VALUE(SUBSTITUTE(実質収支比率等に係る経年分析!F$47,"▲","-")),2)</f>
        <v>32.1</v>
      </c>
      <c r="C20" s="168">
        <f>ROUND(VALUE(SUBSTITUTE(実質収支比率等に係る経年分析!G$47,"▲","-")),2)</f>
        <v>26.79</v>
      </c>
      <c r="D20" s="168">
        <f>ROUND(VALUE(SUBSTITUTE(実質収支比率等に係る経年分析!H$47,"▲","-")),2)</f>
        <v>31.42</v>
      </c>
      <c r="E20" s="168">
        <f>ROUND(VALUE(SUBSTITUTE(実質収支比率等に係る経年分析!I$47,"▲","-")),2)</f>
        <v>32.340000000000003</v>
      </c>
      <c r="F20" s="168">
        <f>ROUND(VALUE(SUBSTITUTE(実質収支比率等に係る経年分析!J$47,"▲","-")),2)</f>
        <v>31.8</v>
      </c>
    </row>
    <row r="21" spans="1:11" x14ac:dyDescent="0.2">
      <c r="A21" s="168" t="s">
        <v>56</v>
      </c>
      <c r="B21" s="168">
        <f>IF(ISNUMBER(VALUE(SUBSTITUTE(実質収支比率等に係る経年分析!F$49,"▲","-"))),ROUND(VALUE(SUBSTITUTE(実質収支比率等に係る経年分析!F$49,"▲","-")),2),NA())</f>
        <v>-8.76</v>
      </c>
      <c r="C21" s="168">
        <f>IF(ISNUMBER(VALUE(SUBSTITUTE(実質収支比率等に係る経年分析!G$49,"▲","-"))),ROUND(VALUE(SUBSTITUTE(実質収支比率等に係る経年分析!G$49,"▲","-")),2),NA())</f>
        <v>-5.19</v>
      </c>
      <c r="D21" s="168">
        <f>IF(ISNUMBER(VALUE(SUBSTITUTE(実質収支比率等に係る経年分析!H$49,"▲","-"))),ROUND(VALUE(SUBSTITUTE(実質収支比率等に係る経年分析!H$49,"▲","-")),2),NA())</f>
        <v>9.5500000000000007</v>
      </c>
      <c r="E21" s="168">
        <f>IF(ISNUMBER(VALUE(SUBSTITUTE(実質収支比率等に係る経年分析!I$49,"▲","-"))),ROUND(VALUE(SUBSTITUTE(実質収支比率等に係る経年分析!I$49,"▲","-")),2),NA())</f>
        <v>-1.71</v>
      </c>
      <c r="F21" s="168">
        <f>IF(ISNUMBER(VALUE(SUBSTITUTE(実質収支比率等に係る経年分析!J$49,"▲","-"))),ROUND(VALUE(SUBSTITUTE(実質収支比率等に係る経年分析!J$49,"▲","-")),2),NA())</f>
        <v>0.62</v>
      </c>
    </row>
    <row r="24" spans="1:11" x14ac:dyDescent="0.2">
      <c r="A24" s="142" t="s">
        <v>57</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58</v>
      </c>
      <c r="C26" s="169" t="s">
        <v>59</v>
      </c>
      <c r="D26" s="169" t="s">
        <v>58</v>
      </c>
      <c r="E26" s="169" t="s">
        <v>59</v>
      </c>
      <c r="F26" s="169" t="s">
        <v>58</v>
      </c>
      <c r="G26" s="169" t="s">
        <v>59</v>
      </c>
      <c r="H26" s="169" t="s">
        <v>58</v>
      </c>
      <c r="I26" s="169" t="s">
        <v>59</v>
      </c>
      <c r="J26" s="169" t="s">
        <v>58</v>
      </c>
      <c r="K26" s="169" t="s">
        <v>59</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0.39</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0.28000000000000003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0.17</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0.2</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7.0000000000000007E-2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0.08</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0.08</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0.2</v>
      </c>
    </row>
    <row r="30" spans="1:11" x14ac:dyDescent="0.2">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1.81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2.29</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1.33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0.7</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0.38</v>
      </c>
    </row>
    <row r="31" spans="1:11" x14ac:dyDescent="0.2">
      <c r="A31" s="169" t="str">
        <f>IF(連結実質赤字比率に係る赤字・黒字の構成分析!C$39="",NA(),連結実質赤字比率に係る赤字・黒字の構成分析!C$39)</f>
        <v>農業集落排水・汚水処理事業会計</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1.19</v>
      </c>
    </row>
    <row r="32" spans="1:11" x14ac:dyDescent="0.2">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0.28000000000000003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0.96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1.76</v>
      </c>
    </row>
    <row r="33" spans="1:16" x14ac:dyDescent="0.2">
      <c r="A33" s="169" t="str">
        <f>IF(連結実質赤字比率に係る赤字・黒字の構成分析!C$37="",NA(),連結実質赤字比率に係る赤字・黒字の構成分析!C$37)</f>
        <v>工業用地造成事業会計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4.4000000000000004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4.2300000000000004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3.77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3.63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2.73</v>
      </c>
    </row>
    <row r="34" spans="1:16" x14ac:dyDescent="0.2">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4.91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5.38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5.13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7.6</v>
      </c>
    </row>
    <row r="35" spans="1:16" x14ac:dyDescent="0.2">
      <c r="A35" s="169" t="str">
        <f>IF(連結実質赤字比率に係る赤字・黒字の構成分析!C$35="",NA(),連結実質赤字比率に係る赤字・黒字の構成分析!C$35)</f>
        <v>住宅用地造成事業会計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10.91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10.199999999999999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7.94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7.67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7.79</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13.69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11.79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13.81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11.39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11.72</v>
      </c>
    </row>
    <row r="39" spans="1:16" x14ac:dyDescent="0.2">
      <c r="A39" s="142" t="s">
        <v>60</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61</v>
      </c>
      <c r="C41" s="170"/>
      <c r="D41" s="170" t="s">
        <v>62</v>
      </c>
      <c r="E41" s="170" t="s">
        <v>61</v>
      </c>
      <c r="F41" s="170"/>
      <c r="G41" s="170" t="s">
        <v>62</v>
      </c>
      <c r="H41" s="170" t="s">
        <v>61</v>
      </c>
      <c r="I41" s="170"/>
      <c r="J41" s="170" t="s">
        <v>62</v>
      </c>
      <c r="K41" s="170" t="s">
        <v>61</v>
      </c>
      <c r="L41" s="170"/>
      <c r="M41" s="170" t="s">
        <v>62</v>
      </c>
      <c r="N41" s="170" t="s">
        <v>61</v>
      </c>
      <c r="O41" s="170"/>
      <c r="P41" s="170" t="s">
        <v>62</v>
      </c>
    </row>
    <row r="42" spans="1:16" x14ac:dyDescent="0.2">
      <c r="A42" s="170" t="s">
        <v>63</v>
      </c>
      <c r="B42" s="170"/>
      <c r="C42" s="170"/>
      <c r="D42" s="170">
        <f>'実質公債費比率（分子）の構造'!K$52</f>
        <v>342</v>
      </c>
      <c r="E42" s="170"/>
      <c r="F42" s="170"/>
      <c r="G42" s="170">
        <f>'実質公債費比率（分子）の構造'!L$52</f>
        <v>336</v>
      </c>
      <c r="H42" s="170"/>
      <c r="I42" s="170"/>
      <c r="J42" s="170">
        <f>'実質公債費比率（分子）の構造'!M$52</f>
        <v>339</v>
      </c>
      <c r="K42" s="170"/>
      <c r="L42" s="170"/>
      <c r="M42" s="170">
        <f>'実質公債費比率（分子）の構造'!N$52</f>
        <v>344</v>
      </c>
      <c r="N42" s="170"/>
      <c r="O42" s="170"/>
      <c r="P42" s="170">
        <f>'実質公債費比率（分子）の構造'!O$52</f>
        <v>336</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64</v>
      </c>
      <c r="B44" s="170">
        <f>'実質公債費比率（分子）の構造'!K$50</f>
        <v>2</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2">
      <c r="A45" s="170" t="s">
        <v>65</v>
      </c>
      <c r="B45" s="170">
        <f>'実質公債費比率（分子）の構造'!K$49</f>
        <v>5</v>
      </c>
      <c r="C45" s="170"/>
      <c r="D45" s="170"/>
      <c r="E45" s="170">
        <f>'実質公債費比率（分子）の構造'!L$49</f>
        <v>5</v>
      </c>
      <c r="F45" s="170"/>
      <c r="G45" s="170"/>
      <c r="H45" s="170">
        <f>'実質公債費比率（分子）の構造'!M$49</f>
        <v>7</v>
      </c>
      <c r="I45" s="170"/>
      <c r="J45" s="170"/>
      <c r="K45" s="170">
        <f>'実質公債費比率（分子）の構造'!N$49</f>
        <v>8</v>
      </c>
      <c r="L45" s="170"/>
      <c r="M45" s="170"/>
      <c r="N45" s="170">
        <f>'実質公債費比率（分子）の構造'!O$49</f>
        <v>7</v>
      </c>
      <c r="O45" s="170"/>
      <c r="P45" s="170"/>
    </row>
    <row r="46" spans="1:16" x14ac:dyDescent="0.2">
      <c r="A46" s="170" t="s">
        <v>66</v>
      </c>
      <c r="B46" s="170">
        <f>'実質公債費比率（分子）の構造'!K$48</f>
        <v>132</v>
      </c>
      <c r="C46" s="170"/>
      <c r="D46" s="170"/>
      <c r="E46" s="170">
        <f>'実質公債費比率（分子）の構造'!L$48</f>
        <v>126</v>
      </c>
      <c r="F46" s="170"/>
      <c r="G46" s="170"/>
      <c r="H46" s="170">
        <f>'実質公債費比率（分子）の構造'!M$48</f>
        <v>100</v>
      </c>
      <c r="I46" s="170"/>
      <c r="J46" s="170"/>
      <c r="K46" s="170">
        <f>'実質公債費比率（分子）の構造'!N$48</f>
        <v>105</v>
      </c>
      <c r="L46" s="170"/>
      <c r="M46" s="170"/>
      <c r="N46" s="170">
        <f>'実質公債費比率（分子）の構造'!O$48</f>
        <v>63</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67</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68</v>
      </c>
      <c r="B49" s="170">
        <f>'実質公債費比率（分子）の構造'!K$45</f>
        <v>367</v>
      </c>
      <c r="C49" s="170"/>
      <c r="D49" s="170"/>
      <c r="E49" s="170">
        <f>'実質公債費比率（分子）の構造'!L$45</f>
        <v>349</v>
      </c>
      <c r="F49" s="170"/>
      <c r="G49" s="170"/>
      <c r="H49" s="170">
        <f>'実質公債費比率（分子）の構造'!M$45</f>
        <v>391</v>
      </c>
      <c r="I49" s="170"/>
      <c r="J49" s="170"/>
      <c r="K49" s="170">
        <f>'実質公債費比率（分子）の構造'!N$45</f>
        <v>418</v>
      </c>
      <c r="L49" s="170"/>
      <c r="M49" s="170"/>
      <c r="N49" s="170">
        <f>'実質公債費比率（分子）の構造'!O$45</f>
        <v>412</v>
      </c>
      <c r="O49" s="170"/>
      <c r="P49" s="170"/>
    </row>
    <row r="50" spans="1:16" x14ac:dyDescent="0.2">
      <c r="A50" s="170" t="s">
        <v>69</v>
      </c>
      <c r="B50" s="170" t="e">
        <f>NA()</f>
        <v>#N/A</v>
      </c>
      <c r="C50" s="170">
        <f>IF(ISNUMBER('実質公債費比率（分子）の構造'!K$53),'実質公債費比率（分子）の構造'!K$53,NA())</f>
        <v>164</v>
      </c>
      <c r="D50" s="170" t="e">
        <f>NA()</f>
        <v>#N/A</v>
      </c>
      <c r="E50" s="170" t="e">
        <f>NA()</f>
        <v>#N/A</v>
      </c>
      <c r="F50" s="170">
        <f>IF(ISNUMBER('実質公債費比率（分子）の構造'!L$53),'実質公債費比率（分子）の構造'!L$53,NA())</f>
        <v>144</v>
      </c>
      <c r="G50" s="170" t="e">
        <f>NA()</f>
        <v>#N/A</v>
      </c>
      <c r="H50" s="170" t="e">
        <f>NA()</f>
        <v>#N/A</v>
      </c>
      <c r="I50" s="170">
        <f>IF(ISNUMBER('実質公債費比率（分子）の構造'!M$53),'実質公債費比率（分子）の構造'!M$53,NA())</f>
        <v>159</v>
      </c>
      <c r="J50" s="170" t="e">
        <f>NA()</f>
        <v>#N/A</v>
      </c>
      <c r="K50" s="170" t="e">
        <f>NA()</f>
        <v>#N/A</v>
      </c>
      <c r="L50" s="170">
        <f>IF(ISNUMBER('実質公債費比率（分子）の構造'!N$53),'実質公債費比率（分子）の構造'!N$53,NA())</f>
        <v>187</v>
      </c>
      <c r="M50" s="170" t="e">
        <f>NA()</f>
        <v>#N/A</v>
      </c>
      <c r="N50" s="170" t="e">
        <f>NA()</f>
        <v>#N/A</v>
      </c>
      <c r="O50" s="170">
        <f>IF(ISNUMBER('実質公債費比率（分子）の構造'!O$53),'実質公債費比率（分子）の構造'!O$53,NA())</f>
        <v>146</v>
      </c>
      <c r="P50" s="170" t="e">
        <f>NA()</f>
        <v>#N/A</v>
      </c>
    </row>
    <row r="53" spans="1:16" x14ac:dyDescent="0.2">
      <c r="A53" s="142" t="s">
        <v>70</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71</v>
      </c>
      <c r="C55" s="169"/>
      <c r="D55" s="169" t="s">
        <v>72</v>
      </c>
      <c r="E55" s="169" t="s">
        <v>71</v>
      </c>
      <c r="F55" s="169"/>
      <c r="G55" s="169" t="s">
        <v>72</v>
      </c>
      <c r="H55" s="169" t="s">
        <v>71</v>
      </c>
      <c r="I55" s="169"/>
      <c r="J55" s="169" t="s">
        <v>72</v>
      </c>
      <c r="K55" s="169" t="s">
        <v>71</v>
      </c>
      <c r="L55" s="169"/>
      <c r="M55" s="169" t="s">
        <v>72</v>
      </c>
      <c r="N55" s="169" t="s">
        <v>71</v>
      </c>
      <c r="O55" s="169"/>
      <c r="P55" s="169" t="s">
        <v>72</v>
      </c>
    </row>
    <row r="56" spans="1:16" x14ac:dyDescent="0.2">
      <c r="A56" s="169" t="s">
        <v>43</v>
      </c>
      <c r="B56" s="169"/>
      <c r="C56" s="169"/>
      <c r="D56" s="169">
        <f>'将来負担比率（分子）の構造'!I$52</f>
        <v>3748</v>
      </c>
      <c r="E56" s="169"/>
      <c r="F56" s="169"/>
      <c r="G56" s="169">
        <f>'将来負担比率（分子）の構造'!J$52</f>
        <v>3602</v>
      </c>
      <c r="H56" s="169"/>
      <c r="I56" s="169"/>
      <c r="J56" s="169">
        <f>'将来負担比率（分子）の構造'!K$52</f>
        <v>3417</v>
      </c>
      <c r="K56" s="169"/>
      <c r="L56" s="169"/>
      <c r="M56" s="169">
        <f>'将来負担比率（分子）の構造'!L$52</f>
        <v>3143</v>
      </c>
      <c r="N56" s="169"/>
      <c r="O56" s="169"/>
      <c r="P56" s="169">
        <f>'将来負担比率（分子）の構造'!M$52</f>
        <v>2849</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1936</v>
      </c>
      <c r="E58" s="169"/>
      <c r="F58" s="169"/>
      <c r="G58" s="169">
        <f>'将来負担比率（分子）の構造'!J$50</f>
        <v>1871</v>
      </c>
      <c r="H58" s="169"/>
      <c r="I58" s="169"/>
      <c r="J58" s="169">
        <f>'将来負担比率（分子）の構造'!K$50</f>
        <v>2027</v>
      </c>
      <c r="K58" s="169"/>
      <c r="L58" s="169"/>
      <c r="M58" s="169">
        <f>'将来負担比率（分子）の構造'!L$50</f>
        <v>2246</v>
      </c>
      <c r="N58" s="169"/>
      <c r="O58" s="169"/>
      <c r="P58" s="169">
        <f>'将来負担比率（分子）の構造'!M$50</f>
        <v>2175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13</v>
      </c>
      <c r="C61" s="169"/>
      <c r="D61" s="169"/>
      <c r="E61" s="169">
        <f>'将来負担比率（分子）の構造'!J$46</f>
        <v>10</v>
      </c>
      <c r="F61" s="169"/>
      <c r="G61" s="169"/>
      <c r="H61" s="169">
        <f>'将来負担比率（分子）の構造'!K$46</f>
        <v>9</v>
      </c>
      <c r="I61" s="169"/>
      <c r="J61" s="169"/>
      <c r="K61" s="169">
        <f>'将来負担比率（分子）の構造'!L$46</f>
        <v>9</v>
      </c>
      <c r="L61" s="169"/>
      <c r="M61" s="169"/>
      <c r="N61" s="169">
        <f>'将来負担比率（分子）の構造'!M$46</f>
        <v>8</v>
      </c>
      <c r="O61" s="169"/>
      <c r="P61" s="169"/>
    </row>
    <row r="62" spans="1:16" x14ac:dyDescent="0.2">
      <c r="A62" s="169" t="s">
        <v>35</v>
      </c>
      <c r="B62" s="169" t="str">
        <f>'将来負担比率（分子）の構造'!I$45</f>
        <v>-</v>
      </c>
      <c r="C62" s="169"/>
      <c r="D62" s="169"/>
      <c r="E62" s="169">
        <f>'将来負担比率（分子）の構造'!J$45</f>
        <v>11</v>
      </c>
      <c r="F62" s="169"/>
      <c r="G62" s="169"/>
      <c r="H62" s="169">
        <f>'将来負担比率（分子）の構造'!K$45</f>
        <v>53</v>
      </c>
      <c r="I62" s="169"/>
      <c r="J62" s="169"/>
      <c r="K62" s="169">
        <f>'将来負担比率（分子）の構造'!L$45</f>
        <v>73</v>
      </c>
      <c r="L62" s="169"/>
      <c r="M62" s="169"/>
      <c r="N62" s="169">
        <f>'将来負担比率（分子）の構造'!M$45</f>
        <v>87</v>
      </c>
      <c r="O62" s="169"/>
      <c r="P62" s="169"/>
    </row>
    <row r="63" spans="1:16" x14ac:dyDescent="0.2">
      <c r="A63" s="169" t="s">
        <v>34</v>
      </c>
      <c r="B63" s="169">
        <f>'将来負担比率（分子）の構造'!I$44</f>
        <v>32</v>
      </c>
      <c r="C63" s="169"/>
      <c r="D63" s="169"/>
      <c r="E63" s="169">
        <f>'将来負担比率（分子）の構造'!J$44</f>
        <v>38</v>
      </c>
      <c r="F63" s="169"/>
      <c r="G63" s="169"/>
      <c r="H63" s="169">
        <f>'将来負担比率（分子）の構造'!K$44</f>
        <v>38</v>
      </c>
      <c r="I63" s="169"/>
      <c r="J63" s="169"/>
      <c r="K63" s="169">
        <f>'将来負担比率（分子）の構造'!L$44</f>
        <v>35</v>
      </c>
      <c r="L63" s="169"/>
      <c r="M63" s="169"/>
      <c r="N63" s="169">
        <f>'将来負担比率（分子）の構造'!M$44</f>
        <v>33</v>
      </c>
      <c r="O63" s="169"/>
      <c r="P63" s="169"/>
    </row>
    <row r="64" spans="1:16" x14ac:dyDescent="0.2">
      <c r="A64" s="169" t="s">
        <v>33</v>
      </c>
      <c r="B64" s="169">
        <f>'将来負担比率（分子）の構造'!I$43</f>
        <v>682</v>
      </c>
      <c r="C64" s="169"/>
      <c r="D64" s="169"/>
      <c r="E64" s="169">
        <f>'将来負担比率（分子）の構造'!J$43</f>
        <v>592</v>
      </c>
      <c r="F64" s="169"/>
      <c r="G64" s="169"/>
      <c r="H64" s="169">
        <f>'将来負担比率（分子）の構造'!K$43</f>
        <v>493</v>
      </c>
      <c r="I64" s="169"/>
      <c r="J64" s="169"/>
      <c r="K64" s="169">
        <f>'将来負担比率（分子）の構造'!L$43</f>
        <v>419</v>
      </c>
      <c r="L64" s="169"/>
      <c r="M64" s="169"/>
      <c r="N64" s="169">
        <f>'将来負担比率（分子）の構造'!M$43</f>
        <v>311</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4251</v>
      </c>
      <c r="C66" s="169"/>
      <c r="D66" s="169"/>
      <c r="E66" s="169">
        <f>'将来負担比率（分子）の構造'!J$41</f>
        <v>4201</v>
      </c>
      <c r="F66" s="169"/>
      <c r="G66" s="169"/>
      <c r="H66" s="169">
        <f>'将来負担比率（分子）の構造'!K$41</f>
        <v>4019</v>
      </c>
      <c r="I66" s="169"/>
      <c r="J66" s="169"/>
      <c r="K66" s="169">
        <f>'将来負担比率（分子）の構造'!L$41</f>
        <v>3683</v>
      </c>
      <c r="L66" s="169"/>
      <c r="M66" s="169"/>
      <c r="N66" s="169">
        <f>'将来負担比率（分子）の構造'!M$41</f>
        <v>3338</v>
      </c>
      <c r="O66" s="169"/>
      <c r="P66" s="169"/>
    </row>
    <row r="67" spans="1:16" x14ac:dyDescent="0.2">
      <c r="A67" s="169" t="s">
        <v>73</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74</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75</v>
      </c>
      <c r="B72" s="173">
        <f>基金残高に係る経年分析!F55</f>
        <v>834</v>
      </c>
      <c r="C72" s="173">
        <f>基金残高に係る経年分析!G55</f>
        <v>855</v>
      </c>
      <c r="D72" s="173">
        <f>基金残高に係る経年分析!H55</f>
        <v>857</v>
      </c>
    </row>
    <row r="73" spans="1:16" x14ac:dyDescent="0.2">
      <c r="A73" s="172" t="s">
        <v>76</v>
      </c>
      <c r="B73" s="173">
        <f>基金残高に係る経年分析!F56</f>
        <v>30</v>
      </c>
      <c r="C73" s="173">
        <f>基金残高に係る経年分析!G56</f>
        <v>30</v>
      </c>
      <c r="D73" s="173">
        <f>基金残高に係る経年分析!H56</f>
        <v>30</v>
      </c>
    </row>
    <row r="74" spans="1:16" x14ac:dyDescent="0.2">
      <c r="A74" s="172" t="s">
        <v>77</v>
      </c>
      <c r="B74" s="173">
        <f>基金残高に係る経年分析!F57</f>
        <v>1049</v>
      </c>
      <c r="C74" s="173">
        <f>基金残高に係る経年分析!G57</f>
        <v>1151</v>
      </c>
      <c r="D74" s="173">
        <f>基金残高に係る経年分析!H57</f>
        <v>1214</v>
      </c>
    </row>
  </sheetData>
  <sheetProtection algorithmName="SHA-512" hashValue="/7IZhuE5dIvInKNX4XqhNw0HKBH7xqlfCzpJ55Mrl4EFCMygM8uaeOceGp/KX0X315eEW0Bm0VSs1v3E7aCKLg==" saltValue="QVQFxbSVTGwX3kBGPIos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3"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205</v>
      </c>
      <c r="DI1" s="590"/>
      <c r="DJ1" s="590"/>
      <c r="DK1" s="590"/>
      <c r="DL1" s="590"/>
      <c r="DM1" s="590"/>
      <c r="DN1" s="591"/>
      <c r="DO1" s="208"/>
      <c r="DP1" s="589" t="s">
        <v>206</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207</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208</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209</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210</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211</v>
      </c>
      <c r="S4" s="593"/>
      <c r="T4" s="593"/>
      <c r="U4" s="593"/>
      <c r="V4" s="593"/>
      <c r="W4" s="593"/>
      <c r="X4" s="593"/>
      <c r="Y4" s="594"/>
      <c r="Z4" s="592" t="s">
        <v>212</v>
      </c>
      <c r="AA4" s="593"/>
      <c r="AB4" s="593"/>
      <c r="AC4" s="594"/>
      <c r="AD4" s="592" t="s">
        <v>213</v>
      </c>
      <c r="AE4" s="593"/>
      <c r="AF4" s="593"/>
      <c r="AG4" s="593"/>
      <c r="AH4" s="593"/>
      <c r="AI4" s="593"/>
      <c r="AJ4" s="593"/>
      <c r="AK4" s="594"/>
      <c r="AL4" s="592" t="s">
        <v>212</v>
      </c>
      <c r="AM4" s="593"/>
      <c r="AN4" s="593"/>
      <c r="AO4" s="594"/>
      <c r="AP4" s="595" t="s">
        <v>214</v>
      </c>
      <c r="AQ4" s="595"/>
      <c r="AR4" s="595"/>
      <c r="AS4" s="595"/>
      <c r="AT4" s="595"/>
      <c r="AU4" s="595"/>
      <c r="AV4" s="595"/>
      <c r="AW4" s="595"/>
      <c r="AX4" s="595"/>
      <c r="AY4" s="595"/>
      <c r="AZ4" s="595"/>
      <c r="BA4" s="595"/>
      <c r="BB4" s="595"/>
      <c r="BC4" s="595"/>
      <c r="BD4" s="595"/>
      <c r="BE4" s="595"/>
      <c r="BF4" s="595"/>
      <c r="BG4" s="595" t="s">
        <v>215</v>
      </c>
      <c r="BH4" s="595"/>
      <c r="BI4" s="595"/>
      <c r="BJ4" s="595"/>
      <c r="BK4" s="595"/>
      <c r="BL4" s="595"/>
      <c r="BM4" s="595"/>
      <c r="BN4" s="595"/>
      <c r="BO4" s="595" t="s">
        <v>212</v>
      </c>
      <c r="BP4" s="595"/>
      <c r="BQ4" s="595"/>
      <c r="BR4" s="595"/>
      <c r="BS4" s="595" t="s">
        <v>216</v>
      </c>
      <c r="BT4" s="595"/>
      <c r="BU4" s="595"/>
      <c r="BV4" s="595"/>
      <c r="BW4" s="595"/>
      <c r="BX4" s="595"/>
      <c r="BY4" s="595"/>
      <c r="BZ4" s="595"/>
      <c r="CA4" s="595"/>
      <c r="CB4" s="595"/>
      <c r="CD4" s="592" t="s">
        <v>217</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218</v>
      </c>
      <c r="C5" s="597"/>
      <c r="D5" s="597"/>
      <c r="E5" s="597"/>
      <c r="F5" s="597"/>
      <c r="G5" s="597"/>
      <c r="H5" s="597"/>
      <c r="I5" s="597"/>
      <c r="J5" s="597"/>
      <c r="K5" s="597"/>
      <c r="L5" s="597"/>
      <c r="M5" s="597"/>
      <c r="N5" s="597"/>
      <c r="O5" s="597"/>
      <c r="P5" s="597"/>
      <c r="Q5" s="598"/>
      <c r="R5" s="599">
        <v>1292904</v>
      </c>
      <c r="S5" s="600"/>
      <c r="T5" s="600"/>
      <c r="U5" s="600"/>
      <c r="V5" s="600"/>
      <c r="W5" s="600"/>
      <c r="X5" s="600"/>
      <c r="Y5" s="601"/>
      <c r="Z5" s="602">
        <v>32.6</v>
      </c>
      <c r="AA5" s="602"/>
      <c r="AB5" s="602"/>
      <c r="AC5" s="602"/>
      <c r="AD5" s="603">
        <v>1292904</v>
      </c>
      <c r="AE5" s="603"/>
      <c r="AF5" s="603"/>
      <c r="AG5" s="603"/>
      <c r="AH5" s="603"/>
      <c r="AI5" s="603"/>
      <c r="AJ5" s="603"/>
      <c r="AK5" s="603"/>
      <c r="AL5" s="604">
        <v>48.5</v>
      </c>
      <c r="AM5" s="605"/>
      <c r="AN5" s="605"/>
      <c r="AO5" s="606"/>
      <c r="AP5" s="596" t="s">
        <v>219</v>
      </c>
      <c r="AQ5" s="597"/>
      <c r="AR5" s="597"/>
      <c r="AS5" s="597"/>
      <c r="AT5" s="597"/>
      <c r="AU5" s="597"/>
      <c r="AV5" s="597"/>
      <c r="AW5" s="597"/>
      <c r="AX5" s="597"/>
      <c r="AY5" s="597"/>
      <c r="AZ5" s="597"/>
      <c r="BA5" s="597"/>
      <c r="BB5" s="597"/>
      <c r="BC5" s="597"/>
      <c r="BD5" s="597"/>
      <c r="BE5" s="597"/>
      <c r="BF5" s="598"/>
      <c r="BG5" s="610">
        <v>1283161</v>
      </c>
      <c r="BH5" s="611"/>
      <c r="BI5" s="611"/>
      <c r="BJ5" s="611"/>
      <c r="BK5" s="611"/>
      <c r="BL5" s="611"/>
      <c r="BM5" s="611"/>
      <c r="BN5" s="612"/>
      <c r="BO5" s="613">
        <v>99.2</v>
      </c>
      <c r="BP5" s="613"/>
      <c r="BQ5" s="613"/>
      <c r="BR5" s="613"/>
      <c r="BS5" s="614" t="s">
        <v>123</v>
      </c>
      <c r="BT5" s="614"/>
      <c r="BU5" s="614"/>
      <c r="BV5" s="614"/>
      <c r="BW5" s="614"/>
      <c r="BX5" s="614"/>
      <c r="BY5" s="614"/>
      <c r="BZ5" s="614"/>
      <c r="CA5" s="614"/>
      <c r="CB5" s="618"/>
      <c r="CD5" s="592" t="s">
        <v>214</v>
      </c>
      <c r="CE5" s="593"/>
      <c r="CF5" s="593"/>
      <c r="CG5" s="593"/>
      <c r="CH5" s="593"/>
      <c r="CI5" s="593"/>
      <c r="CJ5" s="593"/>
      <c r="CK5" s="593"/>
      <c r="CL5" s="593"/>
      <c r="CM5" s="593"/>
      <c r="CN5" s="593"/>
      <c r="CO5" s="593"/>
      <c r="CP5" s="593"/>
      <c r="CQ5" s="594"/>
      <c r="CR5" s="592" t="s">
        <v>220</v>
      </c>
      <c r="CS5" s="593"/>
      <c r="CT5" s="593"/>
      <c r="CU5" s="593"/>
      <c r="CV5" s="593"/>
      <c r="CW5" s="593"/>
      <c r="CX5" s="593"/>
      <c r="CY5" s="594"/>
      <c r="CZ5" s="592" t="s">
        <v>212</v>
      </c>
      <c r="DA5" s="593"/>
      <c r="DB5" s="593"/>
      <c r="DC5" s="594"/>
      <c r="DD5" s="592" t="s">
        <v>221</v>
      </c>
      <c r="DE5" s="593"/>
      <c r="DF5" s="593"/>
      <c r="DG5" s="593"/>
      <c r="DH5" s="593"/>
      <c r="DI5" s="593"/>
      <c r="DJ5" s="593"/>
      <c r="DK5" s="593"/>
      <c r="DL5" s="593"/>
      <c r="DM5" s="593"/>
      <c r="DN5" s="593"/>
      <c r="DO5" s="593"/>
      <c r="DP5" s="594"/>
      <c r="DQ5" s="592" t="s">
        <v>222</v>
      </c>
      <c r="DR5" s="593"/>
      <c r="DS5" s="593"/>
      <c r="DT5" s="593"/>
      <c r="DU5" s="593"/>
      <c r="DV5" s="593"/>
      <c r="DW5" s="593"/>
      <c r="DX5" s="593"/>
      <c r="DY5" s="593"/>
      <c r="DZ5" s="593"/>
      <c r="EA5" s="593"/>
      <c r="EB5" s="593"/>
      <c r="EC5" s="594"/>
    </row>
    <row r="6" spans="2:143" ht="11.25" customHeight="1" x14ac:dyDescent="0.2">
      <c r="B6" s="607" t="s">
        <v>223</v>
      </c>
      <c r="C6" s="608"/>
      <c r="D6" s="608"/>
      <c r="E6" s="608"/>
      <c r="F6" s="608"/>
      <c r="G6" s="608"/>
      <c r="H6" s="608"/>
      <c r="I6" s="608"/>
      <c r="J6" s="608"/>
      <c r="K6" s="608"/>
      <c r="L6" s="608"/>
      <c r="M6" s="608"/>
      <c r="N6" s="608"/>
      <c r="O6" s="608"/>
      <c r="P6" s="608"/>
      <c r="Q6" s="609"/>
      <c r="R6" s="610">
        <v>39934</v>
      </c>
      <c r="S6" s="611"/>
      <c r="T6" s="611"/>
      <c r="U6" s="611"/>
      <c r="V6" s="611"/>
      <c r="W6" s="611"/>
      <c r="X6" s="611"/>
      <c r="Y6" s="612"/>
      <c r="Z6" s="613">
        <v>1</v>
      </c>
      <c r="AA6" s="613"/>
      <c r="AB6" s="613"/>
      <c r="AC6" s="613"/>
      <c r="AD6" s="614">
        <v>39934</v>
      </c>
      <c r="AE6" s="614"/>
      <c r="AF6" s="614"/>
      <c r="AG6" s="614"/>
      <c r="AH6" s="614"/>
      <c r="AI6" s="614"/>
      <c r="AJ6" s="614"/>
      <c r="AK6" s="614"/>
      <c r="AL6" s="615">
        <v>1.5</v>
      </c>
      <c r="AM6" s="616"/>
      <c r="AN6" s="616"/>
      <c r="AO6" s="617"/>
      <c r="AP6" s="607" t="s">
        <v>224</v>
      </c>
      <c r="AQ6" s="608"/>
      <c r="AR6" s="608"/>
      <c r="AS6" s="608"/>
      <c r="AT6" s="608"/>
      <c r="AU6" s="608"/>
      <c r="AV6" s="608"/>
      <c r="AW6" s="608"/>
      <c r="AX6" s="608"/>
      <c r="AY6" s="608"/>
      <c r="AZ6" s="608"/>
      <c r="BA6" s="608"/>
      <c r="BB6" s="608"/>
      <c r="BC6" s="608"/>
      <c r="BD6" s="608"/>
      <c r="BE6" s="608"/>
      <c r="BF6" s="609"/>
      <c r="BG6" s="610">
        <v>1283161</v>
      </c>
      <c r="BH6" s="611"/>
      <c r="BI6" s="611"/>
      <c r="BJ6" s="611"/>
      <c r="BK6" s="611"/>
      <c r="BL6" s="611"/>
      <c r="BM6" s="611"/>
      <c r="BN6" s="612"/>
      <c r="BO6" s="613">
        <v>99.2</v>
      </c>
      <c r="BP6" s="613"/>
      <c r="BQ6" s="613"/>
      <c r="BR6" s="613"/>
      <c r="BS6" s="614" t="s">
        <v>123</v>
      </c>
      <c r="BT6" s="614"/>
      <c r="BU6" s="614"/>
      <c r="BV6" s="614"/>
      <c r="BW6" s="614"/>
      <c r="BX6" s="614"/>
      <c r="BY6" s="614"/>
      <c r="BZ6" s="614"/>
      <c r="CA6" s="614"/>
      <c r="CB6" s="618"/>
      <c r="CD6" s="596" t="s">
        <v>225</v>
      </c>
      <c r="CE6" s="597"/>
      <c r="CF6" s="597"/>
      <c r="CG6" s="597"/>
      <c r="CH6" s="597"/>
      <c r="CI6" s="597"/>
      <c r="CJ6" s="597"/>
      <c r="CK6" s="597"/>
      <c r="CL6" s="597"/>
      <c r="CM6" s="597"/>
      <c r="CN6" s="597"/>
      <c r="CO6" s="597"/>
      <c r="CP6" s="597"/>
      <c r="CQ6" s="598"/>
      <c r="CR6" s="610">
        <v>64318</v>
      </c>
      <c r="CS6" s="611"/>
      <c r="CT6" s="611"/>
      <c r="CU6" s="611"/>
      <c r="CV6" s="611"/>
      <c r="CW6" s="611"/>
      <c r="CX6" s="611"/>
      <c r="CY6" s="612"/>
      <c r="CZ6" s="604">
        <v>1.8</v>
      </c>
      <c r="DA6" s="605"/>
      <c r="DB6" s="605"/>
      <c r="DC6" s="621"/>
      <c r="DD6" s="619" t="s">
        <v>123</v>
      </c>
      <c r="DE6" s="611"/>
      <c r="DF6" s="611"/>
      <c r="DG6" s="611"/>
      <c r="DH6" s="611"/>
      <c r="DI6" s="611"/>
      <c r="DJ6" s="611"/>
      <c r="DK6" s="611"/>
      <c r="DL6" s="611"/>
      <c r="DM6" s="611"/>
      <c r="DN6" s="611"/>
      <c r="DO6" s="611"/>
      <c r="DP6" s="612"/>
      <c r="DQ6" s="619">
        <v>64318</v>
      </c>
      <c r="DR6" s="611"/>
      <c r="DS6" s="611"/>
      <c r="DT6" s="611"/>
      <c r="DU6" s="611"/>
      <c r="DV6" s="611"/>
      <c r="DW6" s="611"/>
      <c r="DX6" s="611"/>
      <c r="DY6" s="611"/>
      <c r="DZ6" s="611"/>
      <c r="EA6" s="611"/>
      <c r="EB6" s="611"/>
      <c r="EC6" s="620"/>
    </row>
    <row r="7" spans="2:143" ht="11.25" customHeight="1" x14ac:dyDescent="0.2">
      <c r="B7" s="607" t="s">
        <v>226</v>
      </c>
      <c r="C7" s="608"/>
      <c r="D7" s="608"/>
      <c r="E7" s="608"/>
      <c r="F7" s="608"/>
      <c r="G7" s="608"/>
      <c r="H7" s="608"/>
      <c r="I7" s="608"/>
      <c r="J7" s="608"/>
      <c r="K7" s="608"/>
      <c r="L7" s="608"/>
      <c r="M7" s="608"/>
      <c r="N7" s="608"/>
      <c r="O7" s="608"/>
      <c r="P7" s="608"/>
      <c r="Q7" s="609"/>
      <c r="R7" s="610">
        <v>192</v>
      </c>
      <c r="S7" s="611"/>
      <c r="T7" s="611"/>
      <c r="U7" s="611"/>
      <c r="V7" s="611"/>
      <c r="W7" s="611"/>
      <c r="X7" s="611"/>
      <c r="Y7" s="612"/>
      <c r="Z7" s="613">
        <v>0</v>
      </c>
      <c r="AA7" s="613"/>
      <c r="AB7" s="613"/>
      <c r="AC7" s="613"/>
      <c r="AD7" s="614">
        <v>192</v>
      </c>
      <c r="AE7" s="614"/>
      <c r="AF7" s="614"/>
      <c r="AG7" s="614"/>
      <c r="AH7" s="614"/>
      <c r="AI7" s="614"/>
      <c r="AJ7" s="614"/>
      <c r="AK7" s="614"/>
      <c r="AL7" s="615">
        <v>0</v>
      </c>
      <c r="AM7" s="616"/>
      <c r="AN7" s="616"/>
      <c r="AO7" s="617"/>
      <c r="AP7" s="607" t="s">
        <v>227</v>
      </c>
      <c r="AQ7" s="608"/>
      <c r="AR7" s="608"/>
      <c r="AS7" s="608"/>
      <c r="AT7" s="608"/>
      <c r="AU7" s="608"/>
      <c r="AV7" s="608"/>
      <c r="AW7" s="608"/>
      <c r="AX7" s="608"/>
      <c r="AY7" s="608"/>
      <c r="AZ7" s="608"/>
      <c r="BA7" s="608"/>
      <c r="BB7" s="608"/>
      <c r="BC7" s="608"/>
      <c r="BD7" s="608"/>
      <c r="BE7" s="608"/>
      <c r="BF7" s="609"/>
      <c r="BG7" s="610">
        <v>319672</v>
      </c>
      <c r="BH7" s="611"/>
      <c r="BI7" s="611"/>
      <c r="BJ7" s="611"/>
      <c r="BK7" s="611"/>
      <c r="BL7" s="611"/>
      <c r="BM7" s="611"/>
      <c r="BN7" s="612"/>
      <c r="BO7" s="613">
        <v>24.7</v>
      </c>
      <c r="BP7" s="613"/>
      <c r="BQ7" s="613"/>
      <c r="BR7" s="613"/>
      <c r="BS7" s="614" t="s">
        <v>123</v>
      </c>
      <c r="BT7" s="614"/>
      <c r="BU7" s="614"/>
      <c r="BV7" s="614"/>
      <c r="BW7" s="614"/>
      <c r="BX7" s="614"/>
      <c r="BY7" s="614"/>
      <c r="BZ7" s="614"/>
      <c r="CA7" s="614"/>
      <c r="CB7" s="618"/>
      <c r="CD7" s="607" t="s">
        <v>228</v>
      </c>
      <c r="CE7" s="608"/>
      <c r="CF7" s="608"/>
      <c r="CG7" s="608"/>
      <c r="CH7" s="608"/>
      <c r="CI7" s="608"/>
      <c r="CJ7" s="608"/>
      <c r="CK7" s="608"/>
      <c r="CL7" s="608"/>
      <c r="CM7" s="608"/>
      <c r="CN7" s="608"/>
      <c r="CO7" s="608"/>
      <c r="CP7" s="608"/>
      <c r="CQ7" s="609"/>
      <c r="CR7" s="610">
        <v>452915</v>
      </c>
      <c r="CS7" s="611"/>
      <c r="CT7" s="611"/>
      <c r="CU7" s="611"/>
      <c r="CV7" s="611"/>
      <c r="CW7" s="611"/>
      <c r="CX7" s="611"/>
      <c r="CY7" s="612"/>
      <c r="CZ7" s="613">
        <v>12.7</v>
      </c>
      <c r="DA7" s="613"/>
      <c r="DB7" s="613"/>
      <c r="DC7" s="613"/>
      <c r="DD7" s="619">
        <v>4102</v>
      </c>
      <c r="DE7" s="611"/>
      <c r="DF7" s="611"/>
      <c r="DG7" s="611"/>
      <c r="DH7" s="611"/>
      <c r="DI7" s="611"/>
      <c r="DJ7" s="611"/>
      <c r="DK7" s="611"/>
      <c r="DL7" s="611"/>
      <c r="DM7" s="611"/>
      <c r="DN7" s="611"/>
      <c r="DO7" s="611"/>
      <c r="DP7" s="612"/>
      <c r="DQ7" s="619">
        <v>413199</v>
      </c>
      <c r="DR7" s="611"/>
      <c r="DS7" s="611"/>
      <c r="DT7" s="611"/>
      <c r="DU7" s="611"/>
      <c r="DV7" s="611"/>
      <c r="DW7" s="611"/>
      <c r="DX7" s="611"/>
      <c r="DY7" s="611"/>
      <c r="DZ7" s="611"/>
      <c r="EA7" s="611"/>
      <c r="EB7" s="611"/>
      <c r="EC7" s="620"/>
    </row>
    <row r="8" spans="2:143" ht="11.25" customHeight="1" x14ac:dyDescent="0.2">
      <c r="B8" s="607" t="s">
        <v>229</v>
      </c>
      <c r="C8" s="608"/>
      <c r="D8" s="608"/>
      <c r="E8" s="608"/>
      <c r="F8" s="608"/>
      <c r="G8" s="608"/>
      <c r="H8" s="608"/>
      <c r="I8" s="608"/>
      <c r="J8" s="608"/>
      <c r="K8" s="608"/>
      <c r="L8" s="608"/>
      <c r="M8" s="608"/>
      <c r="N8" s="608"/>
      <c r="O8" s="608"/>
      <c r="P8" s="608"/>
      <c r="Q8" s="609"/>
      <c r="R8" s="610">
        <v>2559</v>
      </c>
      <c r="S8" s="611"/>
      <c r="T8" s="611"/>
      <c r="U8" s="611"/>
      <c r="V8" s="611"/>
      <c r="W8" s="611"/>
      <c r="X8" s="611"/>
      <c r="Y8" s="612"/>
      <c r="Z8" s="613">
        <v>0.1</v>
      </c>
      <c r="AA8" s="613"/>
      <c r="AB8" s="613"/>
      <c r="AC8" s="613"/>
      <c r="AD8" s="614">
        <v>2559</v>
      </c>
      <c r="AE8" s="614"/>
      <c r="AF8" s="614"/>
      <c r="AG8" s="614"/>
      <c r="AH8" s="614"/>
      <c r="AI8" s="614"/>
      <c r="AJ8" s="614"/>
      <c r="AK8" s="614"/>
      <c r="AL8" s="615">
        <v>0.1</v>
      </c>
      <c r="AM8" s="616"/>
      <c r="AN8" s="616"/>
      <c r="AO8" s="617"/>
      <c r="AP8" s="607" t="s">
        <v>230</v>
      </c>
      <c r="AQ8" s="608"/>
      <c r="AR8" s="608"/>
      <c r="AS8" s="608"/>
      <c r="AT8" s="608"/>
      <c r="AU8" s="608"/>
      <c r="AV8" s="608"/>
      <c r="AW8" s="608"/>
      <c r="AX8" s="608"/>
      <c r="AY8" s="608"/>
      <c r="AZ8" s="608"/>
      <c r="BA8" s="608"/>
      <c r="BB8" s="608"/>
      <c r="BC8" s="608"/>
      <c r="BD8" s="608"/>
      <c r="BE8" s="608"/>
      <c r="BF8" s="609"/>
      <c r="BG8" s="610">
        <v>11031</v>
      </c>
      <c r="BH8" s="611"/>
      <c r="BI8" s="611"/>
      <c r="BJ8" s="611"/>
      <c r="BK8" s="611"/>
      <c r="BL8" s="611"/>
      <c r="BM8" s="611"/>
      <c r="BN8" s="612"/>
      <c r="BO8" s="613">
        <v>0.9</v>
      </c>
      <c r="BP8" s="613"/>
      <c r="BQ8" s="613"/>
      <c r="BR8" s="613"/>
      <c r="BS8" s="614" t="s">
        <v>123</v>
      </c>
      <c r="BT8" s="614"/>
      <c r="BU8" s="614"/>
      <c r="BV8" s="614"/>
      <c r="BW8" s="614"/>
      <c r="BX8" s="614"/>
      <c r="BY8" s="614"/>
      <c r="BZ8" s="614"/>
      <c r="CA8" s="614"/>
      <c r="CB8" s="618"/>
      <c r="CD8" s="607" t="s">
        <v>231</v>
      </c>
      <c r="CE8" s="608"/>
      <c r="CF8" s="608"/>
      <c r="CG8" s="608"/>
      <c r="CH8" s="608"/>
      <c r="CI8" s="608"/>
      <c r="CJ8" s="608"/>
      <c r="CK8" s="608"/>
      <c r="CL8" s="608"/>
      <c r="CM8" s="608"/>
      <c r="CN8" s="608"/>
      <c r="CO8" s="608"/>
      <c r="CP8" s="608"/>
      <c r="CQ8" s="609"/>
      <c r="CR8" s="610">
        <v>896661</v>
      </c>
      <c r="CS8" s="611"/>
      <c r="CT8" s="611"/>
      <c r="CU8" s="611"/>
      <c r="CV8" s="611"/>
      <c r="CW8" s="611"/>
      <c r="CX8" s="611"/>
      <c r="CY8" s="612"/>
      <c r="CZ8" s="613">
        <v>25.2</v>
      </c>
      <c r="DA8" s="613"/>
      <c r="DB8" s="613"/>
      <c r="DC8" s="613"/>
      <c r="DD8" s="619">
        <v>5147</v>
      </c>
      <c r="DE8" s="611"/>
      <c r="DF8" s="611"/>
      <c r="DG8" s="611"/>
      <c r="DH8" s="611"/>
      <c r="DI8" s="611"/>
      <c r="DJ8" s="611"/>
      <c r="DK8" s="611"/>
      <c r="DL8" s="611"/>
      <c r="DM8" s="611"/>
      <c r="DN8" s="611"/>
      <c r="DO8" s="611"/>
      <c r="DP8" s="612"/>
      <c r="DQ8" s="619">
        <v>559385</v>
      </c>
      <c r="DR8" s="611"/>
      <c r="DS8" s="611"/>
      <c r="DT8" s="611"/>
      <c r="DU8" s="611"/>
      <c r="DV8" s="611"/>
      <c r="DW8" s="611"/>
      <c r="DX8" s="611"/>
      <c r="DY8" s="611"/>
      <c r="DZ8" s="611"/>
      <c r="EA8" s="611"/>
      <c r="EB8" s="611"/>
      <c r="EC8" s="620"/>
    </row>
    <row r="9" spans="2:143" ht="11.25" customHeight="1" x14ac:dyDescent="0.2">
      <c r="B9" s="607" t="s">
        <v>232</v>
      </c>
      <c r="C9" s="608"/>
      <c r="D9" s="608"/>
      <c r="E9" s="608"/>
      <c r="F9" s="608"/>
      <c r="G9" s="608"/>
      <c r="H9" s="608"/>
      <c r="I9" s="608"/>
      <c r="J9" s="608"/>
      <c r="K9" s="608"/>
      <c r="L9" s="608"/>
      <c r="M9" s="608"/>
      <c r="N9" s="608"/>
      <c r="O9" s="608"/>
      <c r="P9" s="608"/>
      <c r="Q9" s="609"/>
      <c r="R9" s="610">
        <v>2773</v>
      </c>
      <c r="S9" s="611"/>
      <c r="T9" s="611"/>
      <c r="U9" s="611"/>
      <c r="V9" s="611"/>
      <c r="W9" s="611"/>
      <c r="X9" s="611"/>
      <c r="Y9" s="612"/>
      <c r="Z9" s="613">
        <v>0.1</v>
      </c>
      <c r="AA9" s="613"/>
      <c r="AB9" s="613"/>
      <c r="AC9" s="613"/>
      <c r="AD9" s="614">
        <v>2773</v>
      </c>
      <c r="AE9" s="614"/>
      <c r="AF9" s="614"/>
      <c r="AG9" s="614"/>
      <c r="AH9" s="614"/>
      <c r="AI9" s="614"/>
      <c r="AJ9" s="614"/>
      <c r="AK9" s="614"/>
      <c r="AL9" s="615">
        <v>0.1</v>
      </c>
      <c r="AM9" s="616"/>
      <c r="AN9" s="616"/>
      <c r="AO9" s="617"/>
      <c r="AP9" s="607" t="s">
        <v>233</v>
      </c>
      <c r="AQ9" s="608"/>
      <c r="AR9" s="608"/>
      <c r="AS9" s="608"/>
      <c r="AT9" s="608"/>
      <c r="AU9" s="608"/>
      <c r="AV9" s="608"/>
      <c r="AW9" s="608"/>
      <c r="AX9" s="608"/>
      <c r="AY9" s="608"/>
      <c r="AZ9" s="608"/>
      <c r="BA9" s="608"/>
      <c r="BB9" s="608"/>
      <c r="BC9" s="608"/>
      <c r="BD9" s="608"/>
      <c r="BE9" s="608"/>
      <c r="BF9" s="609"/>
      <c r="BG9" s="610">
        <v>236191</v>
      </c>
      <c r="BH9" s="611"/>
      <c r="BI9" s="611"/>
      <c r="BJ9" s="611"/>
      <c r="BK9" s="611"/>
      <c r="BL9" s="611"/>
      <c r="BM9" s="611"/>
      <c r="BN9" s="612"/>
      <c r="BO9" s="613">
        <v>18.3</v>
      </c>
      <c r="BP9" s="613"/>
      <c r="BQ9" s="613"/>
      <c r="BR9" s="613"/>
      <c r="BS9" s="614" t="s">
        <v>123</v>
      </c>
      <c r="BT9" s="614"/>
      <c r="BU9" s="614"/>
      <c r="BV9" s="614"/>
      <c r="BW9" s="614"/>
      <c r="BX9" s="614"/>
      <c r="BY9" s="614"/>
      <c r="BZ9" s="614"/>
      <c r="CA9" s="614"/>
      <c r="CB9" s="618"/>
      <c r="CD9" s="607" t="s">
        <v>234</v>
      </c>
      <c r="CE9" s="608"/>
      <c r="CF9" s="608"/>
      <c r="CG9" s="608"/>
      <c r="CH9" s="608"/>
      <c r="CI9" s="608"/>
      <c r="CJ9" s="608"/>
      <c r="CK9" s="608"/>
      <c r="CL9" s="608"/>
      <c r="CM9" s="608"/>
      <c r="CN9" s="608"/>
      <c r="CO9" s="608"/>
      <c r="CP9" s="608"/>
      <c r="CQ9" s="609"/>
      <c r="CR9" s="610">
        <v>316271</v>
      </c>
      <c r="CS9" s="611"/>
      <c r="CT9" s="611"/>
      <c r="CU9" s="611"/>
      <c r="CV9" s="611"/>
      <c r="CW9" s="611"/>
      <c r="CX9" s="611"/>
      <c r="CY9" s="612"/>
      <c r="CZ9" s="613">
        <v>8.9</v>
      </c>
      <c r="DA9" s="613"/>
      <c r="DB9" s="613"/>
      <c r="DC9" s="613"/>
      <c r="DD9" s="619">
        <v>6376</v>
      </c>
      <c r="DE9" s="611"/>
      <c r="DF9" s="611"/>
      <c r="DG9" s="611"/>
      <c r="DH9" s="611"/>
      <c r="DI9" s="611"/>
      <c r="DJ9" s="611"/>
      <c r="DK9" s="611"/>
      <c r="DL9" s="611"/>
      <c r="DM9" s="611"/>
      <c r="DN9" s="611"/>
      <c r="DO9" s="611"/>
      <c r="DP9" s="612"/>
      <c r="DQ9" s="619">
        <v>272827</v>
      </c>
      <c r="DR9" s="611"/>
      <c r="DS9" s="611"/>
      <c r="DT9" s="611"/>
      <c r="DU9" s="611"/>
      <c r="DV9" s="611"/>
      <c r="DW9" s="611"/>
      <c r="DX9" s="611"/>
      <c r="DY9" s="611"/>
      <c r="DZ9" s="611"/>
      <c r="EA9" s="611"/>
      <c r="EB9" s="611"/>
      <c r="EC9" s="620"/>
    </row>
    <row r="10" spans="2:143" ht="11.25" customHeight="1" x14ac:dyDescent="0.2">
      <c r="B10" s="607" t="s">
        <v>235</v>
      </c>
      <c r="C10" s="608"/>
      <c r="D10" s="608"/>
      <c r="E10" s="608"/>
      <c r="F10" s="608"/>
      <c r="G10" s="608"/>
      <c r="H10" s="608"/>
      <c r="I10" s="608"/>
      <c r="J10" s="608"/>
      <c r="K10" s="608"/>
      <c r="L10" s="608"/>
      <c r="M10" s="608"/>
      <c r="N10" s="608"/>
      <c r="O10" s="608"/>
      <c r="P10" s="608"/>
      <c r="Q10" s="609"/>
      <c r="R10" s="610" t="s">
        <v>123</v>
      </c>
      <c r="S10" s="611"/>
      <c r="T10" s="611"/>
      <c r="U10" s="611"/>
      <c r="V10" s="611"/>
      <c r="W10" s="611"/>
      <c r="X10" s="611"/>
      <c r="Y10" s="612"/>
      <c r="Z10" s="613" t="s">
        <v>123</v>
      </c>
      <c r="AA10" s="613"/>
      <c r="AB10" s="613"/>
      <c r="AC10" s="613"/>
      <c r="AD10" s="614" t="s">
        <v>123</v>
      </c>
      <c r="AE10" s="614"/>
      <c r="AF10" s="614"/>
      <c r="AG10" s="614"/>
      <c r="AH10" s="614"/>
      <c r="AI10" s="614"/>
      <c r="AJ10" s="614"/>
      <c r="AK10" s="614"/>
      <c r="AL10" s="615" t="s">
        <v>123</v>
      </c>
      <c r="AM10" s="616"/>
      <c r="AN10" s="616"/>
      <c r="AO10" s="617"/>
      <c r="AP10" s="607" t="s">
        <v>236</v>
      </c>
      <c r="AQ10" s="608"/>
      <c r="AR10" s="608"/>
      <c r="AS10" s="608"/>
      <c r="AT10" s="608"/>
      <c r="AU10" s="608"/>
      <c r="AV10" s="608"/>
      <c r="AW10" s="608"/>
      <c r="AX10" s="608"/>
      <c r="AY10" s="608"/>
      <c r="AZ10" s="608"/>
      <c r="BA10" s="608"/>
      <c r="BB10" s="608"/>
      <c r="BC10" s="608"/>
      <c r="BD10" s="608"/>
      <c r="BE10" s="608"/>
      <c r="BF10" s="609"/>
      <c r="BG10" s="610">
        <v>28022</v>
      </c>
      <c r="BH10" s="611"/>
      <c r="BI10" s="611"/>
      <c r="BJ10" s="611"/>
      <c r="BK10" s="611"/>
      <c r="BL10" s="611"/>
      <c r="BM10" s="611"/>
      <c r="BN10" s="612"/>
      <c r="BO10" s="613">
        <v>2.2000000000000002</v>
      </c>
      <c r="BP10" s="613"/>
      <c r="BQ10" s="613"/>
      <c r="BR10" s="613"/>
      <c r="BS10" s="614" t="s">
        <v>123</v>
      </c>
      <c r="BT10" s="614"/>
      <c r="BU10" s="614"/>
      <c r="BV10" s="614"/>
      <c r="BW10" s="614"/>
      <c r="BX10" s="614"/>
      <c r="BY10" s="614"/>
      <c r="BZ10" s="614"/>
      <c r="CA10" s="614"/>
      <c r="CB10" s="618"/>
      <c r="CD10" s="607" t="s">
        <v>237</v>
      </c>
      <c r="CE10" s="608"/>
      <c r="CF10" s="608"/>
      <c r="CG10" s="608"/>
      <c r="CH10" s="608"/>
      <c r="CI10" s="608"/>
      <c r="CJ10" s="608"/>
      <c r="CK10" s="608"/>
      <c r="CL10" s="608"/>
      <c r="CM10" s="608"/>
      <c r="CN10" s="608"/>
      <c r="CO10" s="608"/>
      <c r="CP10" s="608"/>
      <c r="CQ10" s="609"/>
      <c r="CR10" s="610" t="s">
        <v>123</v>
      </c>
      <c r="CS10" s="611"/>
      <c r="CT10" s="611"/>
      <c r="CU10" s="611"/>
      <c r="CV10" s="611"/>
      <c r="CW10" s="611"/>
      <c r="CX10" s="611"/>
      <c r="CY10" s="612"/>
      <c r="CZ10" s="613" t="s">
        <v>123</v>
      </c>
      <c r="DA10" s="613"/>
      <c r="DB10" s="613"/>
      <c r="DC10" s="613"/>
      <c r="DD10" s="619" t="s">
        <v>123</v>
      </c>
      <c r="DE10" s="611"/>
      <c r="DF10" s="611"/>
      <c r="DG10" s="611"/>
      <c r="DH10" s="611"/>
      <c r="DI10" s="611"/>
      <c r="DJ10" s="611"/>
      <c r="DK10" s="611"/>
      <c r="DL10" s="611"/>
      <c r="DM10" s="611"/>
      <c r="DN10" s="611"/>
      <c r="DO10" s="611"/>
      <c r="DP10" s="612"/>
      <c r="DQ10" s="619" t="s">
        <v>123</v>
      </c>
      <c r="DR10" s="611"/>
      <c r="DS10" s="611"/>
      <c r="DT10" s="611"/>
      <c r="DU10" s="611"/>
      <c r="DV10" s="611"/>
      <c r="DW10" s="611"/>
      <c r="DX10" s="611"/>
      <c r="DY10" s="611"/>
      <c r="DZ10" s="611"/>
      <c r="EA10" s="611"/>
      <c r="EB10" s="611"/>
      <c r="EC10" s="620"/>
    </row>
    <row r="11" spans="2:143" ht="11.25" customHeight="1" x14ac:dyDescent="0.2">
      <c r="B11" s="607" t="s">
        <v>238</v>
      </c>
      <c r="C11" s="608"/>
      <c r="D11" s="608"/>
      <c r="E11" s="608"/>
      <c r="F11" s="608"/>
      <c r="G11" s="608"/>
      <c r="H11" s="608"/>
      <c r="I11" s="608"/>
      <c r="J11" s="608"/>
      <c r="K11" s="608"/>
      <c r="L11" s="608"/>
      <c r="M11" s="608"/>
      <c r="N11" s="608"/>
      <c r="O11" s="608"/>
      <c r="P11" s="608"/>
      <c r="Q11" s="609"/>
      <c r="R11" s="610">
        <v>180500</v>
      </c>
      <c r="S11" s="611"/>
      <c r="T11" s="611"/>
      <c r="U11" s="611"/>
      <c r="V11" s="611"/>
      <c r="W11" s="611"/>
      <c r="X11" s="611"/>
      <c r="Y11" s="612"/>
      <c r="Z11" s="615">
        <v>4.5999999999999996</v>
      </c>
      <c r="AA11" s="616"/>
      <c r="AB11" s="616"/>
      <c r="AC11" s="622"/>
      <c r="AD11" s="619">
        <v>180500</v>
      </c>
      <c r="AE11" s="611"/>
      <c r="AF11" s="611"/>
      <c r="AG11" s="611"/>
      <c r="AH11" s="611"/>
      <c r="AI11" s="611"/>
      <c r="AJ11" s="611"/>
      <c r="AK11" s="612"/>
      <c r="AL11" s="615">
        <v>6.8</v>
      </c>
      <c r="AM11" s="616"/>
      <c r="AN11" s="616"/>
      <c r="AO11" s="617"/>
      <c r="AP11" s="607" t="s">
        <v>239</v>
      </c>
      <c r="AQ11" s="608"/>
      <c r="AR11" s="608"/>
      <c r="AS11" s="608"/>
      <c r="AT11" s="608"/>
      <c r="AU11" s="608"/>
      <c r="AV11" s="608"/>
      <c r="AW11" s="608"/>
      <c r="AX11" s="608"/>
      <c r="AY11" s="608"/>
      <c r="AZ11" s="608"/>
      <c r="BA11" s="608"/>
      <c r="BB11" s="608"/>
      <c r="BC11" s="608"/>
      <c r="BD11" s="608"/>
      <c r="BE11" s="608"/>
      <c r="BF11" s="609"/>
      <c r="BG11" s="610">
        <v>44428</v>
      </c>
      <c r="BH11" s="611"/>
      <c r="BI11" s="611"/>
      <c r="BJ11" s="611"/>
      <c r="BK11" s="611"/>
      <c r="BL11" s="611"/>
      <c r="BM11" s="611"/>
      <c r="BN11" s="612"/>
      <c r="BO11" s="613">
        <v>3.4</v>
      </c>
      <c r="BP11" s="613"/>
      <c r="BQ11" s="613"/>
      <c r="BR11" s="613"/>
      <c r="BS11" s="614" t="s">
        <v>123</v>
      </c>
      <c r="BT11" s="614"/>
      <c r="BU11" s="614"/>
      <c r="BV11" s="614"/>
      <c r="BW11" s="614"/>
      <c r="BX11" s="614"/>
      <c r="BY11" s="614"/>
      <c r="BZ11" s="614"/>
      <c r="CA11" s="614"/>
      <c r="CB11" s="618"/>
      <c r="CD11" s="607" t="s">
        <v>240</v>
      </c>
      <c r="CE11" s="608"/>
      <c r="CF11" s="608"/>
      <c r="CG11" s="608"/>
      <c r="CH11" s="608"/>
      <c r="CI11" s="608"/>
      <c r="CJ11" s="608"/>
      <c r="CK11" s="608"/>
      <c r="CL11" s="608"/>
      <c r="CM11" s="608"/>
      <c r="CN11" s="608"/>
      <c r="CO11" s="608"/>
      <c r="CP11" s="608"/>
      <c r="CQ11" s="609"/>
      <c r="CR11" s="610">
        <v>235266</v>
      </c>
      <c r="CS11" s="611"/>
      <c r="CT11" s="611"/>
      <c r="CU11" s="611"/>
      <c r="CV11" s="611"/>
      <c r="CW11" s="611"/>
      <c r="CX11" s="611"/>
      <c r="CY11" s="612"/>
      <c r="CZ11" s="613">
        <v>6.6</v>
      </c>
      <c r="DA11" s="613"/>
      <c r="DB11" s="613"/>
      <c r="DC11" s="613"/>
      <c r="DD11" s="619">
        <v>3410</v>
      </c>
      <c r="DE11" s="611"/>
      <c r="DF11" s="611"/>
      <c r="DG11" s="611"/>
      <c r="DH11" s="611"/>
      <c r="DI11" s="611"/>
      <c r="DJ11" s="611"/>
      <c r="DK11" s="611"/>
      <c r="DL11" s="611"/>
      <c r="DM11" s="611"/>
      <c r="DN11" s="611"/>
      <c r="DO11" s="611"/>
      <c r="DP11" s="612"/>
      <c r="DQ11" s="619">
        <v>110470</v>
      </c>
      <c r="DR11" s="611"/>
      <c r="DS11" s="611"/>
      <c r="DT11" s="611"/>
      <c r="DU11" s="611"/>
      <c r="DV11" s="611"/>
      <c r="DW11" s="611"/>
      <c r="DX11" s="611"/>
      <c r="DY11" s="611"/>
      <c r="DZ11" s="611"/>
      <c r="EA11" s="611"/>
      <c r="EB11" s="611"/>
      <c r="EC11" s="620"/>
    </row>
    <row r="12" spans="2:143" ht="11.25" customHeight="1" x14ac:dyDescent="0.2">
      <c r="B12" s="607" t="s">
        <v>241</v>
      </c>
      <c r="C12" s="608"/>
      <c r="D12" s="608"/>
      <c r="E12" s="608"/>
      <c r="F12" s="608"/>
      <c r="G12" s="608"/>
      <c r="H12" s="608"/>
      <c r="I12" s="608"/>
      <c r="J12" s="608"/>
      <c r="K12" s="608"/>
      <c r="L12" s="608"/>
      <c r="M12" s="608"/>
      <c r="N12" s="608"/>
      <c r="O12" s="608"/>
      <c r="P12" s="608"/>
      <c r="Q12" s="609"/>
      <c r="R12" s="610" t="s">
        <v>123</v>
      </c>
      <c r="S12" s="611"/>
      <c r="T12" s="611"/>
      <c r="U12" s="611"/>
      <c r="V12" s="611"/>
      <c r="W12" s="611"/>
      <c r="X12" s="611"/>
      <c r="Y12" s="612"/>
      <c r="Z12" s="613" t="s">
        <v>123</v>
      </c>
      <c r="AA12" s="613"/>
      <c r="AB12" s="613"/>
      <c r="AC12" s="613"/>
      <c r="AD12" s="614" t="s">
        <v>123</v>
      </c>
      <c r="AE12" s="614"/>
      <c r="AF12" s="614"/>
      <c r="AG12" s="614"/>
      <c r="AH12" s="614"/>
      <c r="AI12" s="614"/>
      <c r="AJ12" s="614"/>
      <c r="AK12" s="614"/>
      <c r="AL12" s="615" t="s">
        <v>123</v>
      </c>
      <c r="AM12" s="616"/>
      <c r="AN12" s="616"/>
      <c r="AO12" s="617"/>
      <c r="AP12" s="607" t="s">
        <v>242</v>
      </c>
      <c r="AQ12" s="608"/>
      <c r="AR12" s="608"/>
      <c r="AS12" s="608"/>
      <c r="AT12" s="608"/>
      <c r="AU12" s="608"/>
      <c r="AV12" s="608"/>
      <c r="AW12" s="608"/>
      <c r="AX12" s="608"/>
      <c r="AY12" s="608"/>
      <c r="AZ12" s="608"/>
      <c r="BA12" s="608"/>
      <c r="BB12" s="608"/>
      <c r="BC12" s="608"/>
      <c r="BD12" s="608"/>
      <c r="BE12" s="608"/>
      <c r="BF12" s="609"/>
      <c r="BG12" s="610">
        <v>856484</v>
      </c>
      <c r="BH12" s="611"/>
      <c r="BI12" s="611"/>
      <c r="BJ12" s="611"/>
      <c r="BK12" s="611"/>
      <c r="BL12" s="611"/>
      <c r="BM12" s="611"/>
      <c r="BN12" s="612"/>
      <c r="BO12" s="613">
        <v>66.2</v>
      </c>
      <c r="BP12" s="613"/>
      <c r="BQ12" s="613"/>
      <c r="BR12" s="613"/>
      <c r="BS12" s="614" t="s">
        <v>123</v>
      </c>
      <c r="BT12" s="614"/>
      <c r="BU12" s="614"/>
      <c r="BV12" s="614"/>
      <c r="BW12" s="614"/>
      <c r="BX12" s="614"/>
      <c r="BY12" s="614"/>
      <c r="BZ12" s="614"/>
      <c r="CA12" s="614"/>
      <c r="CB12" s="618"/>
      <c r="CD12" s="607" t="s">
        <v>243</v>
      </c>
      <c r="CE12" s="608"/>
      <c r="CF12" s="608"/>
      <c r="CG12" s="608"/>
      <c r="CH12" s="608"/>
      <c r="CI12" s="608"/>
      <c r="CJ12" s="608"/>
      <c r="CK12" s="608"/>
      <c r="CL12" s="608"/>
      <c r="CM12" s="608"/>
      <c r="CN12" s="608"/>
      <c r="CO12" s="608"/>
      <c r="CP12" s="608"/>
      <c r="CQ12" s="609"/>
      <c r="CR12" s="610">
        <v>108128</v>
      </c>
      <c r="CS12" s="611"/>
      <c r="CT12" s="611"/>
      <c r="CU12" s="611"/>
      <c r="CV12" s="611"/>
      <c r="CW12" s="611"/>
      <c r="CX12" s="611"/>
      <c r="CY12" s="612"/>
      <c r="CZ12" s="613">
        <v>3</v>
      </c>
      <c r="DA12" s="613"/>
      <c r="DB12" s="613"/>
      <c r="DC12" s="613"/>
      <c r="DD12" s="619">
        <v>6440</v>
      </c>
      <c r="DE12" s="611"/>
      <c r="DF12" s="611"/>
      <c r="DG12" s="611"/>
      <c r="DH12" s="611"/>
      <c r="DI12" s="611"/>
      <c r="DJ12" s="611"/>
      <c r="DK12" s="611"/>
      <c r="DL12" s="611"/>
      <c r="DM12" s="611"/>
      <c r="DN12" s="611"/>
      <c r="DO12" s="611"/>
      <c r="DP12" s="612"/>
      <c r="DQ12" s="619">
        <v>99006</v>
      </c>
      <c r="DR12" s="611"/>
      <c r="DS12" s="611"/>
      <c r="DT12" s="611"/>
      <c r="DU12" s="611"/>
      <c r="DV12" s="611"/>
      <c r="DW12" s="611"/>
      <c r="DX12" s="611"/>
      <c r="DY12" s="611"/>
      <c r="DZ12" s="611"/>
      <c r="EA12" s="611"/>
      <c r="EB12" s="611"/>
      <c r="EC12" s="620"/>
    </row>
    <row r="13" spans="2:143" ht="11.25" customHeight="1" x14ac:dyDescent="0.2">
      <c r="B13" s="607" t="s">
        <v>244</v>
      </c>
      <c r="C13" s="608"/>
      <c r="D13" s="608"/>
      <c r="E13" s="608"/>
      <c r="F13" s="608"/>
      <c r="G13" s="608"/>
      <c r="H13" s="608"/>
      <c r="I13" s="608"/>
      <c r="J13" s="608"/>
      <c r="K13" s="608"/>
      <c r="L13" s="608"/>
      <c r="M13" s="608"/>
      <c r="N13" s="608"/>
      <c r="O13" s="608"/>
      <c r="P13" s="608"/>
      <c r="Q13" s="609"/>
      <c r="R13" s="610" t="s">
        <v>123</v>
      </c>
      <c r="S13" s="611"/>
      <c r="T13" s="611"/>
      <c r="U13" s="611"/>
      <c r="V13" s="611"/>
      <c r="W13" s="611"/>
      <c r="X13" s="611"/>
      <c r="Y13" s="612"/>
      <c r="Z13" s="613" t="s">
        <v>123</v>
      </c>
      <c r="AA13" s="613"/>
      <c r="AB13" s="613"/>
      <c r="AC13" s="613"/>
      <c r="AD13" s="614" t="s">
        <v>123</v>
      </c>
      <c r="AE13" s="614"/>
      <c r="AF13" s="614"/>
      <c r="AG13" s="614"/>
      <c r="AH13" s="614"/>
      <c r="AI13" s="614"/>
      <c r="AJ13" s="614"/>
      <c r="AK13" s="614"/>
      <c r="AL13" s="615" t="s">
        <v>123</v>
      </c>
      <c r="AM13" s="616"/>
      <c r="AN13" s="616"/>
      <c r="AO13" s="617"/>
      <c r="AP13" s="607" t="s">
        <v>245</v>
      </c>
      <c r="AQ13" s="608"/>
      <c r="AR13" s="608"/>
      <c r="AS13" s="608"/>
      <c r="AT13" s="608"/>
      <c r="AU13" s="608"/>
      <c r="AV13" s="608"/>
      <c r="AW13" s="608"/>
      <c r="AX13" s="608"/>
      <c r="AY13" s="608"/>
      <c r="AZ13" s="608"/>
      <c r="BA13" s="608"/>
      <c r="BB13" s="608"/>
      <c r="BC13" s="608"/>
      <c r="BD13" s="608"/>
      <c r="BE13" s="608"/>
      <c r="BF13" s="609"/>
      <c r="BG13" s="610">
        <v>856453</v>
      </c>
      <c r="BH13" s="611"/>
      <c r="BI13" s="611"/>
      <c r="BJ13" s="611"/>
      <c r="BK13" s="611"/>
      <c r="BL13" s="611"/>
      <c r="BM13" s="611"/>
      <c r="BN13" s="612"/>
      <c r="BO13" s="613">
        <v>66.2</v>
      </c>
      <c r="BP13" s="613"/>
      <c r="BQ13" s="613"/>
      <c r="BR13" s="613"/>
      <c r="BS13" s="614" t="s">
        <v>123</v>
      </c>
      <c r="BT13" s="614"/>
      <c r="BU13" s="614"/>
      <c r="BV13" s="614"/>
      <c r="BW13" s="614"/>
      <c r="BX13" s="614"/>
      <c r="BY13" s="614"/>
      <c r="BZ13" s="614"/>
      <c r="CA13" s="614"/>
      <c r="CB13" s="618"/>
      <c r="CD13" s="607" t="s">
        <v>246</v>
      </c>
      <c r="CE13" s="608"/>
      <c r="CF13" s="608"/>
      <c r="CG13" s="608"/>
      <c r="CH13" s="608"/>
      <c r="CI13" s="608"/>
      <c r="CJ13" s="608"/>
      <c r="CK13" s="608"/>
      <c r="CL13" s="608"/>
      <c r="CM13" s="608"/>
      <c r="CN13" s="608"/>
      <c r="CO13" s="608"/>
      <c r="CP13" s="608"/>
      <c r="CQ13" s="609"/>
      <c r="CR13" s="610">
        <v>328456</v>
      </c>
      <c r="CS13" s="611"/>
      <c r="CT13" s="611"/>
      <c r="CU13" s="611"/>
      <c r="CV13" s="611"/>
      <c r="CW13" s="611"/>
      <c r="CX13" s="611"/>
      <c r="CY13" s="612"/>
      <c r="CZ13" s="613">
        <v>9.1999999999999993</v>
      </c>
      <c r="DA13" s="613"/>
      <c r="DB13" s="613"/>
      <c r="DC13" s="613"/>
      <c r="DD13" s="619">
        <v>76654</v>
      </c>
      <c r="DE13" s="611"/>
      <c r="DF13" s="611"/>
      <c r="DG13" s="611"/>
      <c r="DH13" s="611"/>
      <c r="DI13" s="611"/>
      <c r="DJ13" s="611"/>
      <c r="DK13" s="611"/>
      <c r="DL13" s="611"/>
      <c r="DM13" s="611"/>
      <c r="DN13" s="611"/>
      <c r="DO13" s="611"/>
      <c r="DP13" s="612"/>
      <c r="DQ13" s="619">
        <v>274642</v>
      </c>
      <c r="DR13" s="611"/>
      <c r="DS13" s="611"/>
      <c r="DT13" s="611"/>
      <c r="DU13" s="611"/>
      <c r="DV13" s="611"/>
      <c r="DW13" s="611"/>
      <c r="DX13" s="611"/>
      <c r="DY13" s="611"/>
      <c r="DZ13" s="611"/>
      <c r="EA13" s="611"/>
      <c r="EB13" s="611"/>
      <c r="EC13" s="620"/>
    </row>
    <row r="14" spans="2:143" ht="11.25" customHeight="1" x14ac:dyDescent="0.2">
      <c r="B14" s="607" t="s">
        <v>247</v>
      </c>
      <c r="C14" s="608"/>
      <c r="D14" s="608"/>
      <c r="E14" s="608"/>
      <c r="F14" s="608"/>
      <c r="G14" s="608"/>
      <c r="H14" s="608"/>
      <c r="I14" s="608"/>
      <c r="J14" s="608"/>
      <c r="K14" s="608"/>
      <c r="L14" s="608"/>
      <c r="M14" s="608"/>
      <c r="N14" s="608"/>
      <c r="O14" s="608"/>
      <c r="P14" s="608"/>
      <c r="Q14" s="609"/>
      <c r="R14" s="610">
        <v>455</v>
      </c>
      <c r="S14" s="611"/>
      <c r="T14" s="611"/>
      <c r="U14" s="611"/>
      <c r="V14" s="611"/>
      <c r="W14" s="611"/>
      <c r="X14" s="611"/>
      <c r="Y14" s="612"/>
      <c r="Z14" s="613">
        <v>0</v>
      </c>
      <c r="AA14" s="613"/>
      <c r="AB14" s="613"/>
      <c r="AC14" s="613"/>
      <c r="AD14" s="614">
        <v>455</v>
      </c>
      <c r="AE14" s="614"/>
      <c r="AF14" s="614"/>
      <c r="AG14" s="614"/>
      <c r="AH14" s="614"/>
      <c r="AI14" s="614"/>
      <c r="AJ14" s="614"/>
      <c r="AK14" s="614"/>
      <c r="AL14" s="615">
        <v>0</v>
      </c>
      <c r="AM14" s="616"/>
      <c r="AN14" s="616"/>
      <c r="AO14" s="617"/>
      <c r="AP14" s="607" t="s">
        <v>248</v>
      </c>
      <c r="AQ14" s="608"/>
      <c r="AR14" s="608"/>
      <c r="AS14" s="608"/>
      <c r="AT14" s="608"/>
      <c r="AU14" s="608"/>
      <c r="AV14" s="608"/>
      <c r="AW14" s="608"/>
      <c r="AX14" s="608"/>
      <c r="AY14" s="608"/>
      <c r="AZ14" s="608"/>
      <c r="BA14" s="608"/>
      <c r="BB14" s="608"/>
      <c r="BC14" s="608"/>
      <c r="BD14" s="608"/>
      <c r="BE14" s="608"/>
      <c r="BF14" s="609"/>
      <c r="BG14" s="610">
        <v>24254</v>
      </c>
      <c r="BH14" s="611"/>
      <c r="BI14" s="611"/>
      <c r="BJ14" s="611"/>
      <c r="BK14" s="611"/>
      <c r="BL14" s="611"/>
      <c r="BM14" s="611"/>
      <c r="BN14" s="612"/>
      <c r="BO14" s="613">
        <v>1.9</v>
      </c>
      <c r="BP14" s="613"/>
      <c r="BQ14" s="613"/>
      <c r="BR14" s="613"/>
      <c r="BS14" s="614" t="s">
        <v>123</v>
      </c>
      <c r="BT14" s="614"/>
      <c r="BU14" s="614"/>
      <c r="BV14" s="614"/>
      <c r="BW14" s="614"/>
      <c r="BX14" s="614"/>
      <c r="BY14" s="614"/>
      <c r="BZ14" s="614"/>
      <c r="CA14" s="614"/>
      <c r="CB14" s="618"/>
      <c r="CD14" s="607" t="s">
        <v>249</v>
      </c>
      <c r="CE14" s="608"/>
      <c r="CF14" s="608"/>
      <c r="CG14" s="608"/>
      <c r="CH14" s="608"/>
      <c r="CI14" s="608"/>
      <c r="CJ14" s="608"/>
      <c r="CK14" s="608"/>
      <c r="CL14" s="608"/>
      <c r="CM14" s="608"/>
      <c r="CN14" s="608"/>
      <c r="CO14" s="608"/>
      <c r="CP14" s="608"/>
      <c r="CQ14" s="609"/>
      <c r="CR14" s="610">
        <v>171529</v>
      </c>
      <c r="CS14" s="611"/>
      <c r="CT14" s="611"/>
      <c r="CU14" s="611"/>
      <c r="CV14" s="611"/>
      <c r="CW14" s="611"/>
      <c r="CX14" s="611"/>
      <c r="CY14" s="612"/>
      <c r="CZ14" s="613">
        <v>4.8</v>
      </c>
      <c r="DA14" s="613"/>
      <c r="DB14" s="613"/>
      <c r="DC14" s="613"/>
      <c r="DD14" s="619">
        <v>6226</v>
      </c>
      <c r="DE14" s="611"/>
      <c r="DF14" s="611"/>
      <c r="DG14" s="611"/>
      <c r="DH14" s="611"/>
      <c r="DI14" s="611"/>
      <c r="DJ14" s="611"/>
      <c r="DK14" s="611"/>
      <c r="DL14" s="611"/>
      <c r="DM14" s="611"/>
      <c r="DN14" s="611"/>
      <c r="DO14" s="611"/>
      <c r="DP14" s="612"/>
      <c r="DQ14" s="619">
        <v>161940</v>
      </c>
      <c r="DR14" s="611"/>
      <c r="DS14" s="611"/>
      <c r="DT14" s="611"/>
      <c r="DU14" s="611"/>
      <c r="DV14" s="611"/>
      <c r="DW14" s="611"/>
      <c r="DX14" s="611"/>
      <c r="DY14" s="611"/>
      <c r="DZ14" s="611"/>
      <c r="EA14" s="611"/>
      <c r="EB14" s="611"/>
      <c r="EC14" s="620"/>
    </row>
    <row r="15" spans="2:143" ht="11.25" customHeight="1" x14ac:dyDescent="0.2">
      <c r="B15" s="607" t="s">
        <v>250</v>
      </c>
      <c r="C15" s="608"/>
      <c r="D15" s="608"/>
      <c r="E15" s="608"/>
      <c r="F15" s="608"/>
      <c r="G15" s="608"/>
      <c r="H15" s="608"/>
      <c r="I15" s="608"/>
      <c r="J15" s="608"/>
      <c r="K15" s="608"/>
      <c r="L15" s="608"/>
      <c r="M15" s="608"/>
      <c r="N15" s="608"/>
      <c r="O15" s="608"/>
      <c r="P15" s="608"/>
      <c r="Q15" s="609"/>
      <c r="R15" s="610" t="s">
        <v>123</v>
      </c>
      <c r="S15" s="611"/>
      <c r="T15" s="611"/>
      <c r="U15" s="611"/>
      <c r="V15" s="611"/>
      <c r="W15" s="611"/>
      <c r="X15" s="611"/>
      <c r="Y15" s="612"/>
      <c r="Z15" s="613" t="s">
        <v>123</v>
      </c>
      <c r="AA15" s="613"/>
      <c r="AB15" s="613"/>
      <c r="AC15" s="613"/>
      <c r="AD15" s="614" t="s">
        <v>123</v>
      </c>
      <c r="AE15" s="614"/>
      <c r="AF15" s="614"/>
      <c r="AG15" s="614"/>
      <c r="AH15" s="614"/>
      <c r="AI15" s="614"/>
      <c r="AJ15" s="614"/>
      <c r="AK15" s="614"/>
      <c r="AL15" s="615" t="s">
        <v>123</v>
      </c>
      <c r="AM15" s="616"/>
      <c r="AN15" s="616"/>
      <c r="AO15" s="617"/>
      <c r="AP15" s="607" t="s">
        <v>251</v>
      </c>
      <c r="AQ15" s="608"/>
      <c r="AR15" s="608"/>
      <c r="AS15" s="608"/>
      <c r="AT15" s="608"/>
      <c r="AU15" s="608"/>
      <c r="AV15" s="608"/>
      <c r="AW15" s="608"/>
      <c r="AX15" s="608"/>
      <c r="AY15" s="608"/>
      <c r="AZ15" s="608"/>
      <c r="BA15" s="608"/>
      <c r="BB15" s="608"/>
      <c r="BC15" s="608"/>
      <c r="BD15" s="608"/>
      <c r="BE15" s="608"/>
      <c r="BF15" s="609"/>
      <c r="BG15" s="610">
        <v>82751</v>
      </c>
      <c r="BH15" s="611"/>
      <c r="BI15" s="611"/>
      <c r="BJ15" s="611"/>
      <c r="BK15" s="611"/>
      <c r="BL15" s="611"/>
      <c r="BM15" s="611"/>
      <c r="BN15" s="612"/>
      <c r="BO15" s="613">
        <v>6.4</v>
      </c>
      <c r="BP15" s="613"/>
      <c r="BQ15" s="613"/>
      <c r="BR15" s="613"/>
      <c r="BS15" s="614" t="s">
        <v>123</v>
      </c>
      <c r="BT15" s="614"/>
      <c r="BU15" s="614"/>
      <c r="BV15" s="614"/>
      <c r="BW15" s="614"/>
      <c r="BX15" s="614"/>
      <c r="BY15" s="614"/>
      <c r="BZ15" s="614"/>
      <c r="CA15" s="614"/>
      <c r="CB15" s="618"/>
      <c r="CD15" s="607" t="s">
        <v>252</v>
      </c>
      <c r="CE15" s="608"/>
      <c r="CF15" s="608"/>
      <c r="CG15" s="608"/>
      <c r="CH15" s="608"/>
      <c r="CI15" s="608"/>
      <c r="CJ15" s="608"/>
      <c r="CK15" s="608"/>
      <c r="CL15" s="608"/>
      <c r="CM15" s="608"/>
      <c r="CN15" s="608"/>
      <c r="CO15" s="608"/>
      <c r="CP15" s="608"/>
      <c r="CQ15" s="609"/>
      <c r="CR15" s="610">
        <v>587685</v>
      </c>
      <c r="CS15" s="611"/>
      <c r="CT15" s="611"/>
      <c r="CU15" s="611"/>
      <c r="CV15" s="611"/>
      <c r="CW15" s="611"/>
      <c r="CX15" s="611"/>
      <c r="CY15" s="612"/>
      <c r="CZ15" s="613">
        <v>16.5</v>
      </c>
      <c r="DA15" s="613"/>
      <c r="DB15" s="613"/>
      <c r="DC15" s="613"/>
      <c r="DD15" s="619">
        <v>44584</v>
      </c>
      <c r="DE15" s="611"/>
      <c r="DF15" s="611"/>
      <c r="DG15" s="611"/>
      <c r="DH15" s="611"/>
      <c r="DI15" s="611"/>
      <c r="DJ15" s="611"/>
      <c r="DK15" s="611"/>
      <c r="DL15" s="611"/>
      <c r="DM15" s="611"/>
      <c r="DN15" s="611"/>
      <c r="DO15" s="611"/>
      <c r="DP15" s="612"/>
      <c r="DQ15" s="619">
        <v>526032</v>
      </c>
      <c r="DR15" s="611"/>
      <c r="DS15" s="611"/>
      <c r="DT15" s="611"/>
      <c r="DU15" s="611"/>
      <c r="DV15" s="611"/>
      <c r="DW15" s="611"/>
      <c r="DX15" s="611"/>
      <c r="DY15" s="611"/>
      <c r="DZ15" s="611"/>
      <c r="EA15" s="611"/>
      <c r="EB15" s="611"/>
      <c r="EC15" s="620"/>
    </row>
    <row r="16" spans="2:143" ht="11.25" customHeight="1" x14ac:dyDescent="0.2">
      <c r="B16" s="607" t="s">
        <v>253</v>
      </c>
      <c r="C16" s="608"/>
      <c r="D16" s="608"/>
      <c r="E16" s="608"/>
      <c r="F16" s="608"/>
      <c r="G16" s="608"/>
      <c r="H16" s="608"/>
      <c r="I16" s="608"/>
      <c r="J16" s="608"/>
      <c r="K16" s="608"/>
      <c r="L16" s="608"/>
      <c r="M16" s="608"/>
      <c r="N16" s="608"/>
      <c r="O16" s="608"/>
      <c r="P16" s="608"/>
      <c r="Q16" s="609"/>
      <c r="R16" s="610">
        <v>3344</v>
      </c>
      <c r="S16" s="611"/>
      <c r="T16" s="611"/>
      <c r="U16" s="611"/>
      <c r="V16" s="611"/>
      <c r="W16" s="611"/>
      <c r="X16" s="611"/>
      <c r="Y16" s="612"/>
      <c r="Z16" s="613">
        <v>0.1</v>
      </c>
      <c r="AA16" s="613"/>
      <c r="AB16" s="613"/>
      <c r="AC16" s="613"/>
      <c r="AD16" s="614">
        <v>3344</v>
      </c>
      <c r="AE16" s="614"/>
      <c r="AF16" s="614"/>
      <c r="AG16" s="614"/>
      <c r="AH16" s="614"/>
      <c r="AI16" s="614"/>
      <c r="AJ16" s="614"/>
      <c r="AK16" s="614"/>
      <c r="AL16" s="615">
        <v>0.1</v>
      </c>
      <c r="AM16" s="616"/>
      <c r="AN16" s="616"/>
      <c r="AO16" s="617"/>
      <c r="AP16" s="607" t="s">
        <v>254</v>
      </c>
      <c r="AQ16" s="608"/>
      <c r="AR16" s="608"/>
      <c r="AS16" s="608"/>
      <c r="AT16" s="608"/>
      <c r="AU16" s="608"/>
      <c r="AV16" s="608"/>
      <c r="AW16" s="608"/>
      <c r="AX16" s="608"/>
      <c r="AY16" s="608"/>
      <c r="AZ16" s="608"/>
      <c r="BA16" s="608"/>
      <c r="BB16" s="608"/>
      <c r="BC16" s="608"/>
      <c r="BD16" s="608"/>
      <c r="BE16" s="608"/>
      <c r="BF16" s="609"/>
      <c r="BG16" s="610" t="s">
        <v>123</v>
      </c>
      <c r="BH16" s="611"/>
      <c r="BI16" s="611"/>
      <c r="BJ16" s="611"/>
      <c r="BK16" s="611"/>
      <c r="BL16" s="611"/>
      <c r="BM16" s="611"/>
      <c r="BN16" s="612"/>
      <c r="BO16" s="613" t="s">
        <v>123</v>
      </c>
      <c r="BP16" s="613"/>
      <c r="BQ16" s="613"/>
      <c r="BR16" s="613"/>
      <c r="BS16" s="614" t="s">
        <v>123</v>
      </c>
      <c r="BT16" s="614"/>
      <c r="BU16" s="614"/>
      <c r="BV16" s="614"/>
      <c r="BW16" s="614"/>
      <c r="BX16" s="614"/>
      <c r="BY16" s="614"/>
      <c r="BZ16" s="614"/>
      <c r="CA16" s="614"/>
      <c r="CB16" s="618"/>
      <c r="CD16" s="607" t="s">
        <v>255</v>
      </c>
      <c r="CE16" s="608"/>
      <c r="CF16" s="608"/>
      <c r="CG16" s="608"/>
      <c r="CH16" s="608"/>
      <c r="CI16" s="608"/>
      <c r="CJ16" s="608"/>
      <c r="CK16" s="608"/>
      <c r="CL16" s="608"/>
      <c r="CM16" s="608"/>
      <c r="CN16" s="608"/>
      <c r="CO16" s="608"/>
      <c r="CP16" s="608"/>
      <c r="CQ16" s="609"/>
      <c r="CR16" s="610" t="s">
        <v>123</v>
      </c>
      <c r="CS16" s="611"/>
      <c r="CT16" s="611"/>
      <c r="CU16" s="611"/>
      <c r="CV16" s="611"/>
      <c r="CW16" s="611"/>
      <c r="CX16" s="611"/>
      <c r="CY16" s="612"/>
      <c r="CZ16" s="613" t="s">
        <v>123</v>
      </c>
      <c r="DA16" s="613"/>
      <c r="DB16" s="613"/>
      <c r="DC16" s="613"/>
      <c r="DD16" s="619" t="s">
        <v>123</v>
      </c>
      <c r="DE16" s="611"/>
      <c r="DF16" s="611"/>
      <c r="DG16" s="611"/>
      <c r="DH16" s="611"/>
      <c r="DI16" s="611"/>
      <c r="DJ16" s="611"/>
      <c r="DK16" s="611"/>
      <c r="DL16" s="611"/>
      <c r="DM16" s="611"/>
      <c r="DN16" s="611"/>
      <c r="DO16" s="611"/>
      <c r="DP16" s="612"/>
      <c r="DQ16" s="619" t="s">
        <v>123</v>
      </c>
      <c r="DR16" s="611"/>
      <c r="DS16" s="611"/>
      <c r="DT16" s="611"/>
      <c r="DU16" s="611"/>
      <c r="DV16" s="611"/>
      <c r="DW16" s="611"/>
      <c r="DX16" s="611"/>
      <c r="DY16" s="611"/>
      <c r="DZ16" s="611"/>
      <c r="EA16" s="611"/>
      <c r="EB16" s="611"/>
      <c r="EC16" s="620"/>
    </row>
    <row r="17" spans="2:133" ht="11.25" customHeight="1" x14ac:dyDescent="0.2">
      <c r="B17" s="607" t="s">
        <v>256</v>
      </c>
      <c r="C17" s="608"/>
      <c r="D17" s="608"/>
      <c r="E17" s="608"/>
      <c r="F17" s="608"/>
      <c r="G17" s="608"/>
      <c r="H17" s="608"/>
      <c r="I17" s="608"/>
      <c r="J17" s="608"/>
      <c r="K17" s="608"/>
      <c r="L17" s="608"/>
      <c r="M17" s="608"/>
      <c r="N17" s="608"/>
      <c r="O17" s="608"/>
      <c r="P17" s="608"/>
      <c r="Q17" s="609"/>
      <c r="R17" s="610">
        <v>24020</v>
      </c>
      <c r="S17" s="611"/>
      <c r="T17" s="611"/>
      <c r="U17" s="611"/>
      <c r="V17" s="611"/>
      <c r="W17" s="611"/>
      <c r="X17" s="611"/>
      <c r="Y17" s="612"/>
      <c r="Z17" s="613">
        <v>0.6</v>
      </c>
      <c r="AA17" s="613"/>
      <c r="AB17" s="613"/>
      <c r="AC17" s="613"/>
      <c r="AD17" s="614">
        <v>24020</v>
      </c>
      <c r="AE17" s="614"/>
      <c r="AF17" s="614"/>
      <c r="AG17" s="614"/>
      <c r="AH17" s="614"/>
      <c r="AI17" s="614"/>
      <c r="AJ17" s="614"/>
      <c r="AK17" s="614"/>
      <c r="AL17" s="615">
        <v>0.9</v>
      </c>
      <c r="AM17" s="616"/>
      <c r="AN17" s="616"/>
      <c r="AO17" s="617"/>
      <c r="AP17" s="607" t="s">
        <v>257</v>
      </c>
      <c r="AQ17" s="608"/>
      <c r="AR17" s="608"/>
      <c r="AS17" s="608"/>
      <c r="AT17" s="608"/>
      <c r="AU17" s="608"/>
      <c r="AV17" s="608"/>
      <c r="AW17" s="608"/>
      <c r="AX17" s="608"/>
      <c r="AY17" s="608"/>
      <c r="AZ17" s="608"/>
      <c r="BA17" s="608"/>
      <c r="BB17" s="608"/>
      <c r="BC17" s="608"/>
      <c r="BD17" s="608"/>
      <c r="BE17" s="608"/>
      <c r="BF17" s="609"/>
      <c r="BG17" s="610" t="s">
        <v>123</v>
      </c>
      <c r="BH17" s="611"/>
      <c r="BI17" s="611"/>
      <c r="BJ17" s="611"/>
      <c r="BK17" s="611"/>
      <c r="BL17" s="611"/>
      <c r="BM17" s="611"/>
      <c r="BN17" s="612"/>
      <c r="BO17" s="613" t="s">
        <v>123</v>
      </c>
      <c r="BP17" s="613"/>
      <c r="BQ17" s="613"/>
      <c r="BR17" s="613"/>
      <c r="BS17" s="614" t="s">
        <v>123</v>
      </c>
      <c r="BT17" s="614"/>
      <c r="BU17" s="614"/>
      <c r="BV17" s="614"/>
      <c r="BW17" s="614"/>
      <c r="BX17" s="614"/>
      <c r="BY17" s="614"/>
      <c r="BZ17" s="614"/>
      <c r="CA17" s="614"/>
      <c r="CB17" s="618"/>
      <c r="CD17" s="607" t="s">
        <v>258</v>
      </c>
      <c r="CE17" s="608"/>
      <c r="CF17" s="608"/>
      <c r="CG17" s="608"/>
      <c r="CH17" s="608"/>
      <c r="CI17" s="608"/>
      <c r="CJ17" s="608"/>
      <c r="CK17" s="608"/>
      <c r="CL17" s="608"/>
      <c r="CM17" s="608"/>
      <c r="CN17" s="608"/>
      <c r="CO17" s="608"/>
      <c r="CP17" s="608"/>
      <c r="CQ17" s="609"/>
      <c r="CR17" s="610">
        <v>400131</v>
      </c>
      <c r="CS17" s="611"/>
      <c r="CT17" s="611"/>
      <c r="CU17" s="611"/>
      <c r="CV17" s="611"/>
      <c r="CW17" s="611"/>
      <c r="CX17" s="611"/>
      <c r="CY17" s="612"/>
      <c r="CZ17" s="613">
        <v>11.2</v>
      </c>
      <c r="DA17" s="613"/>
      <c r="DB17" s="613"/>
      <c r="DC17" s="613"/>
      <c r="DD17" s="619" t="s">
        <v>123</v>
      </c>
      <c r="DE17" s="611"/>
      <c r="DF17" s="611"/>
      <c r="DG17" s="611"/>
      <c r="DH17" s="611"/>
      <c r="DI17" s="611"/>
      <c r="DJ17" s="611"/>
      <c r="DK17" s="611"/>
      <c r="DL17" s="611"/>
      <c r="DM17" s="611"/>
      <c r="DN17" s="611"/>
      <c r="DO17" s="611"/>
      <c r="DP17" s="612"/>
      <c r="DQ17" s="619">
        <v>400131</v>
      </c>
      <c r="DR17" s="611"/>
      <c r="DS17" s="611"/>
      <c r="DT17" s="611"/>
      <c r="DU17" s="611"/>
      <c r="DV17" s="611"/>
      <c r="DW17" s="611"/>
      <c r="DX17" s="611"/>
      <c r="DY17" s="611"/>
      <c r="DZ17" s="611"/>
      <c r="EA17" s="611"/>
      <c r="EB17" s="611"/>
      <c r="EC17" s="620"/>
    </row>
    <row r="18" spans="2:133" ht="11.25" customHeight="1" x14ac:dyDescent="0.2">
      <c r="B18" s="607" t="s">
        <v>259</v>
      </c>
      <c r="C18" s="608"/>
      <c r="D18" s="608"/>
      <c r="E18" s="608"/>
      <c r="F18" s="608"/>
      <c r="G18" s="608"/>
      <c r="H18" s="608"/>
      <c r="I18" s="608"/>
      <c r="J18" s="608"/>
      <c r="K18" s="608"/>
      <c r="L18" s="608"/>
      <c r="M18" s="608"/>
      <c r="N18" s="608"/>
      <c r="O18" s="608"/>
      <c r="P18" s="608"/>
      <c r="Q18" s="609"/>
      <c r="R18" s="610">
        <v>6795</v>
      </c>
      <c r="S18" s="611"/>
      <c r="T18" s="611"/>
      <c r="U18" s="611"/>
      <c r="V18" s="611"/>
      <c r="W18" s="611"/>
      <c r="X18" s="611"/>
      <c r="Y18" s="612"/>
      <c r="Z18" s="613">
        <v>0.2</v>
      </c>
      <c r="AA18" s="613"/>
      <c r="AB18" s="613"/>
      <c r="AC18" s="613"/>
      <c r="AD18" s="614">
        <v>6795</v>
      </c>
      <c r="AE18" s="614"/>
      <c r="AF18" s="614"/>
      <c r="AG18" s="614"/>
      <c r="AH18" s="614"/>
      <c r="AI18" s="614"/>
      <c r="AJ18" s="614"/>
      <c r="AK18" s="614"/>
      <c r="AL18" s="615">
        <v>0.3</v>
      </c>
      <c r="AM18" s="616"/>
      <c r="AN18" s="616"/>
      <c r="AO18" s="617"/>
      <c r="AP18" s="607" t="s">
        <v>260</v>
      </c>
      <c r="AQ18" s="608"/>
      <c r="AR18" s="608"/>
      <c r="AS18" s="608"/>
      <c r="AT18" s="608"/>
      <c r="AU18" s="608"/>
      <c r="AV18" s="608"/>
      <c r="AW18" s="608"/>
      <c r="AX18" s="608"/>
      <c r="AY18" s="608"/>
      <c r="AZ18" s="608"/>
      <c r="BA18" s="608"/>
      <c r="BB18" s="608"/>
      <c r="BC18" s="608"/>
      <c r="BD18" s="608"/>
      <c r="BE18" s="608"/>
      <c r="BF18" s="609"/>
      <c r="BG18" s="610" t="s">
        <v>123</v>
      </c>
      <c r="BH18" s="611"/>
      <c r="BI18" s="611"/>
      <c r="BJ18" s="611"/>
      <c r="BK18" s="611"/>
      <c r="BL18" s="611"/>
      <c r="BM18" s="611"/>
      <c r="BN18" s="612"/>
      <c r="BO18" s="613" t="s">
        <v>123</v>
      </c>
      <c r="BP18" s="613"/>
      <c r="BQ18" s="613"/>
      <c r="BR18" s="613"/>
      <c r="BS18" s="614" t="s">
        <v>123</v>
      </c>
      <c r="BT18" s="614"/>
      <c r="BU18" s="614"/>
      <c r="BV18" s="614"/>
      <c r="BW18" s="614"/>
      <c r="BX18" s="614"/>
      <c r="BY18" s="614"/>
      <c r="BZ18" s="614"/>
      <c r="CA18" s="614"/>
      <c r="CB18" s="618"/>
      <c r="CD18" s="607" t="s">
        <v>261</v>
      </c>
      <c r="CE18" s="608"/>
      <c r="CF18" s="608"/>
      <c r="CG18" s="608"/>
      <c r="CH18" s="608"/>
      <c r="CI18" s="608"/>
      <c r="CJ18" s="608"/>
      <c r="CK18" s="608"/>
      <c r="CL18" s="608"/>
      <c r="CM18" s="608"/>
      <c r="CN18" s="608"/>
      <c r="CO18" s="608"/>
      <c r="CP18" s="608"/>
      <c r="CQ18" s="609"/>
      <c r="CR18" s="610" t="s">
        <v>123</v>
      </c>
      <c r="CS18" s="611"/>
      <c r="CT18" s="611"/>
      <c r="CU18" s="611"/>
      <c r="CV18" s="611"/>
      <c r="CW18" s="611"/>
      <c r="CX18" s="611"/>
      <c r="CY18" s="612"/>
      <c r="CZ18" s="613" t="s">
        <v>123</v>
      </c>
      <c r="DA18" s="613"/>
      <c r="DB18" s="613"/>
      <c r="DC18" s="613"/>
      <c r="DD18" s="619" t="s">
        <v>123</v>
      </c>
      <c r="DE18" s="611"/>
      <c r="DF18" s="611"/>
      <c r="DG18" s="611"/>
      <c r="DH18" s="611"/>
      <c r="DI18" s="611"/>
      <c r="DJ18" s="611"/>
      <c r="DK18" s="611"/>
      <c r="DL18" s="611"/>
      <c r="DM18" s="611"/>
      <c r="DN18" s="611"/>
      <c r="DO18" s="611"/>
      <c r="DP18" s="612"/>
      <c r="DQ18" s="619" t="s">
        <v>123</v>
      </c>
      <c r="DR18" s="611"/>
      <c r="DS18" s="611"/>
      <c r="DT18" s="611"/>
      <c r="DU18" s="611"/>
      <c r="DV18" s="611"/>
      <c r="DW18" s="611"/>
      <c r="DX18" s="611"/>
      <c r="DY18" s="611"/>
      <c r="DZ18" s="611"/>
      <c r="EA18" s="611"/>
      <c r="EB18" s="611"/>
      <c r="EC18" s="620"/>
    </row>
    <row r="19" spans="2:133" ht="11.25" customHeight="1" x14ac:dyDescent="0.2">
      <c r="B19" s="607" t="s">
        <v>262</v>
      </c>
      <c r="C19" s="608"/>
      <c r="D19" s="608"/>
      <c r="E19" s="608"/>
      <c r="F19" s="608"/>
      <c r="G19" s="608"/>
      <c r="H19" s="608"/>
      <c r="I19" s="608"/>
      <c r="J19" s="608"/>
      <c r="K19" s="608"/>
      <c r="L19" s="608"/>
      <c r="M19" s="608"/>
      <c r="N19" s="608"/>
      <c r="O19" s="608"/>
      <c r="P19" s="608"/>
      <c r="Q19" s="609"/>
      <c r="R19" s="610">
        <v>6056</v>
      </c>
      <c r="S19" s="611"/>
      <c r="T19" s="611"/>
      <c r="U19" s="611"/>
      <c r="V19" s="611"/>
      <c r="W19" s="611"/>
      <c r="X19" s="611"/>
      <c r="Y19" s="612"/>
      <c r="Z19" s="613">
        <v>0.2</v>
      </c>
      <c r="AA19" s="613"/>
      <c r="AB19" s="613"/>
      <c r="AC19" s="613"/>
      <c r="AD19" s="614">
        <v>6056</v>
      </c>
      <c r="AE19" s="614"/>
      <c r="AF19" s="614"/>
      <c r="AG19" s="614"/>
      <c r="AH19" s="614"/>
      <c r="AI19" s="614"/>
      <c r="AJ19" s="614"/>
      <c r="AK19" s="614"/>
      <c r="AL19" s="615">
        <v>0.2</v>
      </c>
      <c r="AM19" s="616"/>
      <c r="AN19" s="616"/>
      <c r="AO19" s="617"/>
      <c r="AP19" s="607" t="s">
        <v>263</v>
      </c>
      <c r="AQ19" s="608"/>
      <c r="AR19" s="608"/>
      <c r="AS19" s="608"/>
      <c r="AT19" s="608"/>
      <c r="AU19" s="608"/>
      <c r="AV19" s="608"/>
      <c r="AW19" s="608"/>
      <c r="AX19" s="608"/>
      <c r="AY19" s="608"/>
      <c r="AZ19" s="608"/>
      <c r="BA19" s="608"/>
      <c r="BB19" s="608"/>
      <c r="BC19" s="608"/>
      <c r="BD19" s="608"/>
      <c r="BE19" s="608"/>
      <c r="BF19" s="609"/>
      <c r="BG19" s="610">
        <v>9743</v>
      </c>
      <c r="BH19" s="611"/>
      <c r="BI19" s="611"/>
      <c r="BJ19" s="611"/>
      <c r="BK19" s="611"/>
      <c r="BL19" s="611"/>
      <c r="BM19" s="611"/>
      <c r="BN19" s="612"/>
      <c r="BO19" s="613">
        <v>0.8</v>
      </c>
      <c r="BP19" s="613"/>
      <c r="BQ19" s="613"/>
      <c r="BR19" s="613"/>
      <c r="BS19" s="614" t="s">
        <v>123</v>
      </c>
      <c r="BT19" s="614"/>
      <c r="BU19" s="614"/>
      <c r="BV19" s="614"/>
      <c r="BW19" s="614"/>
      <c r="BX19" s="614"/>
      <c r="BY19" s="614"/>
      <c r="BZ19" s="614"/>
      <c r="CA19" s="614"/>
      <c r="CB19" s="618"/>
      <c r="CD19" s="607" t="s">
        <v>264</v>
      </c>
      <c r="CE19" s="608"/>
      <c r="CF19" s="608"/>
      <c r="CG19" s="608"/>
      <c r="CH19" s="608"/>
      <c r="CI19" s="608"/>
      <c r="CJ19" s="608"/>
      <c r="CK19" s="608"/>
      <c r="CL19" s="608"/>
      <c r="CM19" s="608"/>
      <c r="CN19" s="608"/>
      <c r="CO19" s="608"/>
      <c r="CP19" s="608"/>
      <c r="CQ19" s="609"/>
      <c r="CR19" s="610" t="s">
        <v>123</v>
      </c>
      <c r="CS19" s="611"/>
      <c r="CT19" s="611"/>
      <c r="CU19" s="611"/>
      <c r="CV19" s="611"/>
      <c r="CW19" s="611"/>
      <c r="CX19" s="611"/>
      <c r="CY19" s="612"/>
      <c r="CZ19" s="613" t="s">
        <v>123</v>
      </c>
      <c r="DA19" s="613"/>
      <c r="DB19" s="613"/>
      <c r="DC19" s="613"/>
      <c r="DD19" s="619" t="s">
        <v>123</v>
      </c>
      <c r="DE19" s="611"/>
      <c r="DF19" s="611"/>
      <c r="DG19" s="611"/>
      <c r="DH19" s="611"/>
      <c r="DI19" s="611"/>
      <c r="DJ19" s="611"/>
      <c r="DK19" s="611"/>
      <c r="DL19" s="611"/>
      <c r="DM19" s="611"/>
      <c r="DN19" s="611"/>
      <c r="DO19" s="611"/>
      <c r="DP19" s="612"/>
      <c r="DQ19" s="619" t="s">
        <v>123</v>
      </c>
      <c r="DR19" s="611"/>
      <c r="DS19" s="611"/>
      <c r="DT19" s="611"/>
      <c r="DU19" s="611"/>
      <c r="DV19" s="611"/>
      <c r="DW19" s="611"/>
      <c r="DX19" s="611"/>
      <c r="DY19" s="611"/>
      <c r="DZ19" s="611"/>
      <c r="EA19" s="611"/>
      <c r="EB19" s="611"/>
      <c r="EC19" s="620"/>
    </row>
    <row r="20" spans="2:133" ht="11.25" customHeight="1" x14ac:dyDescent="0.2">
      <c r="B20" s="623" t="s">
        <v>265</v>
      </c>
      <c r="C20" s="624"/>
      <c r="D20" s="624"/>
      <c r="E20" s="624"/>
      <c r="F20" s="624"/>
      <c r="G20" s="624"/>
      <c r="H20" s="624"/>
      <c r="I20" s="624"/>
      <c r="J20" s="624"/>
      <c r="K20" s="624"/>
      <c r="L20" s="624"/>
      <c r="M20" s="624"/>
      <c r="N20" s="624"/>
      <c r="O20" s="624"/>
      <c r="P20" s="624"/>
      <c r="Q20" s="625"/>
      <c r="R20" s="610">
        <v>739</v>
      </c>
      <c r="S20" s="611"/>
      <c r="T20" s="611"/>
      <c r="U20" s="611"/>
      <c r="V20" s="611"/>
      <c r="W20" s="611"/>
      <c r="X20" s="611"/>
      <c r="Y20" s="612"/>
      <c r="Z20" s="613">
        <v>0</v>
      </c>
      <c r="AA20" s="613"/>
      <c r="AB20" s="613"/>
      <c r="AC20" s="613"/>
      <c r="AD20" s="614">
        <v>739</v>
      </c>
      <c r="AE20" s="614"/>
      <c r="AF20" s="614"/>
      <c r="AG20" s="614"/>
      <c r="AH20" s="614"/>
      <c r="AI20" s="614"/>
      <c r="AJ20" s="614"/>
      <c r="AK20" s="614"/>
      <c r="AL20" s="615">
        <v>0</v>
      </c>
      <c r="AM20" s="616"/>
      <c r="AN20" s="616"/>
      <c r="AO20" s="617"/>
      <c r="AP20" s="607" t="s">
        <v>266</v>
      </c>
      <c r="AQ20" s="608"/>
      <c r="AR20" s="608"/>
      <c r="AS20" s="608"/>
      <c r="AT20" s="608"/>
      <c r="AU20" s="608"/>
      <c r="AV20" s="608"/>
      <c r="AW20" s="608"/>
      <c r="AX20" s="608"/>
      <c r="AY20" s="608"/>
      <c r="AZ20" s="608"/>
      <c r="BA20" s="608"/>
      <c r="BB20" s="608"/>
      <c r="BC20" s="608"/>
      <c r="BD20" s="608"/>
      <c r="BE20" s="608"/>
      <c r="BF20" s="609"/>
      <c r="BG20" s="610">
        <v>9743</v>
      </c>
      <c r="BH20" s="611"/>
      <c r="BI20" s="611"/>
      <c r="BJ20" s="611"/>
      <c r="BK20" s="611"/>
      <c r="BL20" s="611"/>
      <c r="BM20" s="611"/>
      <c r="BN20" s="612"/>
      <c r="BO20" s="613">
        <v>0.8</v>
      </c>
      <c r="BP20" s="613"/>
      <c r="BQ20" s="613"/>
      <c r="BR20" s="613"/>
      <c r="BS20" s="614" t="s">
        <v>123</v>
      </c>
      <c r="BT20" s="614"/>
      <c r="BU20" s="614"/>
      <c r="BV20" s="614"/>
      <c r="BW20" s="614"/>
      <c r="BX20" s="614"/>
      <c r="BY20" s="614"/>
      <c r="BZ20" s="614"/>
      <c r="CA20" s="614"/>
      <c r="CB20" s="618"/>
      <c r="CD20" s="607" t="s">
        <v>267</v>
      </c>
      <c r="CE20" s="608"/>
      <c r="CF20" s="608"/>
      <c r="CG20" s="608"/>
      <c r="CH20" s="608"/>
      <c r="CI20" s="608"/>
      <c r="CJ20" s="608"/>
      <c r="CK20" s="608"/>
      <c r="CL20" s="608"/>
      <c r="CM20" s="608"/>
      <c r="CN20" s="608"/>
      <c r="CO20" s="608"/>
      <c r="CP20" s="608"/>
      <c r="CQ20" s="609"/>
      <c r="CR20" s="610">
        <v>3561360</v>
      </c>
      <c r="CS20" s="611"/>
      <c r="CT20" s="611"/>
      <c r="CU20" s="611"/>
      <c r="CV20" s="611"/>
      <c r="CW20" s="611"/>
      <c r="CX20" s="611"/>
      <c r="CY20" s="612"/>
      <c r="CZ20" s="613">
        <v>100</v>
      </c>
      <c r="DA20" s="613"/>
      <c r="DB20" s="613"/>
      <c r="DC20" s="613"/>
      <c r="DD20" s="619">
        <v>152939</v>
      </c>
      <c r="DE20" s="611"/>
      <c r="DF20" s="611"/>
      <c r="DG20" s="611"/>
      <c r="DH20" s="611"/>
      <c r="DI20" s="611"/>
      <c r="DJ20" s="611"/>
      <c r="DK20" s="611"/>
      <c r="DL20" s="611"/>
      <c r="DM20" s="611"/>
      <c r="DN20" s="611"/>
      <c r="DO20" s="611"/>
      <c r="DP20" s="612"/>
      <c r="DQ20" s="619">
        <v>2881950</v>
      </c>
      <c r="DR20" s="611"/>
      <c r="DS20" s="611"/>
      <c r="DT20" s="611"/>
      <c r="DU20" s="611"/>
      <c r="DV20" s="611"/>
      <c r="DW20" s="611"/>
      <c r="DX20" s="611"/>
      <c r="DY20" s="611"/>
      <c r="DZ20" s="611"/>
      <c r="EA20" s="611"/>
      <c r="EB20" s="611"/>
      <c r="EC20" s="620"/>
    </row>
    <row r="21" spans="2:133" ht="11.25" customHeight="1" x14ac:dyDescent="0.2">
      <c r="B21" s="607" t="s">
        <v>268</v>
      </c>
      <c r="C21" s="608"/>
      <c r="D21" s="608"/>
      <c r="E21" s="608"/>
      <c r="F21" s="608"/>
      <c r="G21" s="608"/>
      <c r="H21" s="608"/>
      <c r="I21" s="608"/>
      <c r="J21" s="608"/>
      <c r="K21" s="608"/>
      <c r="L21" s="608"/>
      <c r="M21" s="608"/>
      <c r="N21" s="608"/>
      <c r="O21" s="608"/>
      <c r="P21" s="608"/>
      <c r="Q21" s="609"/>
      <c r="R21" s="610">
        <v>1210340</v>
      </c>
      <c r="S21" s="611"/>
      <c r="T21" s="611"/>
      <c r="U21" s="611"/>
      <c r="V21" s="611"/>
      <c r="W21" s="611"/>
      <c r="X21" s="611"/>
      <c r="Y21" s="612"/>
      <c r="Z21" s="613">
        <v>30.5</v>
      </c>
      <c r="AA21" s="613"/>
      <c r="AB21" s="613"/>
      <c r="AC21" s="613"/>
      <c r="AD21" s="614">
        <v>1101568</v>
      </c>
      <c r="AE21" s="614"/>
      <c r="AF21" s="614"/>
      <c r="AG21" s="614"/>
      <c r="AH21" s="614"/>
      <c r="AI21" s="614"/>
      <c r="AJ21" s="614"/>
      <c r="AK21" s="614"/>
      <c r="AL21" s="615">
        <v>41.3</v>
      </c>
      <c r="AM21" s="616"/>
      <c r="AN21" s="616"/>
      <c r="AO21" s="617"/>
      <c r="AP21" s="607" t="s">
        <v>269</v>
      </c>
      <c r="AQ21" s="626"/>
      <c r="AR21" s="626"/>
      <c r="AS21" s="626"/>
      <c r="AT21" s="626"/>
      <c r="AU21" s="626"/>
      <c r="AV21" s="626"/>
      <c r="AW21" s="626"/>
      <c r="AX21" s="626"/>
      <c r="AY21" s="626"/>
      <c r="AZ21" s="626"/>
      <c r="BA21" s="626"/>
      <c r="BB21" s="626"/>
      <c r="BC21" s="626"/>
      <c r="BD21" s="626"/>
      <c r="BE21" s="626"/>
      <c r="BF21" s="627"/>
      <c r="BG21" s="610">
        <v>9743</v>
      </c>
      <c r="BH21" s="611"/>
      <c r="BI21" s="611"/>
      <c r="BJ21" s="611"/>
      <c r="BK21" s="611"/>
      <c r="BL21" s="611"/>
      <c r="BM21" s="611"/>
      <c r="BN21" s="612"/>
      <c r="BO21" s="613">
        <v>0.8</v>
      </c>
      <c r="BP21" s="613"/>
      <c r="BQ21" s="613"/>
      <c r="BR21" s="613"/>
      <c r="BS21" s="614" t="s">
        <v>123</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270</v>
      </c>
      <c r="C22" s="608"/>
      <c r="D22" s="608"/>
      <c r="E22" s="608"/>
      <c r="F22" s="608"/>
      <c r="G22" s="608"/>
      <c r="H22" s="608"/>
      <c r="I22" s="608"/>
      <c r="J22" s="608"/>
      <c r="K22" s="608"/>
      <c r="L22" s="608"/>
      <c r="M22" s="608"/>
      <c r="N22" s="608"/>
      <c r="O22" s="608"/>
      <c r="P22" s="608"/>
      <c r="Q22" s="609"/>
      <c r="R22" s="610">
        <v>1101568</v>
      </c>
      <c r="S22" s="611"/>
      <c r="T22" s="611"/>
      <c r="U22" s="611"/>
      <c r="V22" s="611"/>
      <c r="W22" s="611"/>
      <c r="X22" s="611"/>
      <c r="Y22" s="612"/>
      <c r="Z22" s="613">
        <v>27.8</v>
      </c>
      <c r="AA22" s="613"/>
      <c r="AB22" s="613"/>
      <c r="AC22" s="613"/>
      <c r="AD22" s="614">
        <v>1101568</v>
      </c>
      <c r="AE22" s="614"/>
      <c r="AF22" s="614"/>
      <c r="AG22" s="614"/>
      <c r="AH22" s="614"/>
      <c r="AI22" s="614"/>
      <c r="AJ22" s="614"/>
      <c r="AK22" s="614"/>
      <c r="AL22" s="615">
        <v>41.3</v>
      </c>
      <c r="AM22" s="616"/>
      <c r="AN22" s="616"/>
      <c r="AO22" s="617"/>
      <c r="AP22" s="607" t="s">
        <v>271</v>
      </c>
      <c r="AQ22" s="626"/>
      <c r="AR22" s="626"/>
      <c r="AS22" s="626"/>
      <c r="AT22" s="626"/>
      <c r="AU22" s="626"/>
      <c r="AV22" s="626"/>
      <c r="AW22" s="626"/>
      <c r="AX22" s="626"/>
      <c r="AY22" s="626"/>
      <c r="AZ22" s="626"/>
      <c r="BA22" s="626"/>
      <c r="BB22" s="626"/>
      <c r="BC22" s="626"/>
      <c r="BD22" s="626"/>
      <c r="BE22" s="626"/>
      <c r="BF22" s="627"/>
      <c r="BG22" s="610" t="s">
        <v>123</v>
      </c>
      <c r="BH22" s="611"/>
      <c r="BI22" s="611"/>
      <c r="BJ22" s="611"/>
      <c r="BK22" s="611"/>
      <c r="BL22" s="611"/>
      <c r="BM22" s="611"/>
      <c r="BN22" s="612"/>
      <c r="BO22" s="613" t="s">
        <v>123</v>
      </c>
      <c r="BP22" s="613"/>
      <c r="BQ22" s="613"/>
      <c r="BR22" s="613"/>
      <c r="BS22" s="614" t="s">
        <v>123</v>
      </c>
      <c r="BT22" s="614"/>
      <c r="BU22" s="614"/>
      <c r="BV22" s="614"/>
      <c r="BW22" s="614"/>
      <c r="BX22" s="614"/>
      <c r="BY22" s="614"/>
      <c r="BZ22" s="614"/>
      <c r="CA22" s="614"/>
      <c r="CB22" s="618"/>
      <c r="CD22" s="592" t="s">
        <v>272</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273</v>
      </c>
      <c r="C23" s="608"/>
      <c r="D23" s="608"/>
      <c r="E23" s="608"/>
      <c r="F23" s="608"/>
      <c r="G23" s="608"/>
      <c r="H23" s="608"/>
      <c r="I23" s="608"/>
      <c r="J23" s="608"/>
      <c r="K23" s="608"/>
      <c r="L23" s="608"/>
      <c r="M23" s="608"/>
      <c r="N23" s="608"/>
      <c r="O23" s="608"/>
      <c r="P23" s="608"/>
      <c r="Q23" s="609"/>
      <c r="R23" s="610">
        <v>86010</v>
      </c>
      <c r="S23" s="611"/>
      <c r="T23" s="611"/>
      <c r="U23" s="611"/>
      <c r="V23" s="611"/>
      <c r="W23" s="611"/>
      <c r="X23" s="611"/>
      <c r="Y23" s="612"/>
      <c r="Z23" s="613">
        <v>2.2000000000000002</v>
      </c>
      <c r="AA23" s="613"/>
      <c r="AB23" s="613"/>
      <c r="AC23" s="613"/>
      <c r="AD23" s="614" t="s">
        <v>123</v>
      </c>
      <c r="AE23" s="614"/>
      <c r="AF23" s="614"/>
      <c r="AG23" s="614"/>
      <c r="AH23" s="614"/>
      <c r="AI23" s="614"/>
      <c r="AJ23" s="614"/>
      <c r="AK23" s="614"/>
      <c r="AL23" s="615" t="s">
        <v>123</v>
      </c>
      <c r="AM23" s="616"/>
      <c r="AN23" s="616"/>
      <c r="AO23" s="617"/>
      <c r="AP23" s="607" t="s">
        <v>274</v>
      </c>
      <c r="AQ23" s="626"/>
      <c r="AR23" s="626"/>
      <c r="AS23" s="626"/>
      <c r="AT23" s="626"/>
      <c r="AU23" s="626"/>
      <c r="AV23" s="626"/>
      <c r="AW23" s="626"/>
      <c r="AX23" s="626"/>
      <c r="AY23" s="626"/>
      <c r="AZ23" s="626"/>
      <c r="BA23" s="626"/>
      <c r="BB23" s="626"/>
      <c r="BC23" s="626"/>
      <c r="BD23" s="626"/>
      <c r="BE23" s="626"/>
      <c r="BF23" s="627"/>
      <c r="BG23" s="610" t="s">
        <v>123</v>
      </c>
      <c r="BH23" s="611"/>
      <c r="BI23" s="611"/>
      <c r="BJ23" s="611"/>
      <c r="BK23" s="611"/>
      <c r="BL23" s="611"/>
      <c r="BM23" s="611"/>
      <c r="BN23" s="612"/>
      <c r="BO23" s="613" t="s">
        <v>123</v>
      </c>
      <c r="BP23" s="613"/>
      <c r="BQ23" s="613"/>
      <c r="BR23" s="613"/>
      <c r="BS23" s="614" t="s">
        <v>123</v>
      </c>
      <c r="BT23" s="614"/>
      <c r="BU23" s="614"/>
      <c r="BV23" s="614"/>
      <c r="BW23" s="614"/>
      <c r="BX23" s="614"/>
      <c r="BY23" s="614"/>
      <c r="BZ23" s="614"/>
      <c r="CA23" s="614"/>
      <c r="CB23" s="618"/>
      <c r="CD23" s="592" t="s">
        <v>214</v>
      </c>
      <c r="CE23" s="593"/>
      <c r="CF23" s="593"/>
      <c r="CG23" s="593"/>
      <c r="CH23" s="593"/>
      <c r="CI23" s="593"/>
      <c r="CJ23" s="593"/>
      <c r="CK23" s="593"/>
      <c r="CL23" s="593"/>
      <c r="CM23" s="593"/>
      <c r="CN23" s="593"/>
      <c r="CO23" s="593"/>
      <c r="CP23" s="593"/>
      <c r="CQ23" s="594"/>
      <c r="CR23" s="592" t="s">
        <v>275</v>
      </c>
      <c r="CS23" s="593"/>
      <c r="CT23" s="593"/>
      <c r="CU23" s="593"/>
      <c r="CV23" s="593"/>
      <c r="CW23" s="593"/>
      <c r="CX23" s="593"/>
      <c r="CY23" s="594"/>
      <c r="CZ23" s="592" t="s">
        <v>276</v>
      </c>
      <c r="DA23" s="593"/>
      <c r="DB23" s="593"/>
      <c r="DC23" s="594"/>
      <c r="DD23" s="592" t="s">
        <v>277</v>
      </c>
      <c r="DE23" s="593"/>
      <c r="DF23" s="593"/>
      <c r="DG23" s="593"/>
      <c r="DH23" s="593"/>
      <c r="DI23" s="593"/>
      <c r="DJ23" s="593"/>
      <c r="DK23" s="594"/>
      <c r="DL23" s="637" t="s">
        <v>278</v>
      </c>
      <c r="DM23" s="638"/>
      <c r="DN23" s="638"/>
      <c r="DO23" s="638"/>
      <c r="DP23" s="638"/>
      <c r="DQ23" s="638"/>
      <c r="DR23" s="638"/>
      <c r="DS23" s="638"/>
      <c r="DT23" s="638"/>
      <c r="DU23" s="638"/>
      <c r="DV23" s="639"/>
      <c r="DW23" s="592" t="s">
        <v>279</v>
      </c>
      <c r="DX23" s="593"/>
      <c r="DY23" s="593"/>
      <c r="DZ23" s="593"/>
      <c r="EA23" s="593"/>
      <c r="EB23" s="593"/>
      <c r="EC23" s="594"/>
    </row>
    <row r="24" spans="2:133" ht="11.25" customHeight="1" x14ac:dyDescent="0.2">
      <c r="B24" s="607" t="s">
        <v>280</v>
      </c>
      <c r="C24" s="608"/>
      <c r="D24" s="608"/>
      <c r="E24" s="608"/>
      <c r="F24" s="608"/>
      <c r="G24" s="608"/>
      <c r="H24" s="608"/>
      <c r="I24" s="608"/>
      <c r="J24" s="608"/>
      <c r="K24" s="608"/>
      <c r="L24" s="608"/>
      <c r="M24" s="608"/>
      <c r="N24" s="608"/>
      <c r="O24" s="608"/>
      <c r="P24" s="608"/>
      <c r="Q24" s="609"/>
      <c r="R24" s="610">
        <v>22762</v>
      </c>
      <c r="S24" s="611"/>
      <c r="T24" s="611"/>
      <c r="U24" s="611"/>
      <c r="V24" s="611"/>
      <c r="W24" s="611"/>
      <c r="X24" s="611"/>
      <c r="Y24" s="612"/>
      <c r="Z24" s="613">
        <v>0.6</v>
      </c>
      <c r="AA24" s="613"/>
      <c r="AB24" s="613"/>
      <c r="AC24" s="613"/>
      <c r="AD24" s="614" t="s">
        <v>123</v>
      </c>
      <c r="AE24" s="614"/>
      <c r="AF24" s="614"/>
      <c r="AG24" s="614"/>
      <c r="AH24" s="614"/>
      <c r="AI24" s="614"/>
      <c r="AJ24" s="614"/>
      <c r="AK24" s="614"/>
      <c r="AL24" s="615" t="s">
        <v>123</v>
      </c>
      <c r="AM24" s="616"/>
      <c r="AN24" s="616"/>
      <c r="AO24" s="617"/>
      <c r="AP24" s="607" t="s">
        <v>281</v>
      </c>
      <c r="AQ24" s="626"/>
      <c r="AR24" s="626"/>
      <c r="AS24" s="626"/>
      <c r="AT24" s="626"/>
      <c r="AU24" s="626"/>
      <c r="AV24" s="626"/>
      <c r="AW24" s="626"/>
      <c r="AX24" s="626"/>
      <c r="AY24" s="626"/>
      <c r="AZ24" s="626"/>
      <c r="BA24" s="626"/>
      <c r="BB24" s="626"/>
      <c r="BC24" s="626"/>
      <c r="BD24" s="626"/>
      <c r="BE24" s="626"/>
      <c r="BF24" s="627"/>
      <c r="BG24" s="610" t="s">
        <v>123</v>
      </c>
      <c r="BH24" s="611"/>
      <c r="BI24" s="611"/>
      <c r="BJ24" s="611"/>
      <c r="BK24" s="611"/>
      <c r="BL24" s="611"/>
      <c r="BM24" s="611"/>
      <c r="BN24" s="612"/>
      <c r="BO24" s="613" t="s">
        <v>123</v>
      </c>
      <c r="BP24" s="613"/>
      <c r="BQ24" s="613"/>
      <c r="BR24" s="613"/>
      <c r="BS24" s="614" t="s">
        <v>123</v>
      </c>
      <c r="BT24" s="614"/>
      <c r="BU24" s="614"/>
      <c r="BV24" s="614"/>
      <c r="BW24" s="614"/>
      <c r="BX24" s="614"/>
      <c r="BY24" s="614"/>
      <c r="BZ24" s="614"/>
      <c r="CA24" s="614"/>
      <c r="CB24" s="618"/>
      <c r="CD24" s="596" t="s">
        <v>282</v>
      </c>
      <c r="CE24" s="597"/>
      <c r="CF24" s="597"/>
      <c r="CG24" s="597"/>
      <c r="CH24" s="597"/>
      <c r="CI24" s="597"/>
      <c r="CJ24" s="597"/>
      <c r="CK24" s="597"/>
      <c r="CL24" s="597"/>
      <c r="CM24" s="597"/>
      <c r="CN24" s="597"/>
      <c r="CO24" s="597"/>
      <c r="CP24" s="597"/>
      <c r="CQ24" s="598"/>
      <c r="CR24" s="599">
        <v>1525346</v>
      </c>
      <c r="CS24" s="600"/>
      <c r="CT24" s="600"/>
      <c r="CU24" s="600"/>
      <c r="CV24" s="600"/>
      <c r="CW24" s="600"/>
      <c r="CX24" s="600"/>
      <c r="CY24" s="601"/>
      <c r="CZ24" s="604">
        <v>42.8</v>
      </c>
      <c r="DA24" s="605"/>
      <c r="DB24" s="605"/>
      <c r="DC24" s="621"/>
      <c r="DD24" s="642">
        <v>1241840</v>
      </c>
      <c r="DE24" s="600"/>
      <c r="DF24" s="600"/>
      <c r="DG24" s="600"/>
      <c r="DH24" s="600"/>
      <c r="DI24" s="600"/>
      <c r="DJ24" s="600"/>
      <c r="DK24" s="601"/>
      <c r="DL24" s="642">
        <v>1177828</v>
      </c>
      <c r="DM24" s="600"/>
      <c r="DN24" s="600"/>
      <c r="DO24" s="600"/>
      <c r="DP24" s="600"/>
      <c r="DQ24" s="600"/>
      <c r="DR24" s="600"/>
      <c r="DS24" s="600"/>
      <c r="DT24" s="600"/>
      <c r="DU24" s="600"/>
      <c r="DV24" s="601"/>
      <c r="DW24" s="604">
        <v>43.8</v>
      </c>
      <c r="DX24" s="605"/>
      <c r="DY24" s="605"/>
      <c r="DZ24" s="605"/>
      <c r="EA24" s="605"/>
      <c r="EB24" s="605"/>
      <c r="EC24" s="606"/>
    </row>
    <row r="25" spans="2:133" ht="11.25" customHeight="1" x14ac:dyDescent="0.2">
      <c r="B25" s="607" t="s">
        <v>283</v>
      </c>
      <c r="C25" s="608"/>
      <c r="D25" s="608"/>
      <c r="E25" s="608"/>
      <c r="F25" s="608"/>
      <c r="G25" s="608"/>
      <c r="H25" s="608"/>
      <c r="I25" s="608"/>
      <c r="J25" s="608"/>
      <c r="K25" s="608"/>
      <c r="L25" s="608"/>
      <c r="M25" s="608"/>
      <c r="N25" s="608"/>
      <c r="O25" s="608"/>
      <c r="P25" s="608"/>
      <c r="Q25" s="609"/>
      <c r="R25" s="610">
        <v>2763816</v>
      </c>
      <c r="S25" s="611"/>
      <c r="T25" s="611"/>
      <c r="U25" s="611"/>
      <c r="V25" s="611"/>
      <c r="W25" s="611"/>
      <c r="X25" s="611"/>
      <c r="Y25" s="612"/>
      <c r="Z25" s="613">
        <v>69.7</v>
      </c>
      <c r="AA25" s="613"/>
      <c r="AB25" s="613"/>
      <c r="AC25" s="613"/>
      <c r="AD25" s="614">
        <v>2655044</v>
      </c>
      <c r="AE25" s="614"/>
      <c r="AF25" s="614"/>
      <c r="AG25" s="614"/>
      <c r="AH25" s="614"/>
      <c r="AI25" s="614"/>
      <c r="AJ25" s="614"/>
      <c r="AK25" s="614"/>
      <c r="AL25" s="615">
        <v>99.5</v>
      </c>
      <c r="AM25" s="616"/>
      <c r="AN25" s="616"/>
      <c r="AO25" s="617"/>
      <c r="AP25" s="607" t="s">
        <v>284</v>
      </c>
      <c r="AQ25" s="626"/>
      <c r="AR25" s="626"/>
      <c r="AS25" s="626"/>
      <c r="AT25" s="626"/>
      <c r="AU25" s="626"/>
      <c r="AV25" s="626"/>
      <c r="AW25" s="626"/>
      <c r="AX25" s="626"/>
      <c r="AY25" s="626"/>
      <c r="AZ25" s="626"/>
      <c r="BA25" s="626"/>
      <c r="BB25" s="626"/>
      <c r="BC25" s="626"/>
      <c r="BD25" s="626"/>
      <c r="BE25" s="626"/>
      <c r="BF25" s="627"/>
      <c r="BG25" s="610" t="s">
        <v>123</v>
      </c>
      <c r="BH25" s="611"/>
      <c r="BI25" s="611"/>
      <c r="BJ25" s="611"/>
      <c r="BK25" s="611"/>
      <c r="BL25" s="611"/>
      <c r="BM25" s="611"/>
      <c r="BN25" s="612"/>
      <c r="BO25" s="613" t="s">
        <v>123</v>
      </c>
      <c r="BP25" s="613"/>
      <c r="BQ25" s="613"/>
      <c r="BR25" s="613"/>
      <c r="BS25" s="614" t="s">
        <v>123</v>
      </c>
      <c r="BT25" s="614"/>
      <c r="BU25" s="614"/>
      <c r="BV25" s="614"/>
      <c r="BW25" s="614"/>
      <c r="BX25" s="614"/>
      <c r="BY25" s="614"/>
      <c r="BZ25" s="614"/>
      <c r="CA25" s="614"/>
      <c r="CB25" s="618"/>
      <c r="CD25" s="607" t="s">
        <v>285</v>
      </c>
      <c r="CE25" s="608"/>
      <c r="CF25" s="608"/>
      <c r="CG25" s="608"/>
      <c r="CH25" s="608"/>
      <c r="CI25" s="608"/>
      <c r="CJ25" s="608"/>
      <c r="CK25" s="608"/>
      <c r="CL25" s="608"/>
      <c r="CM25" s="608"/>
      <c r="CN25" s="608"/>
      <c r="CO25" s="608"/>
      <c r="CP25" s="608"/>
      <c r="CQ25" s="609"/>
      <c r="CR25" s="610">
        <v>783264</v>
      </c>
      <c r="CS25" s="643"/>
      <c r="CT25" s="643"/>
      <c r="CU25" s="643"/>
      <c r="CV25" s="643"/>
      <c r="CW25" s="643"/>
      <c r="CX25" s="643"/>
      <c r="CY25" s="644"/>
      <c r="CZ25" s="615">
        <v>22</v>
      </c>
      <c r="DA25" s="640"/>
      <c r="DB25" s="640"/>
      <c r="DC25" s="645"/>
      <c r="DD25" s="619">
        <v>713162</v>
      </c>
      <c r="DE25" s="643"/>
      <c r="DF25" s="643"/>
      <c r="DG25" s="643"/>
      <c r="DH25" s="643"/>
      <c r="DI25" s="643"/>
      <c r="DJ25" s="643"/>
      <c r="DK25" s="644"/>
      <c r="DL25" s="619">
        <v>707259</v>
      </c>
      <c r="DM25" s="643"/>
      <c r="DN25" s="643"/>
      <c r="DO25" s="643"/>
      <c r="DP25" s="643"/>
      <c r="DQ25" s="643"/>
      <c r="DR25" s="643"/>
      <c r="DS25" s="643"/>
      <c r="DT25" s="643"/>
      <c r="DU25" s="643"/>
      <c r="DV25" s="644"/>
      <c r="DW25" s="615">
        <v>26.3</v>
      </c>
      <c r="DX25" s="640"/>
      <c r="DY25" s="640"/>
      <c r="DZ25" s="640"/>
      <c r="EA25" s="640"/>
      <c r="EB25" s="640"/>
      <c r="EC25" s="641"/>
    </row>
    <row r="26" spans="2:133" ht="11.25" customHeight="1" x14ac:dyDescent="0.2">
      <c r="B26" s="607" t="s">
        <v>286</v>
      </c>
      <c r="C26" s="608"/>
      <c r="D26" s="608"/>
      <c r="E26" s="608"/>
      <c r="F26" s="608"/>
      <c r="G26" s="608"/>
      <c r="H26" s="608"/>
      <c r="I26" s="608"/>
      <c r="J26" s="608"/>
      <c r="K26" s="608"/>
      <c r="L26" s="608"/>
      <c r="M26" s="608"/>
      <c r="N26" s="608"/>
      <c r="O26" s="608"/>
      <c r="P26" s="608"/>
      <c r="Q26" s="609"/>
      <c r="R26" s="610">
        <v>530</v>
      </c>
      <c r="S26" s="611"/>
      <c r="T26" s="611"/>
      <c r="U26" s="611"/>
      <c r="V26" s="611"/>
      <c r="W26" s="611"/>
      <c r="X26" s="611"/>
      <c r="Y26" s="612"/>
      <c r="Z26" s="613">
        <v>0</v>
      </c>
      <c r="AA26" s="613"/>
      <c r="AB26" s="613"/>
      <c r="AC26" s="613"/>
      <c r="AD26" s="614">
        <v>530</v>
      </c>
      <c r="AE26" s="614"/>
      <c r="AF26" s="614"/>
      <c r="AG26" s="614"/>
      <c r="AH26" s="614"/>
      <c r="AI26" s="614"/>
      <c r="AJ26" s="614"/>
      <c r="AK26" s="614"/>
      <c r="AL26" s="615">
        <v>0</v>
      </c>
      <c r="AM26" s="616"/>
      <c r="AN26" s="616"/>
      <c r="AO26" s="617"/>
      <c r="AP26" s="607" t="s">
        <v>287</v>
      </c>
      <c r="AQ26" s="626"/>
      <c r="AR26" s="626"/>
      <c r="AS26" s="626"/>
      <c r="AT26" s="626"/>
      <c r="AU26" s="626"/>
      <c r="AV26" s="626"/>
      <c r="AW26" s="626"/>
      <c r="AX26" s="626"/>
      <c r="AY26" s="626"/>
      <c r="AZ26" s="626"/>
      <c r="BA26" s="626"/>
      <c r="BB26" s="626"/>
      <c r="BC26" s="626"/>
      <c r="BD26" s="626"/>
      <c r="BE26" s="626"/>
      <c r="BF26" s="627"/>
      <c r="BG26" s="610" t="s">
        <v>123</v>
      </c>
      <c r="BH26" s="611"/>
      <c r="BI26" s="611"/>
      <c r="BJ26" s="611"/>
      <c r="BK26" s="611"/>
      <c r="BL26" s="611"/>
      <c r="BM26" s="611"/>
      <c r="BN26" s="612"/>
      <c r="BO26" s="613" t="s">
        <v>123</v>
      </c>
      <c r="BP26" s="613"/>
      <c r="BQ26" s="613"/>
      <c r="BR26" s="613"/>
      <c r="BS26" s="614" t="s">
        <v>123</v>
      </c>
      <c r="BT26" s="614"/>
      <c r="BU26" s="614"/>
      <c r="BV26" s="614"/>
      <c r="BW26" s="614"/>
      <c r="BX26" s="614"/>
      <c r="BY26" s="614"/>
      <c r="BZ26" s="614"/>
      <c r="CA26" s="614"/>
      <c r="CB26" s="618"/>
      <c r="CD26" s="607" t="s">
        <v>288</v>
      </c>
      <c r="CE26" s="608"/>
      <c r="CF26" s="608"/>
      <c r="CG26" s="608"/>
      <c r="CH26" s="608"/>
      <c r="CI26" s="608"/>
      <c r="CJ26" s="608"/>
      <c r="CK26" s="608"/>
      <c r="CL26" s="608"/>
      <c r="CM26" s="608"/>
      <c r="CN26" s="608"/>
      <c r="CO26" s="608"/>
      <c r="CP26" s="608"/>
      <c r="CQ26" s="609"/>
      <c r="CR26" s="610">
        <v>442519</v>
      </c>
      <c r="CS26" s="611"/>
      <c r="CT26" s="611"/>
      <c r="CU26" s="611"/>
      <c r="CV26" s="611"/>
      <c r="CW26" s="611"/>
      <c r="CX26" s="611"/>
      <c r="CY26" s="612"/>
      <c r="CZ26" s="615">
        <v>12.4</v>
      </c>
      <c r="DA26" s="640"/>
      <c r="DB26" s="640"/>
      <c r="DC26" s="645"/>
      <c r="DD26" s="619">
        <v>415614</v>
      </c>
      <c r="DE26" s="611"/>
      <c r="DF26" s="611"/>
      <c r="DG26" s="611"/>
      <c r="DH26" s="611"/>
      <c r="DI26" s="611"/>
      <c r="DJ26" s="611"/>
      <c r="DK26" s="612"/>
      <c r="DL26" s="619" t="s">
        <v>123</v>
      </c>
      <c r="DM26" s="611"/>
      <c r="DN26" s="611"/>
      <c r="DO26" s="611"/>
      <c r="DP26" s="611"/>
      <c r="DQ26" s="611"/>
      <c r="DR26" s="611"/>
      <c r="DS26" s="611"/>
      <c r="DT26" s="611"/>
      <c r="DU26" s="611"/>
      <c r="DV26" s="612"/>
      <c r="DW26" s="615" t="s">
        <v>123</v>
      </c>
      <c r="DX26" s="640"/>
      <c r="DY26" s="640"/>
      <c r="DZ26" s="640"/>
      <c r="EA26" s="640"/>
      <c r="EB26" s="640"/>
      <c r="EC26" s="641"/>
    </row>
    <row r="27" spans="2:133" ht="11.25" customHeight="1" x14ac:dyDescent="0.2">
      <c r="B27" s="607" t="s">
        <v>289</v>
      </c>
      <c r="C27" s="608"/>
      <c r="D27" s="608"/>
      <c r="E27" s="608"/>
      <c r="F27" s="608"/>
      <c r="G27" s="608"/>
      <c r="H27" s="608"/>
      <c r="I27" s="608"/>
      <c r="J27" s="608"/>
      <c r="K27" s="608"/>
      <c r="L27" s="608"/>
      <c r="M27" s="608"/>
      <c r="N27" s="608"/>
      <c r="O27" s="608"/>
      <c r="P27" s="608"/>
      <c r="Q27" s="609"/>
      <c r="R27" s="610">
        <v>1190</v>
      </c>
      <c r="S27" s="611"/>
      <c r="T27" s="611"/>
      <c r="U27" s="611"/>
      <c r="V27" s="611"/>
      <c r="W27" s="611"/>
      <c r="X27" s="611"/>
      <c r="Y27" s="612"/>
      <c r="Z27" s="613">
        <v>0</v>
      </c>
      <c r="AA27" s="613"/>
      <c r="AB27" s="613"/>
      <c r="AC27" s="613"/>
      <c r="AD27" s="614" t="s">
        <v>123</v>
      </c>
      <c r="AE27" s="614"/>
      <c r="AF27" s="614"/>
      <c r="AG27" s="614"/>
      <c r="AH27" s="614"/>
      <c r="AI27" s="614"/>
      <c r="AJ27" s="614"/>
      <c r="AK27" s="614"/>
      <c r="AL27" s="615" t="s">
        <v>123</v>
      </c>
      <c r="AM27" s="616"/>
      <c r="AN27" s="616"/>
      <c r="AO27" s="617"/>
      <c r="AP27" s="607" t="s">
        <v>290</v>
      </c>
      <c r="AQ27" s="608"/>
      <c r="AR27" s="608"/>
      <c r="AS27" s="608"/>
      <c r="AT27" s="608"/>
      <c r="AU27" s="608"/>
      <c r="AV27" s="608"/>
      <c r="AW27" s="608"/>
      <c r="AX27" s="608"/>
      <c r="AY27" s="608"/>
      <c r="AZ27" s="608"/>
      <c r="BA27" s="608"/>
      <c r="BB27" s="608"/>
      <c r="BC27" s="608"/>
      <c r="BD27" s="608"/>
      <c r="BE27" s="608"/>
      <c r="BF27" s="609"/>
      <c r="BG27" s="610">
        <v>1292904</v>
      </c>
      <c r="BH27" s="611"/>
      <c r="BI27" s="611"/>
      <c r="BJ27" s="611"/>
      <c r="BK27" s="611"/>
      <c r="BL27" s="611"/>
      <c r="BM27" s="611"/>
      <c r="BN27" s="612"/>
      <c r="BO27" s="613">
        <v>100</v>
      </c>
      <c r="BP27" s="613"/>
      <c r="BQ27" s="613"/>
      <c r="BR27" s="613"/>
      <c r="BS27" s="614" t="s">
        <v>123</v>
      </c>
      <c r="BT27" s="614"/>
      <c r="BU27" s="614"/>
      <c r="BV27" s="614"/>
      <c r="BW27" s="614"/>
      <c r="BX27" s="614"/>
      <c r="BY27" s="614"/>
      <c r="BZ27" s="614"/>
      <c r="CA27" s="614"/>
      <c r="CB27" s="618"/>
      <c r="CD27" s="607" t="s">
        <v>291</v>
      </c>
      <c r="CE27" s="608"/>
      <c r="CF27" s="608"/>
      <c r="CG27" s="608"/>
      <c r="CH27" s="608"/>
      <c r="CI27" s="608"/>
      <c r="CJ27" s="608"/>
      <c r="CK27" s="608"/>
      <c r="CL27" s="608"/>
      <c r="CM27" s="608"/>
      <c r="CN27" s="608"/>
      <c r="CO27" s="608"/>
      <c r="CP27" s="608"/>
      <c r="CQ27" s="609"/>
      <c r="CR27" s="610">
        <v>341951</v>
      </c>
      <c r="CS27" s="643"/>
      <c r="CT27" s="643"/>
      <c r="CU27" s="643"/>
      <c r="CV27" s="643"/>
      <c r="CW27" s="643"/>
      <c r="CX27" s="643"/>
      <c r="CY27" s="644"/>
      <c r="CZ27" s="615">
        <v>9.6</v>
      </c>
      <c r="DA27" s="640"/>
      <c r="DB27" s="640"/>
      <c r="DC27" s="645"/>
      <c r="DD27" s="619">
        <v>128547</v>
      </c>
      <c r="DE27" s="643"/>
      <c r="DF27" s="643"/>
      <c r="DG27" s="643"/>
      <c r="DH27" s="643"/>
      <c r="DI27" s="643"/>
      <c r="DJ27" s="643"/>
      <c r="DK27" s="644"/>
      <c r="DL27" s="619">
        <v>70438</v>
      </c>
      <c r="DM27" s="643"/>
      <c r="DN27" s="643"/>
      <c r="DO27" s="643"/>
      <c r="DP27" s="643"/>
      <c r="DQ27" s="643"/>
      <c r="DR27" s="643"/>
      <c r="DS27" s="643"/>
      <c r="DT27" s="643"/>
      <c r="DU27" s="643"/>
      <c r="DV27" s="644"/>
      <c r="DW27" s="615">
        <v>2.6</v>
      </c>
      <c r="DX27" s="640"/>
      <c r="DY27" s="640"/>
      <c r="DZ27" s="640"/>
      <c r="EA27" s="640"/>
      <c r="EB27" s="640"/>
      <c r="EC27" s="641"/>
    </row>
    <row r="28" spans="2:133" ht="11.25" customHeight="1" x14ac:dyDescent="0.2">
      <c r="B28" s="607" t="s">
        <v>292</v>
      </c>
      <c r="C28" s="608"/>
      <c r="D28" s="608"/>
      <c r="E28" s="608"/>
      <c r="F28" s="608"/>
      <c r="G28" s="608"/>
      <c r="H28" s="608"/>
      <c r="I28" s="608"/>
      <c r="J28" s="608"/>
      <c r="K28" s="608"/>
      <c r="L28" s="608"/>
      <c r="M28" s="608"/>
      <c r="N28" s="608"/>
      <c r="O28" s="608"/>
      <c r="P28" s="608"/>
      <c r="Q28" s="609"/>
      <c r="R28" s="610">
        <v>48192</v>
      </c>
      <c r="S28" s="611"/>
      <c r="T28" s="611"/>
      <c r="U28" s="611"/>
      <c r="V28" s="611"/>
      <c r="W28" s="611"/>
      <c r="X28" s="611"/>
      <c r="Y28" s="612"/>
      <c r="Z28" s="613">
        <v>1.2</v>
      </c>
      <c r="AA28" s="613"/>
      <c r="AB28" s="613"/>
      <c r="AC28" s="613"/>
      <c r="AD28" s="614">
        <v>11124</v>
      </c>
      <c r="AE28" s="614"/>
      <c r="AF28" s="614"/>
      <c r="AG28" s="614"/>
      <c r="AH28" s="614"/>
      <c r="AI28" s="614"/>
      <c r="AJ28" s="614"/>
      <c r="AK28" s="614"/>
      <c r="AL28" s="615">
        <v>0.4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293</v>
      </c>
      <c r="CE28" s="608"/>
      <c r="CF28" s="608"/>
      <c r="CG28" s="608"/>
      <c r="CH28" s="608"/>
      <c r="CI28" s="608"/>
      <c r="CJ28" s="608"/>
      <c r="CK28" s="608"/>
      <c r="CL28" s="608"/>
      <c r="CM28" s="608"/>
      <c r="CN28" s="608"/>
      <c r="CO28" s="608"/>
      <c r="CP28" s="608"/>
      <c r="CQ28" s="609"/>
      <c r="CR28" s="610">
        <v>400131</v>
      </c>
      <c r="CS28" s="611"/>
      <c r="CT28" s="611"/>
      <c r="CU28" s="611"/>
      <c r="CV28" s="611"/>
      <c r="CW28" s="611"/>
      <c r="CX28" s="611"/>
      <c r="CY28" s="612"/>
      <c r="CZ28" s="615">
        <v>11.2</v>
      </c>
      <c r="DA28" s="640"/>
      <c r="DB28" s="640"/>
      <c r="DC28" s="645"/>
      <c r="DD28" s="619">
        <v>400131</v>
      </c>
      <c r="DE28" s="611"/>
      <c r="DF28" s="611"/>
      <c r="DG28" s="611"/>
      <c r="DH28" s="611"/>
      <c r="DI28" s="611"/>
      <c r="DJ28" s="611"/>
      <c r="DK28" s="612"/>
      <c r="DL28" s="619">
        <v>400131</v>
      </c>
      <c r="DM28" s="611"/>
      <c r="DN28" s="611"/>
      <c r="DO28" s="611"/>
      <c r="DP28" s="611"/>
      <c r="DQ28" s="611"/>
      <c r="DR28" s="611"/>
      <c r="DS28" s="611"/>
      <c r="DT28" s="611"/>
      <c r="DU28" s="611"/>
      <c r="DV28" s="612"/>
      <c r="DW28" s="615">
        <v>14.9</v>
      </c>
      <c r="DX28" s="640"/>
      <c r="DY28" s="640"/>
      <c r="DZ28" s="640"/>
      <c r="EA28" s="640"/>
      <c r="EB28" s="640"/>
      <c r="EC28" s="641"/>
    </row>
    <row r="29" spans="2:133" ht="11.25" customHeight="1" x14ac:dyDescent="0.2">
      <c r="B29" s="607" t="s">
        <v>294</v>
      </c>
      <c r="C29" s="608"/>
      <c r="D29" s="608"/>
      <c r="E29" s="608"/>
      <c r="F29" s="608"/>
      <c r="G29" s="608"/>
      <c r="H29" s="608"/>
      <c r="I29" s="608"/>
      <c r="J29" s="608"/>
      <c r="K29" s="608"/>
      <c r="L29" s="608"/>
      <c r="M29" s="608"/>
      <c r="N29" s="608"/>
      <c r="O29" s="608"/>
      <c r="P29" s="608"/>
      <c r="Q29" s="609"/>
      <c r="R29" s="610">
        <v>3511</v>
      </c>
      <c r="S29" s="611"/>
      <c r="T29" s="611"/>
      <c r="U29" s="611"/>
      <c r="V29" s="611"/>
      <c r="W29" s="611"/>
      <c r="X29" s="611"/>
      <c r="Y29" s="612"/>
      <c r="Z29" s="613">
        <v>0.1</v>
      </c>
      <c r="AA29" s="613"/>
      <c r="AB29" s="613"/>
      <c r="AC29" s="613"/>
      <c r="AD29" s="614">
        <v>1544</v>
      </c>
      <c r="AE29" s="614"/>
      <c r="AF29" s="614"/>
      <c r="AG29" s="614"/>
      <c r="AH29" s="614"/>
      <c r="AI29" s="614"/>
      <c r="AJ29" s="614"/>
      <c r="AK29" s="614"/>
      <c r="AL29" s="615">
        <v>0.1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295</v>
      </c>
      <c r="CE29" s="649"/>
      <c r="CF29" s="607" t="s">
        <v>68</v>
      </c>
      <c r="CG29" s="608"/>
      <c r="CH29" s="608"/>
      <c r="CI29" s="608"/>
      <c r="CJ29" s="608"/>
      <c r="CK29" s="608"/>
      <c r="CL29" s="608"/>
      <c r="CM29" s="608"/>
      <c r="CN29" s="608"/>
      <c r="CO29" s="608"/>
      <c r="CP29" s="608"/>
      <c r="CQ29" s="609"/>
      <c r="CR29" s="610">
        <v>400131</v>
      </c>
      <c r="CS29" s="643"/>
      <c r="CT29" s="643"/>
      <c r="CU29" s="643"/>
      <c r="CV29" s="643"/>
      <c r="CW29" s="643"/>
      <c r="CX29" s="643"/>
      <c r="CY29" s="644"/>
      <c r="CZ29" s="615">
        <v>11.2</v>
      </c>
      <c r="DA29" s="640"/>
      <c r="DB29" s="640"/>
      <c r="DC29" s="645"/>
      <c r="DD29" s="619">
        <v>400131</v>
      </c>
      <c r="DE29" s="643"/>
      <c r="DF29" s="643"/>
      <c r="DG29" s="643"/>
      <c r="DH29" s="643"/>
      <c r="DI29" s="643"/>
      <c r="DJ29" s="643"/>
      <c r="DK29" s="644"/>
      <c r="DL29" s="619">
        <v>400131</v>
      </c>
      <c r="DM29" s="643"/>
      <c r="DN29" s="643"/>
      <c r="DO29" s="643"/>
      <c r="DP29" s="643"/>
      <c r="DQ29" s="643"/>
      <c r="DR29" s="643"/>
      <c r="DS29" s="643"/>
      <c r="DT29" s="643"/>
      <c r="DU29" s="643"/>
      <c r="DV29" s="644"/>
      <c r="DW29" s="615">
        <v>14.9</v>
      </c>
      <c r="DX29" s="640"/>
      <c r="DY29" s="640"/>
      <c r="DZ29" s="640"/>
      <c r="EA29" s="640"/>
      <c r="EB29" s="640"/>
      <c r="EC29" s="641"/>
    </row>
    <row r="30" spans="2:133" ht="11.25" customHeight="1" x14ac:dyDescent="0.2">
      <c r="B30" s="607" t="s">
        <v>296</v>
      </c>
      <c r="C30" s="608"/>
      <c r="D30" s="608"/>
      <c r="E30" s="608"/>
      <c r="F30" s="608"/>
      <c r="G30" s="608"/>
      <c r="H30" s="608"/>
      <c r="I30" s="608"/>
      <c r="J30" s="608"/>
      <c r="K30" s="608"/>
      <c r="L30" s="608"/>
      <c r="M30" s="608"/>
      <c r="N30" s="608"/>
      <c r="O30" s="608"/>
      <c r="P30" s="608"/>
      <c r="Q30" s="609"/>
      <c r="R30" s="610">
        <v>370386</v>
      </c>
      <c r="S30" s="611"/>
      <c r="T30" s="611"/>
      <c r="U30" s="611"/>
      <c r="V30" s="611"/>
      <c r="W30" s="611"/>
      <c r="X30" s="611"/>
      <c r="Y30" s="612"/>
      <c r="Z30" s="613">
        <v>9.3000000000000007</v>
      </c>
      <c r="AA30" s="613"/>
      <c r="AB30" s="613"/>
      <c r="AC30" s="613"/>
      <c r="AD30" s="614" t="s">
        <v>123</v>
      </c>
      <c r="AE30" s="614"/>
      <c r="AF30" s="614"/>
      <c r="AG30" s="614"/>
      <c r="AH30" s="614"/>
      <c r="AI30" s="614"/>
      <c r="AJ30" s="614"/>
      <c r="AK30" s="614"/>
      <c r="AL30" s="615" t="s">
        <v>123</v>
      </c>
      <c r="AM30" s="616"/>
      <c r="AN30" s="616"/>
      <c r="AO30" s="617"/>
      <c r="AP30" s="592" t="s">
        <v>214</v>
      </c>
      <c r="AQ30" s="593"/>
      <c r="AR30" s="593"/>
      <c r="AS30" s="593"/>
      <c r="AT30" s="593"/>
      <c r="AU30" s="593"/>
      <c r="AV30" s="593"/>
      <c r="AW30" s="593"/>
      <c r="AX30" s="593"/>
      <c r="AY30" s="593"/>
      <c r="AZ30" s="593"/>
      <c r="BA30" s="593"/>
      <c r="BB30" s="593"/>
      <c r="BC30" s="593"/>
      <c r="BD30" s="593"/>
      <c r="BE30" s="593"/>
      <c r="BF30" s="594"/>
      <c r="BG30" s="592" t="s">
        <v>297</v>
      </c>
      <c r="BH30" s="646"/>
      <c r="BI30" s="646"/>
      <c r="BJ30" s="646"/>
      <c r="BK30" s="646"/>
      <c r="BL30" s="646"/>
      <c r="BM30" s="646"/>
      <c r="BN30" s="646"/>
      <c r="BO30" s="646"/>
      <c r="BP30" s="646"/>
      <c r="BQ30" s="647"/>
      <c r="BR30" s="592" t="s">
        <v>298</v>
      </c>
      <c r="BS30" s="646"/>
      <c r="BT30" s="646"/>
      <c r="BU30" s="646"/>
      <c r="BV30" s="646"/>
      <c r="BW30" s="646"/>
      <c r="BX30" s="646"/>
      <c r="BY30" s="646"/>
      <c r="BZ30" s="646"/>
      <c r="CA30" s="646"/>
      <c r="CB30" s="647"/>
      <c r="CD30" s="650"/>
      <c r="CE30" s="651"/>
      <c r="CF30" s="607" t="s">
        <v>299</v>
      </c>
      <c r="CG30" s="608"/>
      <c r="CH30" s="608"/>
      <c r="CI30" s="608"/>
      <c r="CJ30" s="608"/>
      <c r="CK30" s="608"/>
      <c r="CL30" s="608"/>
      <c r="CM30" s="608"/>
      <c r="CN30" s="608"/>
      <c r="CO30" s="608"/>
      <c r="CP30" s="608"/>
      <c r="CQ30" s="609"/>
      <c r="CR30" s="610">
        <v>376523</v>
      </c>
      <c r="CS30" s="611"/>
      <c r="CT30" s="611"/>
      <c r="CU30" s="611"/>
      <c r="CV30" s="611"/>
      <c r="CW30" s="611"/>
      <c r="CX30" s="611"/>
      <c r="CY30" s="612"/>
      <c r="CZ30" s="615">
        <v>10.6</v>
      </c>
      <c r="DA30" s="640"/>
      <c r="DB30" s="640"/>
      <c r="DC30" s="645"/>
      <c r="DD30" s="619">
        <v>376523</v>
      </c>
      <c r="DE30" s="611"/>
      <c r="DF30" s="611"/>
      <c r="DG30" s="611"/>
      <c r="DH30" s="611"/>
      <c r="DI30" s="611"/>
      <c r="DJ30" s="611"/>
      <c r="DK30" s="612"/>
      <c r="DL30" s="619">
        <v>376523</v>
      </c>
      <c r="DM30" s="611"/>
      <c r="DN30" s="611"/>
      <c r="DO30" s="611"/>
      <c r="DP30" s="611"/>
      <c r="DQ30" s="611"/>
      <c r="DR30" s="611"/>
      <c r="DS30" s="611"/>
      <c r="DT30" s="611"/>
      <c r="DU30" s="611"/>
      <c r="DV30" s="612"/>
      <c r="DW30" s="615">
        <v>14</v>
      </c>
      <c r="DX30" s="640"/>
      <c r="DY30" s="640"/>
      <c r="DZ30" s="640"/>
      <c r="EA30" s="640"/>
      <c r="EB30" s="640"/>
      <c r="EC30" s="641"/>
    </row>
    <row r="31" spans="2:133" ht="11.25" customHeight="1" x14ac:dyDescent="0.2">
      <c r="B31" s="623" t="s">
        <v>300</v>
      </c>
      <c r="C31" s="624"/>
      <c r="D31" s="624"/>
      <c r="E31" s="624"/>
      <c r="F31" s="624"/>
      <c r="G31" s="624"/>
      <c r="H31" s="624"/>
      <c r="I31" s="624"/>
      <c r="J31" s="624"/>
      <c r="K31" s="624"/>
      <c r="L31" s="624"/>
      <c r="M31" s="624"/>
      <c r="N31" s="624"/>
      <c r="O31" s="624"/>
      <c r="P31" s="624"/>
      <c r="Q31" s="625"/>
      <c r="R31" s="610" t="s">
        <v>123</v>
      </c>
      <c r="S31" s="611"/>
      <c r="T31" s="611"/>
      <c r="U31" s="611"/>
      <c r="V31" s="611"/>
      <c r="W31" s="611"/>
      <c r="X31" s="611"/>
      <c r="Y31" s="612"/>
      <c r="Z31" s="613" t="s">
        <v>123</v>
      </c>
      <c r="AA31" s="613"/>
      <c r="AB31" s="613"/>
      <c r="AC31" s="613"/>
      <c r="AD31" s="614" t="s">
        <v>123</v>
      </c>
      <c r="AE31" s="614"/>
      <c r="AF31" s="614"/>
      <c r="AG31" s="614"/>
      <c r="AH31" s="614"/>
      <c r="AI31" s="614"/>
      <c r="AJ31" s="614"/>
      <c r="AK31" s="614"/>
      <c r="AL31" s="615" t="s">
        <v>123</v>
      </c>
      <c r="AM31" s="616"/>
      <c r="AN31" s="616"/>
      <c r="AO31" s="617"/>
      <c r="AP31" s="658" t="s">
        <v>301</v>
      </c>
      <c r="AQ31" s="659"/>
      <c r="AR31" s="659"/>
      <c r="AS31" s="659"/>
      <c r="AT31" s="664" t="s">
        <v>302</v>
      </c>
      <c r="AU31" s="212"/>
      <c r="AV31" s="212"/>
      <c r="AW31" s="212"/>
      <c r="AX31" s="596" t="s">
        <v>180</v>
      </c>
      <c r="AY31" s="597"/>
      <c r="AZ31" s="597"/>
      <c r="BA31" s="597"/>
      <c r="BB31" s="597"/>
      <c r="BC31" s="597"/>
      <c r="BD31" s="597"/>
      <c r="BE31" s="597"/>
      <c r="BF31" s="598"/>
      <c r="BG31" s="657">
        <v>99.3</v>
      </c>
      <c r="BH31" s="654"/>
      <c r="BI31" s="654"/>
      <c r="BJ31" s="654"/>
      <c r="BK31" s="654"/>
      <c r="BL31" s="654"/>
      <c r="BM31" s="605">
        <v>94</v>
      </c>
      <c r="BN31" s="654"/>
      <c r="BO31" s="654"/>
      <c r="BP31" s="654"/>
      <c r="BQ31" s="655"/>
      <c r="BR31" s="657">
        <v>99.3</v>
      </c>
      <c r="BS31" s="654"/>
      <c r="BT31" s="654"/>
      <c r="BU31" s="654"/>
      <c r="BV31" s="654"/>
      <c r="BW31" s="654"/>
      <c r="BX31" s="605">
        <v>93.8</v>
      </c>
      <c r="BY31" s="654"/>
      <c r="BZ31" s="654"/>
      <c r="CA31" s="654"/>
      <c r="CB31" s="655"/>
      <c r="CD31" s="650"/>
      <c r="CE31" s="651"/>
      <c r="CF31" s="607" t="s">
        <v>303</v>
      </c>
      <c r="CG31" s="608"/>
      <c r="CH31" s="608"/>
      <c r="CI31" s="608"/>
      <c r="CJ31" s="608"/>
      <c r="CK31" s="608"/>
      <c r="CL31" s="608"/>
      <c r="CM31" s="608"/>
      <c r="CN31" s="608"/>
      <c r="CO31" s="608"/>
      <c r="CP31" s="608"/>
      <c r="CQ31" s="609"/>
      <c r="CR31" s="610">
        <v>23608</v>
      </c>
      <c r="CS31" s="643"/>
      <c r="CT31" s="643"/>
      <c r="CU31" s="643"/>
      <c r="CV31" s="643"/>
      <c r="CW31" s="643"/>
      <c r="CX31" s="643"/>
      <c r="CY31" s="644"/>
      <c r="CZ31" s="615">
        <v>0.7</v>
      </c>
      <c r="DA31" s="640"/>
      <c r="DB31" s="640"/>
      <c r="DC31" s="645"/>
      <c r="DD31" s="619">
        <v>23608</v>
      </c>
      <c r="DE31" s="643"/>
      <c r="DF31" s="643"/>
      <c r="DG31" s="643"/>
      <c r="DH31" s="643"/>
      <c r="DI31" s="643"/>
      <c r="DJ31" s="643"/>
      <c r="DK31" s="644"/>
      <c r="DL31" s="619">
        <v>23608</v>
      </c>
      <c r="DM31" s="643"/>
      <c r="DN31" s="643"/>
      <c r="DO31" s="643"/>
      <c r="DP31" s="643"/>
      <c r="DQ31" s="643"/>
      <c r="DR31" s="643"/>
      <c r="DS31" s="643"/>
      <c r="DT31" s="643"/>
      <c r="DU31" s="643"/>
      <c r="DV31" s="644"/>
      <c r="DW31" s="615">
        <v>0.9</v>
      </c>
      <c r="DX31" s="640"/>
      <c r="DY31" s="640"/>
      <c r="DZ31" s="640"/>
      <c r="EA31" s="640"/>
      <c r="EB31" s="640"/>
      <c r="EC31" s="641"/>
    </row>
    <row r="32" spans="2:133" ht="11.25" customHeight="1" x14ac:dyDescent="0.2">
      <c r="B32" s="607" t="s">
        <v>304</v>
      </c>
      <c r="C32" s="608"/>
      <c r="D32" s="608"/>
      <c r="E32" s="608"/>
      <c r="F32" s="608"/>
      <c r="G32" s="608"/>
      <c r="H32" s="608"/>
      <c r="I32" s="608"/>
      <c r="J32" s="608"/>
      <c r="K32" s="608"/>
      <c r="L32" s="608"/>
      <c r="M32" s="608"/>
      <c r="N32" s="608"/>
      <c r="O32" s="608"/>
      <c r="P32" s="608"/>
      <c r="Q32" s="609"/>
      <c r="R32" s="610">
        <v>270644</v>
      </c>
      <c r="S32" s="611"/>
      <c r="T32" s="611"/>
      <c r="U32" s="611"/>
      <c r="V32" s="611"/>
      <c r="W32" s="611"/>
      <c r="X32" s="611"/>
      <c r="Y32" s="612"/>
      <c r="Z32" s="613">
        <v>6.8</v>
      </c>
      <c r="AA32" s="613"/>
      <c r="AB32" s="613"/>
      <c r="AC32" s="613"/>
      <c r="AD32" s="614" t="s">
        <v>123</v>
      </c>
      <c r="AE32" s="614"/>
      <c r="AF32" s="614"/>
      <c r="AG32" s="614"/>
      <c r="AH32" s="614"/>
      <c r="AI32" s="614"/>
      <c r="AJ32" s="614"/>
      <c r="AK32" s="614"/>
      <c r="AL32" s="615" t="s">
        <v>123</v>
      </c>
      <c r="AM32" s="616"/>
      <c r="AN32" s="616"/>
      <c r="AO32" s="617"/>
      <c r="AP32" s="660"/>
      <c r="AQ32" s="661"/>
      <c r="AR32" s="661"/>
      <c r="AS32" s="661"/>
      <c r="AT32" s="665"/>
      <c r="AU32" s="208" t="s">
        <v>305</v>
      </c>
      <c r="AX32" s="607" t="s">
        <v>306</v>
      </c>
      <c r="AY32" s="608"/>
      <c r="AZ32" s="608"/>
      <c r="BA32" s="608"/>
      <c r="BB32" s="608"/>
      <c r="BC32" s="608"/>
      <c r="BD32" s="608"/>
      <c r="BE32" s="608"/>
      <c r="BF32" s="609"/>
      <c r="BG32" s="667">
        <v>99.2</v>
      </c>
      <c r="BH32" s="643"/>
      <c r="BI32" s="643"/>
      <c r="BJ32" s="643"/>
      <c r="BK32" s="643"/>
      <c r="BL32" s="643"/>
      <c r="BM32" s="616">
        <v>97.8</v>
      </c>
      <c r="BN32" s="643"/>
      <c r="BO32" s="643"/>
      <c r="BP32" s="643"/>
      <c r="BQ32" s="656"/>
      <c r="BR32" s="667">
        <v>99.1</v>
      </c>
      <c r="BS32" s="643"/>
      <c r="BT32" s="643"/>
      <c r="BU32" s="643"/>
      <c r="BV32" s="643"/>
      <c r="BW32" s="643"/>
      <c r="BX32" s="616">
        <v>97.2</v>
      </c>
      <c r="BY32" s="643"/>
      <c r="BZ32" s="643"/>
      <c r="CA32" s="643"/>
      <c r="CB32" s="656"/>
      <c r="CD32" s="652"/>
      <c r="CE32" s="653"/>
      <c r="CF32" s="607" t="s">
        <v>307</v>
      </c>
      <c r="CG32" s="608"/>
      <c r="CH32" s="608"/>
      <c r="CI32" s="608"/>
      <c r="CJ32" s="608"/>
      <c r="CK32" s="608"/>
      <c r="CL32" s="608"/>
      <c r="CM32" s="608"/>
      <c r="CN32" s="608"/>
      <c r="CO32" s="608"/>
      <c r="CP32" s="608"/>
      <c r="CQ32" s="609"/>
      <c r="CR32" s="610" t="s">
        <v>123</v>
      </c>
      <c r="CS32" s="611"/>
      <c r="CT32" s="611"/>
      <c r="CU32" s="611"/>
      <c r="CV32" s="611"/>
      <c r="CW32" s="611"/>
      <c r="CX32" s="611"/>
      <c r="CY32" s="612"/>
      <c r="CZ32" s="615" t="s">
        <v>123</v>
      </c>
      <c r="DA32" s="640"/>
      <c r="DB32" s="640"/>
      <c r="DC32" s="645"/>
      <c r="DD32" s="619" t="s">
        <v>123</v>
      </c>
      <c r="DE32" s="611"/>
      <c r="DF32" s="611"/>
      <c r="DG32" s="611"/>
      <c r="DH32" s="611"/>
      <c r="DI32" s="611"/>
      <c r="DJ32" s="611"/>
      <c r="DK32" s="612"/>
      <c r="DL32" s="619" t="s">
        <v>123</v>
      </c>
      <c r="DM32" s="611"/>
      <c r="DN32" s="611"/>
      <c r="DO32" s="611"/>
      <c r="DP32" s="611"/>
      <c r="DQ32" s="611"/>
      <c r="DR32" s="611"/>
      <c r="DS32" s="611"/>
      <c r="DT32" s="611"/>
      <c r="DU32" s="611"/>
      <c r="DV32" s="612"/>
      <c r="DW32" s="615" t="s">
        <v>123</v>
      </c>
      <c r="DX32" s="640"/>
      <c r="DY32" s="640"/>
      <c r="DZ32" s="640"/>
      <c r="EA32" s="640"/>
      <c r="EB32" s="640"/>
      <c r="EC32" s="641"/>
    </row>
    <row r="33" spans="2:133" ht="11.25" customHeight="1" x14ac:dyDescent="0.2">
      <c r="B33" s="607" t="s">
        <v>308</v>
      </c>
      <c r="C33" s="608"/>
      <c r="D33" s="608"/>
      <c r="E33" s="608"/>
      <c r="F33" s="608"/>
      <c r="G33" s="608"/>
      <c r="H33" s="608"/>
      <c r="I33" s="608"/>
      <c r="J33" s="608"/>
      <c r="K33" s="608"/>
      <c r="L33" s="608"/>
      <c r="M33" s="608"/>
      <c r="N33" s="608"/>
      <c r="O33" s="608"/>
      <c r="P33" s="608"/>
      <c r="Q33" s="609"/>
      <c r="R33" s="610">
        <v>8916</v>
      </c>
      <c r="S33" s="611"/>
      <c r="T33" s="611"/>
      <c r="U33" s="611"/>
      <c r="V33" s="611"/>
      <c r="W33" s="611"/>
      <c r="X33" s="611"/>
      <c r="Y33" s="612"/>
      <c r="Z33" s="613">
        <v>0.2</v>
      </c>
      <c r="AA33" s="613"/>
      <c r="AB33" s="613"/>
      <c r="AC33" s="613"/>
      <c r="AD33" s="614">
        <v>34</v>
      </c>
      <c r="AE33" s="614"/>
      <c r="AF33" s="614"/>
      <c r="AG33" s="614"/>
      <c r="AH33" s="614"/>
      <c r="AI33" s="614"/>
      <c r="AJ33" s="614"/>
      <c r="AK33" s="614"/>
      <c r="AL33" s="615">
        <v>0</v>
      </c>
      <c r="AM33" s="616"/>
      <c r="AN33" s="616"/>
      <c r="AO33" s="617"/>
      <c r="AP33" s="662"/>
      <c r="AQ33" s="663"/>
      <c r="AR33" s="663"/>
      <c r="AS33" s="663"/>
      <c r="AT33" s="666"/>
      <c r="AU33" s="213"/>
      <c r="AV33" s="213"/>
      <c r="AW33" s="213"/>
      <c r="AX33" s="631" t="s">
        <v>309</v>
      </c>
      <c r="AY33" s="632"/>
      <c r="AZ33" s="632"/>
      <c r="BA33" s="632"/>
      <c r="BB33" s="632"/>
      <c r="BC33" s="632"/>
      <c r="BD33" s="632"/>
      <c r="BE33" s="632"/>
      <c r="BF33" s="633"/>
      <c r="BG33" s="668">
        <v>99.3</v>
      </c>
      <c r="BH33" s="669"/>
      <c r="BI33" s="669"/>
      <c r="BJ33" s="669"/>
      <c r="BK33" s="669"/>
      <c r="BL33" s="669"/>
      <c r="BM33" s="670">
        <v>92.6</v>
      </c>
      <c r="BN33" s="669"/>
      <c r="BO33" s="669"/>
      <c r="BP33" s="669"/>
      <c r="BQ33" s="671"/>
      <c r="BR33" s="668">
        <v>99.3</v>
      </c>
      <c r="BS33" s="669"/>
      <c r="BT33" s="669"/>
      <c r="BU33" s="669"/>
      <c r="BV33" s="669"/>
      <c r="BW33" s="669"/>
      <c r="BX33" s="670">
        <v>92.5</v>
      </c>
      <c r="BY33" s="669"/>
      <c r="BZ33" s="669"/>
      <c r="CA33" s="669"/>
      <c r="CB33" s="671"/>
      <c r="CD33" s="607" t="s">
        <v>310</v>
      </c>
      <c r="CE33" s="608"/>
      <c r="CF33" s="608"/>
      <c r="CG33" s="608"/>
      <c r="CH33" s="608"/>
      <c r="CI33" s="608"/>
      <c r="CJ33" s="608"/>
      <c r="CK33" s="608"/>
      <c r="CL33" s="608"/>
      <c r="CM33" s="608"/>
      <c r="CN33" s="608"/>
      <c r="CO33" s="608"/>
      <c r="CP33" s="608"/>
      <c r="CQ33" s="609"/>
      <c r="CR33" s="610">
        <v>1883075</v>
      </c>
      <c r="CS33" s="643"/>
      <c r="CT33" s="643"/>
      <c r="CU33" s="643"/>
      <c r="CV33" s="643"/>
      <c r="CW33" s="643"/>
      <c r="CX33" s="643"/>
      <c r="CY33" s="644"/>
      <c r="CZ33" s="615">
        <v>52.9</v>
      </c>
      <c r="DA33" s="640"/>
      <c r="DB33" s="640"/>
      <c r="DC33" s="645"/>
      <c r="DD33" s="619">
        <v>1548819</v>
      </c>
      <c r="DE33" s="643"/>
      <c r="DF33" s="643"/>
      <c r="DG33" s="643"/>
      <c r="DH33" s="643"/>
      <c r="DI33" s="643"/>
      <c r="DJ33" s="643"/>
      <c r="DK33" s="644"/>
      <c r="DL33" s="619">
        <v>1208088</v>
      </c>
      <c r="DM33" s="643"/>
      <c r="DN33" s="643"/>
      <c r="DO33" s="643"/>
      <c r="DP33" s="643"/>
      <c r="DQ33" s="643"/>
      <c r="DR33" s="643"/>
      <c r="DS33" s="643"/>
      <c r="DT33" s="643"/>
      <c r="DU33" s="643"/>
      <c r="DV33" s="644"/>
      <c r="DW33" s="615">
        <v>44.9</v>
      </c>
      <c r="DX33" s="640"/>
      <c r="DY33" s="640"/>
      <c r="DZ33" s="640"/>
      <c r="EA33" s="640"/>
      <c r="EB33" s="640"/>
      <c r="EC33" s="641"/>
    </row>
    <row r="34" spans="2:133" ht="11.25" customHeight="1" x14ac:dyDescent="0.2">
      <c r="B34" s="607" t="s">
        <v>311</v>
      </c>
      <c r="C34" s="608"/>
      <c r="D34" s="608"/>
      <c r="E34" s="608"/>
      <c r="F34" s="608"/>
      <c r="G34" s="608"/>
      <c r="H34" s="608"/>
      <c r="I34" s="608"/>
      <c r="J34" s="608"/>
      <c r="K34" s="608"/>
      <c r="L34" s="608"/>
      <c r="M34" s="608"/>
      <c r="N34" s="608"/>
      <c r="O34" s="608"/>
      <c r="P34" s="608"/>
      <c r="Q34" s="609"/>
      <c r="R34" s="610">
        <v>9362</v>
      </c>
      <c r="S34" s="611"/>
      <c r="T34" s="611"/>
      <c r="U34" s="611"/>
      <c r="V34" s="611"/>
      <c r="W34" s="611"/>
      <c r="X34" s="611"/>
      <c r="Y34" s="612"/>
      <c r="Z34" s="613">
        <v>0.2</v>
      </c>
      <c r="AA34" s="613"/>
      <c r="AB34" s="613"/>
      <c r="AC34" s="613"/>
      <c r="AD34" s="614" t="s">
        <v>123</v>
      </c>
      <c r="AE34" s="614"/>
      <c r="AF34" s="614"/>
      <c r="AG34" s="614"/>
      <c r="AH34" s="614"/>
      <c r="AI34" s="614"/>
      <c r="AJ34" s="614"/>
      <c r="AK34" s="614"/>
      <c r="AL34" s="615" t="s">
        <v>123</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312</v>
      </c>
      <c r="CE34" s="608"/>
      <c r="CF34" s="608"/>
      <c r="CG34" s="608"/>
      <c r="CH34" s="608"/>
      <c r="CI34" s="608"/>
      <c r="CJ34" s="608"/>
      <c r="CK34" s="608"/>
      <c r="CL34" s="608"/>
      <c r="CM34" s="608"/>
      <c r="CN34" s="608"/>
      <c r="CO34" s="608"/>
      <c r="CP34" s="608"/>
      <c r="CQ34" s="609"/>
      <c r="CR34" s="610">
        <v>695812</v>
      </c>
      <c r="CS34" s="611"/>
      <c r="CT34" s="611"/>
      <c r="CU34" s="611"/>
      <c r="CV34" s="611"/>
      <c r="CW34" s="611"/>
      <c r="CX34" s="611"/>
      <c r="CY34" s="612"/>
      <c r="CZ34" s="615">
        <v>19.5</v>
      </c>
      <c r="DA34" s="640"/>
      <c r="DB34" s="640"/>
      <c r="DC34" s="645"/>
      <c r="DD34" s="619">
        <v>604801</v>
      </c>
      <c r="DE34" s="611"/>
      <c r="DF34" s="611"/>
      <c r="DG34" s="611"/>
      <c r="DH34" s="611"/>
      <c r="DI34" s="611"/>
      <c r="DJ34" s="611"/>
      <c r="DK34" s="612"/>
      <c r="DL34" s="619">
        <v>474256</v>
      </c>
      <c r="DM34" s="611"/>
      <c r="DN34" s="611"/>
      <c r="DO34" s="611"/>
      <c r="DP34" s="611"/>
      <c r="DQ34" s="611"/>
      <c r="DR34" s="611"/>
      <c r="DS34" s="611"/>
      <c r="DT34" s="611"/>
      <c r="DU34" s="611"/>
      <c r="DV34" s="612"/>
      <c r="DW34" s="615">
        <v>17.600000000000001</v>
      </c>
      <c r="DX34" s="640"/>
      <c r="DY34" s="640"/>
      <c r="DZ34" s="640"/>
      <c r="EA34" s="640"/>
      <c r="EB34" s="640"/>
      <c r="EC34" s="641"/>
    </row>
    <row r="35" spans="2:133" ht="11.25" customHeight="1" x14ac:dyDescent="0.2">
      <c r="B35" s="607" t="s">
        <v>313</v>
      </c>
      <c r="C35" s="608"/>
      <c r="D35" s="608"/>
      <c r="E35" s="608"/>
      <c r="F35" s="608"/>
      <c r="G35" s="608"/>
      <c r="H35" s="608"/>
      <c r="I35" s="608"/>
      <c r="J35" s="608"/>
      <c r="K35" s="608"/>
      <c r="L35" s="608"/>
      <c r="M35" s="608"/>
      <c r="N35" s="608"/>
      <c r="O35" s="608"/>
      <c r="P35" s="608"/>
      <c r="Q35" s="609"/>
      <c r="R35" s="610">
        <v>22143</v>
      </c>
      <c r="S35" s="611"/>
      <c r="T35" s="611"/>
      <c r="U35" s="611"/>
      <c r="V35" s="611"/>
      <c r="W35" s="611"/>
      <c r="X35" s="611"/>
      <c r="Y35" s="612"/>
      <c r="Z35" s="613">
        <v>0.6</v>
      </c>
      <c r="AA35" s="613"/>
      <c r="AB35" s="613"/>
      <c r="AC35" s="613"/>
      <c r="AD35" s="614" t="s">
        <v>123</v>
      </c>
      <c r="AE35" s="614"/>
      <c r="AF35" s="614"/>
      <c r="AG35" s="614"/>
      <c r="AH35" s="614"/>
      <c r="AI35" s="614"/>
      <c r="AJ35" s="614"/>
      <c r="AK35" s="614"/>
      <c r="AL35" s="615" t="s">
        <v>123</v>
      </c>
      <c r="AM35" s="616"/>
      <c r="AN35" s="616"/>
      <c r="AO35" s="617"/>
      <c r="AP35" s="218"/>
      <c r="AQ35" s="592" t="s">
        <v>314</v>
      </c>
      <c r="AR35" s="593"/>
      <c r="AS35" s="593"/>
      <c r="AT35" s="593"/>
      <c r="AU35" s="593"/>
      <c r="AV35" s="593"/>
      <c r="AW35" s="593"/>
      <c r="AX35" s="593"/>
      <c r="AY35" s="593"/>
      <c r="AZ35" s="593"/>
      <c r="BA35" s="593"/>
      <c r="BB35" s="593"/>
      <c r="BC35" s="593"/>
      <c r="BD35" s="593"/>
      <c r="BE35" s="593"/>
      <c r="BF35" s="594"/>
      <c r="BG35" s="592" t="s">
        <v>315</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316</v>
      </c>
      <c r="CE35" s="608"/>
      <c r="CF35" s="608"/>
      <c r="CG35" s="608"/>
      <c r="CH35" s="608"/>
      <c r="CI35" s="608"/>
      <c r="CJ35" s="608"/>
      <c r="CK35" s="608"/>
      <c r="CL35" s="608"/>
      <c r="CM35" s="608"/>
      <c r="CN35" s="608"/>
      <c r="CO35" s="608"/>
      <c r="CP35" s="608"/>
      <c r="CQ35" s="609"/>
      <c r="CR35" s="610">
        <v>65373</v>
      </c>
      <c r="CS35" s="643"/>
      <c r="CT35" s="643"/>
      <c r="CU35" s="643"/>
      <c r="CV35" s="643"/>
      <c r="CW35" s="643"/>
      <c r="CX35" s="643"/>
      <c r="CY35" s="644"/>
      <c r="CZ35" s="615">
        <v>1.8</v>
      </c>
      <c r="DA35" s="640"/>
      <c r="DB35" s="640"/>
      <c r="DC35" s="645"/>
      <c r="DD35" s="619">
        <v>45072</v>
      </c>
      <c r="DE35" s="643"/>
      <c r="DF35" s="643"/>
      <c r="DG35" s="643"/>
      <c r="DH35" s="643"/>
      <c r="DI35" s="643"/>
      <c r="DJ35" s="643"/>
      <c r="DK35" s="644"/>
      <c r="DL35" s="619">
        <v>38110</v>
      </c>
      <c r="DM35" s="643"/>
      <c r="DN35" s="643"/>
      <c r="DO35" s="643"/>
      <c r="DP35" s="643"/>
      <c r="DQ35" s="643"/>
      <c r="DR35" s="643"/>
      <c r="DS35" s="643"/>
      <c r="DT35" s="643"/>
      <c r="DU35" s="643"/>
      <c r="DV35" s="644"/>
      <c r="DW35" s="615">
        <v>1.4</v>
      </c>
      <c r="DX35" s="640"/>
      <c r="DY35" s="640"/>
      <c r="DZ35" s="640"/>
      <c r="EA35" s="640"/>
      <c r="EB35" s="640"/>
      <c r="EC35" s="641"/>
    </row>
    <row r="36" spans="2:133" ht="11.25" customHeight="1" x14ac:dyDescent="0.2">
      <c r="B36" s="607" t="s">
        <v>317</v>
      </c>
      <c r="C36" s="608"/>
      <c r="D36" s="608"/>
      <c r="E36" s="608"/>
      <c r="F36" s="608"/>
      <c r="G36" s="608"/>
      <c r="H36" s="608"/>
      <c r="I36" s="608"/>
      <c r="J36" s="608"/>
      <c r="K36" s="608"/>
      <c r="L36" s="608"/>
      <c r="M36" s="608"/>
      <c r="N36" s="608"/>
      <c r="O36" s="608"/>
      <c r="P36" s="608"/>
      <c r="Q36" s="609"/>
      <c r="R36" s="610">
        <v>351959</v>
      </c>
      <c r="S36" s="611"/>
      <c r="T36" s="611"/>
      <c r="U36" s="611"/>
      <c r="V36" s="611"/>
      <c r="W36" s="611"/>
      <c r="X36" s="611"/>
      <c r="Y36" s="612"/>
      <c r="Z36" s="613">
        <v>8.9</v>
      </c>
      <c r="AA36" s="613"/>
      <c r="AB36" s="613"/>
      <c r="AC36" s="613"/>
      <c r="AD36" s="614" t="s">
        <v>123</v>
      </c>
      <c r="AE36" s="614"/>
      <c r="AF36" s="614"/>
      <c r="AG36" s="614"/>
      <c r="AH36" s="614"/>
      <c r="AI36" s="614"/>
      <c r="AJ36" s="614"/>
      <c r="AK36" s="614"/>
      <c r="AL36" s="615" t="s">
        <v>123</v>
      </c>
      <c r="AM36" s="616"/>
      <c r="AN36" s="616"/>
      <c r="AO36" s="617"/>
      <c r="AP36" s="218"/>
      <c r="AQ36" s="676" t="s">
        <v>318</v>
      </c>
      <c r="AR36" s="677"/>
      <c r="AS36" s="677"/>
      <c r="AT36" s="677"/>
      <c r="AU36" s="677"/>
      <c r="AV36" s="677"/>
      <c r="AW36" s="677"/>
      <c r="AX36" s="677"/>
      <c r="AY36" s="678"/>
      <c r="AZ36" s="599">
        <v>370453</v>
      </c>
      <c r="BA36" s="600"/>
      <c r="BB36" s="600"/>
      <c r="BC36" s="600"/>
      <c r="BD36" s="600"/>
      <c r="BE36" s="600"/>
      <c r="BF36" s="672"/>
      <c r="BG36" s="596" t="s">
        <v>319</v>
      </c>
      <c r="BH36" s="597"/>
      <c r="BI36" s="597"/>
      <c r="BJ36" s="597"/>
      <c r="BK36" s="597"/>
      <c r="BL36" s="597"/>
      <c r="BM36" s="597"/>
      <c r="BN36" s="597"/>
      <c r="BO36" s="597"/>
      <c r="BP36" s="597"/>
      <c r="BQ36" s="597"/>
      <c r="BR36" s="597"/>
      <c r="BS36" s="597"/>
      <c r="BT36" s="597"/>
      <c r="BU36" s="598"/>
      <c r="BV36" s="599">
        <v>10378</v>
      </c>
      <c r="BW36" s="600"/>
      <c r="BX36" s="600"/>
      <c r="BY36" s="600"/>
      <c r="BZ36" s="600"/>
      <c r="CA36" s="600"/>
      <c r="CB36" s="672"/>
      <c r="CD36" s="607" t="s">
        <v>320</v>
      </c>
      <c r="CE36" s="608"/>
      <c r="CF36" s="608"/>
      <c r="CG36" s="608"/>
      <c r="CH36" s="608"/>
      <c r="CI36" s="608"/>
      <c r="CJ36" s="608"/>
      <c r="CK36" s="608"/>
      <c r="CL36" s="608"/>
      <c r="CM36" s="608"/>
      <c r="CN36" s="608"/>
      <c r="CO36" s="608"/>
      <c r="CP36" s="608"/>
      <c r="CQ36" s="609"/>
      <c r="CR36" s="610">
        <v>821056</v>
      </c>
      <c r="CS36" s="611"/>
      <c r="CT36" s="611"/>
      <c r="CU36" s="611"/>
      <c r="CV36" s="611"/>
      <c r="CW36" s="611"/>
      <c r="CX36" s="611"/>
      <c r="CY36" s="612"/>
      <c r="CZ36" s="615">
        <v>23.1</v>
      </c>
      <c r="DA36" s="640"/>
      <c r="DB36" s="640"/>
      <c r="DC36" s="645"/>
      <c r="DD36" s="619">
        <v>654611</v>
      </c>
      <c r="DE36" s="611"/>
      <c r="DF36" s="611"/>
      <c r="DG36" s="611"/>
      <c r="DH36" s="611"/>
      <c r="DI36" s="611"/>
      <c r="DJ36" s="611"/>
      <c r="DK36" s="612"/>
      <c r="DL36" s="619">
        <v>558140</v>
      </c>
      <c r="DM36" s="611"/>
      <c r="DN36" s="611"/>
      <c r="DO36" s="611"/>
      <c r="DP36" s="611"/>
      <c r="DQ36" s="611"/>
      <c r="DR36" s="611"/>
      <c r="DS36" s="611"/>
      <c r="DT36" s="611"/>
      <c r="DU36" s="611"/>
      <c r="DV36" s="612"/>
      <c r="DW36" s="615">
        <v>20.7</v>
      </c>
      <c r="DX36" s="640"/>
      <c r="DY36" s="640"/>
      <c r="DZ36" s="640"/>
      <c r="EA36" s="640"/>
      <c r="EB36" s="640"/>
      <c r="EC36" s="641"/>
    </row>
    <row r="37" spans="2:133" ht="11.25" customHeight="1" x14ac:dyDescent="0.2">
      <c r="B37" s="607" t="s">
        <v>321</v>
      </c>
      <c r="C37" s="608"/>
      <c r="D37" s="608"/>
      <c r="E37" s="608"/>
      <c r="F37" s="608"/>
      <c r="G37" s="608"/>
      <c r="H37" s="608"/>
      <c r="I37" s="608"/>
      <c r="J37" s="608"/>
      <c r="K37" s="608"/>
      <c r="L37" s="608"/>
      <c r="M37" s="608"/>
      <c r="N37" s="608"/>
      <c r="O37" s="608"/>
      <c r="P37" s="608"/>
      <c r="Q37" s="609"/>
      <c r="R37" s="610">
        <v>72391</v>
      </c>
      <c r="S37" s="611"/>
      <c r="T37" s="611"/>
      <c r="U37" s="611"/>
      <c r="V37" s="611"/>
      <c r="W37" s="611"/>
      <c r="X37" s="611"/>
      <c r="Y37" s="612"/>
      <c r="Z37" s="613">
        <v>1.8</v>
      </c>
      <c r="AA37" s="613"/>
      <c r="AB37" s="613"/>
      <c r="AC37" s="613"/>
      <c r="AD37" s="614">
        <v>2</v>
      </c>
      <c r="AE37" s="614"/>
      <c r="AF37" s="614"/>
      <c r="AG37" s="614"/>
      <c r="AH37" s="614"/>
      <c r="AI37" s="614"/>
      <c r="AJ37" s="614"/>
      <c r="AK37" s="614"/>
      <c r="AL37" s="615">
        <v>0</v>
      </c>
      <c r="AM37" s="616"/>
      <c r="AN37" s="616"/>
      <c r="AO37" s="617"/>
      <c r="AQ37" s="673" t="s">
        <v>322</v>
      </c>
      <c r="AR37" s="674"/>
      <c r="AS37" s="674"/>
      <c r="AT37" s="674"/>
      <c r="AU37" s="674"/>
      <c r="AV37" s="674"/>
      <c r="AW37" s="674"/>
      <c r="AX37" s="674"/>
      <c r="AY37" s="675"/>
      <c r="AZ37" s="610">
        <v>90000</v>
      </c>
      <c r="BA37" s="611"/>
      <c r="BB37" s="611"/>
      <c r="BC37" s="611"/>
      <c r="BD37" s="643"/>
      <c r="BE37" s="643"/>
      <c r="BF37" s="656"/>
      <c r="BG37" s="607" t="s">
        <v>323</v>
      </c>
      <c r="BH37" s="608"/>
      <c r="BI37" s="608"/>
      <c r="BJ37" s="608"/>
      <c r="BK37" s="608"/>
      <c r="BL37" s="608"/>
      <c r="BM37" s="608"/>
      <c r="BN37" s="608"/>
      <c r="BO37" s="608"/>
      <c r="BP37" s="608"/>
      <c r="BQ37" s="608"/>
      <c r="BR37" s="608"/>
      <c r="BS37" s="608"/>
      <c r="BT37" s="608"/>
      <c r="BU37" s="609"/>
      <c r="BV37" s="610">
        <v>10378</v>
      </c>
      <c r="BW37" s="611"/>
      <c r="BX37" s="611"/>
      <c r="BY37" s="611"/>
      <c r="BZ37" s="611"/>
      <c r="CA37" s="611"/>
      <c r="CB37" s="620"/>
      <c r="CD37" s="607" t="s">
        <v>324</v>
      </c>
      <c r="CE37" s="608"/>
      <c r="CF37" s="608"/>
      <c r="CG37" s="608"/>
      <c r="CH37" s="608"/>
      <c r="CI37" s="608"/>
      <c r="CJ37" s="608"/>
      <c r="CK37" s="608"/>
      <c r="CL37" s="608"/>
      <c r="CM37" s="608"/>
      <c r="CN37" s="608"/>
      <c r="CO37" s="608"/>
      <c r="CP37" s="608"/>
      <c r="CQ37" s="609"/>
      <c r="CR37" s="610">
        <v>269510</v>
      </c>
      <c r="CS37" s="643"/>
      <c r="CT37" s="643"/>
      <c r="CU37" s="643"/>
      <c r="CV37" s="643"/>
      <c r="CW37" s="643"/>
      <c r="CX37" s="643"/>
      <c r="CY37" s="644"/>
      <c r="CZ37" s="615">
        <v>7.6</v>
      </c>
      <c r="DA37" s="640"/>
      <c r="DB37" s="640"/>
      <c r="DC37" s="645"/>
      <c r="DD37" s="619">
        <v>269510</v>
      </c>
      <c r="DE37" s="643"/>
      <c r="DF37" s="643"/>
      <c r="DG37" s="643"/>
      <c r="DH37" s="643"/>
      <c r="DI37" s="643"/>
      <c r="DJ37" s="643"/>
      <c r="DK37" s="644"/>
      <c r="DL37" s="619">
        <v>269510</v>
      </c>
      <c r="DM37" s="643"/>
      <c r="DN37" s="643"/>
      <c r="DO37" s="643"/>
      <c r="DP37" s="643"/>
      <c r="DQ37" s="643"/>
      <c r="DR37" s="643"/>
      <c r="DS37" s="643"/>
      <c r="DT37" s="643"/>
      <c r="DU37" s="643"/>
      <c r="DV37" s="644"/>
      <c r="DW37" s="615">
        <v>10</v>
      </c>
      <c r="DX37" s="640"/>
      <c r="DY37" s="640"/>
      <c r="DZ37" s="640"/>
      <c r="EA37" s="640"/>
      <c r="EB37" s="640"/>
      <c r="EC37" s="641"/>
    </row>
    <row r="38" spans="2:133" ht="11.25" customHeight="1" x14ac:dyDescent="0.2">
      <c r="B38" s="607" t="s">
        <v>325</v>
      </c>
      <c r="C38" s="608"/>
      <c r="D38" s="608"/>
      <c r="E38" s="608"/>
      <c r="F38" s="608"/>
      <c r="G38" s="608"/>
      <c r="H38" s="608"/>
      <c r="I38" s="608"/>
      <c r="J38" s="608"/>
      <c r="K38" s="608"/>
      <c r="L38" s="608"/>
      <c r="M38" s="608"/>
      <c r="N38" s="608"/>
      <c r="O38" s="608"/>
      <c r="P38" s="608"/>
      <c r="Q38" s="609"/>
      <c r="R38" s="610">
        <v>42446</v>
      </c>
      <c r="S38" s="611"/>
      <c r="T38" s="611"/>
      <c r="U38" s="611"/>
      <c r="V38" s="611"/>
      <c r="W38" s="611"/>
      <c r="X38" s="611"/>
      <c r="Y38" s="612"/>
      <c r="Z38" s="613">
        <v>1.1000000000000001</v>
      </c>
      <c r="AA38" s="613"/>
      <c r="AB38" s="613"/>
      <c r="AC38" s="613"/>
      <c r="AD38" s="614" t="s">
        <v>123</v>
      </c>
      <c r="AE38" s="614"/>
      <c r="AF38" s="614"/>
      <c r="AG38" s="614"/>
      <c r="AH38" s="614"/>
      <c r="AI38" s="614"/>
      <c r="AJ38" s="614"/>
      <c r="AK38" s="614"/>
      <c r="AL38" s="615" t="s">
        <v>123</v>
      </c>
      <c r="AM38" s="616"/>
      <c r="AN38" s="616"/>
      <c r="AO38" s="617"/>
      <c r="AQ38" s="673" t="s">
        <v>326</v>
      </c>
      <c r="AR38" s="674"/>
      <c r="AS38" s="674"/>
      <c r="AT38" s="674"/>
      <c r="AU38" s="674"/>
      <c r="AV38" s="674"/>
      <c r="AW38" s="674"/>
      <c r="AX38" s="674"/>
      <c r="AY38" s="675"/>
      <c r="AZ38" s="610">
        <v>26927</v>
      </c>
      <c r="BA38" s="611"/>
      <c r="BB38" s="611"/>
      <c r="BC38" s="611"/>
      <c r="BD38" s="643"/>
      <c r="BE38" s="643"/>
      <c r="BF38" s="656"/>
      <c r="BG38" s="607" t="s">
        <v>327</v>
      </c>
      <c r="BH38" s="608"/>
      <c r="BI38" s="608"/>
      <c r="BJ38" s="608"/>
      <c r="BK38" s="608"/>
      <c r="BL38" s="608"/>
      <c r="BM38" s="608"/>
      <c r="BN38" s="608"/>
      <c r="BO38" s="608"/>
      <c r="BP38" s="608"/>
      <c r="BQ38" s="608"/>
      <c r="BR38" s="608"/>
      <c r="BS38" s="608"/>
      <c r="BT38" s="608"/>
      <c r="BU38" s="609"/>
      <c r="BV38" s="610">
        <v>836</v>
      </c>
      <c r="BW38" s="611"/>
      <c r="BX38" s="611"/>
      <c r="BY38" s="611"/>
      <c r="BZ38" s="611"/>
      <c r="CA38" s="611"/>
      <c r="CB38" s="620"/>
      <c r="CD38" s="607" t="s">
        <v>328</v>
      </c>
      <c r="CE38" s="608"/>
      <c r="CF38" s="608"/>
      <c r="CG38" s="608"/>
      <c r="CH38" s="608"/>
      <c r="CI38" s="608"/>
      <c r="CJ38" s="608"/>
      <c r="CK38" s="608"/>
      <c r="CL38" s="608"/>
      <c r="CM38" s="608"/>
      <c r="CN38" s="608"/>
      <c r="CO38" s="608"/>
      <c r="CP38" s="608"/>
      <c r="CQ38" s="609"/>
      <c r="CR38" s="610">
        <v>221285</v>
      </c>
      <c r="CS38" s="611"/>
      <c r="CT38" s="611"/>
      <c r="CU38" s="611"/>
      <c r="CV38" s="611"/>
      <c r="CW38" s="611"/>
      <c r="CX38" s="611"/>
      <c r="CY38" s="612"/>
      <c r="CZ38" s="615">
        <v>6.2</v>
      </c>
      <c r="DA38" s="640"/>
      <c r="DB38" s="640"/>
      <c r="DC38" s="645"/>
      <c r="DD38" s="619">
        <v>174187</v>
      </c>
      <c r="DE38" s="611"/>
      <c r="DF38" s="611"/>
      <c r="DG38" s="611"/>
      <c r="DH38" s="611"/>
      <c r="DI38" s="611"/>
      <c r="DJ38" s="611"/>
      <c r="DK38" s="612"/>
      <c r="DL38" s="619">
        <v>137582</v>
      </c>
      <c r="DM38" s="611"/>
      <c r="DN38" s="611"/>
      <c r="DO38" s="611"/>
      <c r="DP38" s="611"/>
      <c r="DQ38" s="611"/>
      <c r="DR38" s="611"/>
      <c r="DS38" s="611"/>
      <c r="DT38" s="611"/>
      <c r="DU38" s="611"/>
      <c r="DV38" s="612"/>
      <c r="DW38" s="615">
        <v>5.0999999999999996</v>
      </c>
      <c r="DX38" s="640"/>
      <c r="DY38" s="640"/>
      <c r="DZ38" s="640"/>
      <c r="EA38" s="640"/>
      <c r="EB38" s="640"/>
      <c r="EC38" s="641"/>
    </row>
    <row r="39" spans="2:133" ht="11.25" customHeight="1" x14ac:dyDescent="0.2">
      <c r="B39" s="607" t="s">
        <v>329</v>
      </c>
      <c r="C39" s="608"/>
      <c r="D39" s="608"/>
      <c r="E39" s="608"/>
      <c r="F39" s="608"/>
      <c r="G39" s="608"/>
      <c r="H39" s="608"/>
      <c r="I39" s="608"/>
      <c r="J39" s="608"/>
      <c r="K39" s="608"/>
      <c r="L39" s="608"/>
      <c r="M39" s="608"/>
      <c r="N39" s="608"/>
      <c r="O39" s="608"/>
      <c r="P39" s="608"/>
      <c r="Q39" s="609"/>
      <c r="R39" s="610" t="s">
        <v>123</v>
      </c>
      <c r="S39" s="611"/>
      <c r="T39" s="611"/>
      <c r="U39" s="611"/>
      <c r="V39" s="611"/>
      <c r="W39" s="611"/>
      <c r="X39" s="611"/>
      <c r="Y39" s="612"/>
      <c r="Z39" s="613" t="s">
        <v>123</v>
      </c>
      <c r="AA39" s="613"/>
      <c r="AB39" s="613"/>
      <c r="AC39" s="613"/>
      <c r="AD39" s="614" t="s">
        <v>123</v>
      </c>
      <c r="AE39" s="614"/>
      <c r="AF39" s="614"/>
      <c r="AG39" s="614"/>
      <c r="AH39" s="614"/>
      <c r="AI39" s="614"/>
      <c r="AJ39" s="614"/>
      <c r="AK39" s="614"/>
      <c r="AL39" s="615" t="s">
        <v>123</v>
      </c>
      <c r="AM39" s="616"/>
      <c r="AN39" s="616"/>
      <c r="AO39" s="617"/>
      <c r="AQ39" s="673" t="s">
        <v>330</v>
      </c>
      <c r="AR39" s="674"/>
      <c r="AS39" s="674"/>
      <c r="AT39" s="674"/>
      <c r="AU39" s="674"/>
      <c r="AV39" s="674"/>
      <c r="AW39" s="674"/>
      <c r="AX39" s="674"/>
      <c r="AY39" s="675"/>
      <c r="AZ39" s="610">
        <v>20000</v>
      </c>
      <c r="BA39" s="611"/>
      <c r="BB39" s="611"/>
      <c r="BC39" s="611"/>
      <c r="BD39" s="643"/>
      <c r="BE39" s="643"/>
      <c r="BF39" s="656"/>
      <c r="BG39" s="607" t="s">
        <v>331</v>
      </c>
      <c r="BH39" s="608"/>
      <c r="BI39" s="608"/>
      <c r="BJ39" s="608"/>
      <c r="BK39" s="608"/>
      <c r="BL39" s="608"/>
      <c r="BM39" s="608"/>
      <c r="BN39" s="608"/>
      <c r="BO39" s="608"/>
      <c r="BP39" s="608"/>
      <c r="BQ39" s="608"/>
      <c r="BR39" s="608"/>
      <c r="BS39" s="608"/>
      <c r="BT39" s="608"/>
      <c r="BU39" s="609"/>
      <c r="BV39" s="610">
        <v>1301</v>
      </c>
      <c r="BW39" s="611"/>
      <c r="BX39" s="611"/>
      <c r="BY39" s="611"/>
      <c r="BZ39" s="611"/>
      <c r="CA39" s="611"/>
      <c r="CB39" s="620"/>
      <c r="CD39" s="607" t="s">
        <v>332</v>
      </c>
      <c r="CE39" s="608"/>
      <c r="CF39" s="608"/>
      <c r="CG39" s="608"/>
      <c r="CH39" s="608"/>
      <c r="CI39" s="608"/>
      <c r="CJ39" s="608"/>
      <c r="CK39" s="608"/>
      <c r="CL39" s="608"/>
      <c r="CM39" s="608"/>
      <c r="CN39" s="608"/>
      <c r="CO39" s="608"/>
      <c r="CP39" s="608"/>
      <c r="CQ39" s="609"/>
      <c r="CR39" s="610">
        <v>65847</v>
      </c>
      <c r="CS39" s="643"/>
      <c r="CT39" s="643"/>
      <c r="CU39" s="643"/>
      <c r="CV39" s="643"/>
      <c r="CW39" s="643"/>
      <c r="CX39" s="643"/>
      <c r="CY39" s="644"/>
      <c r="CZ39" s="615">
        <v>1.8</v>
      </c>
      <c r="DA39" s="640"/>
      <c r="DB39" s="640"/>
      <c r="DC39" s="645"/>
      <c r="DD39" s="619">
        <v>59446</v>
      </c>
      <c r="DE39" s="643"/>
      <c r="DF39" s="643"/>
      <c r="DG39" s="643"/>
      <c r="DH39" s="643"/>
      <c r="DI39" s="643"/>
      <c r="DJ39" s="643"/>
      <c r="DK39" s="644"/>
      <c r="DL39" s="619" t="s">
        <v>123</v>
      </c>
      <c r="DM39" s="643"/>
      <c r="DN39" s="643"/>
      <c r="DO39" s="643"/>
      <c r="DP39" s="643"/>
      <c r="DQ39" s="643"/>
      <c r="DR39" s="643"/>
      <c r="DS39" s="643"/>
      <c r="DT39" s="643"/>
      <c r="DU39" s="643"/>
      <c r="DV39" s="644"/>
      <c r="DW39" s="615" t="s">
        <v>123</v>
      </c>
      <c r="DX39" s="640"/>
      <c r="DY39" s="640"/>
      <c r="DZ39" s="640"/>
      <c r="EA39" s="640"/>
      <c r="EB39" s="640"/>
      <c r="EC39" s="641"/>
    </row>
    <row r="40" spans="2:133" ht="11.25" customHeight="1" x14ac:dyDescent="0.2">
      <c r="B40" s="607" t="s">
        <v>333</v>
      </c>
      <c r="C40" s="608"/>
      <c r="D40" s="608"/>
      <c r="E40" s="608"/>
      <c r="F40" s="608"/>
      <c r="G40" s="608"/>
      <c r="H40" s="608"/>
      <c r="I40" s="608"/>
      <c r="J40" s="608"/>
      <c r="K40" s="608"/>
      <c r="L40" s="608"/>
      <c r="M40" s="608"/>
      <c r="N40" s="608"/>
      <c r="O40" s="608"/>
      <c r="P40" s="608"/>
      <c r="Q40" s="609"/>
      <c r="R40" s="610">
        <v>23346</v>
      </c>
      <c r="S40" s="611"/>
      <c r="T40" s="611"/>
      <c r="U40" s="611"/>
      <c r="V40" s="611"/>
      <c r="W40" s="611"/>
      <c r="X40" s="611"/>
      <c r="Y40" s="612"/>
      <c r="Z40" s="613">
        <v>0.6</v>
      </c>
      <c r="AA40" s="613"/>
      <c r="AB40" s="613"/>
      <c r="AC40" s="613"/>
      <c r="AD40" s="614" t="s">
        <v>123</v>
      </c>
      <c r="AE40" s="614"/>
      <c r="AF40" s="614"/>
      <c r="AG40" s="614"/>
      <c r="AH40" s="614"/>
      <c r="AI40" s="614"/>
      <c r="AJ40" s="614"/>
      <c r="AK40" s="614"/>
      <c r="AL40" s="615" t="s">
        <v>123</v>
      </c>
      <c r="AM40" s="616"/>
      <c r="AN40" s="616"/>
      <c r="AO40" s="617"/>
      <c r="AQ40" s="673" t="s">
        <v>334</v>
      </c>
      <c r="AR40" s="674"/>
      <c r="AS40" s="674"/>
      <c r="AT40" s="674"/>
      <c r="AU40" s="674"/>
      <c r="AV40" s="674"/>
      <c r="AW40" s="674"/>
      <c r="AX40" s="674"/>
      <c r="AY40" s="675"/>
      <c r="AZ40" s="610">
        <v>12241</v>
      </c>
      <c r="BA40" s="611"/>
      <c r="BB40" s="611"/>
      <c r="BC40" s="611"/>
      <c r="BD40" s="643"/>
      <c r="BE40" s="643"/>
      <c r="BF40" s="656"/>
      <c r="BG40" s="660" t="s">
        <v>335</v>
      </c>
      <c r="BH40" s="661"/>
      <c r="BI40" s="661"/>
      <c r="BJ40" s="661"/>
      <c r="BK40" s="661"/>
      <c r="BL40" s="214"/>
      <c r="BM40" s="608" t="s">
        <v>336</v>
      </c>
      <c r="BN40" s="608"/>
      <c r="BO40" s="608"/>
      <c r="BP40" s="608"/>
      <c r="BQ40" s="608"/>
      <c r="BR40" s="608"/>
      <c r="BS40" s="608"/>
      <c r="BT40" s="608"/>
      <c r="BU40" s="609"/>
      <c r="BV40" s="610">
        <v>84</v>
      </c>
      <c r="BW40" s="611"/>
      <c r="BX40" s="611"/>
      <c r="BY40" s="611"/>
      <c r="BZ40" s="611"/>
      <c r="CA40" s="611"/>
      <c r="CB40" s="620"/>
      <c r="CD40" s="607" t="s">
        <v>337</v>
      </c>
      <c r="CE40" s="608"/>
      <c r="CF40" s="608"/>
      <c r="CG40" s="608"/>
      <c r="CH40" s="608"/>
      <c r="CI40" s="608"/>
      <c r="CJ40" s="608"/>
      <c r="CK40" s="608"/>
      <c r="CL40" s="608"/>
      <c r="CM40" s="608"/>
      <c r="CN40" s="608"/>
      <c r="CO40" s="608"/>
      <c r="CP40" s="608"/>
      <c r="CQ40" s="609"/>
      <c r="CR40" s="610">
        <v>13702</v>
      </c>
      <c r="CS40" s="611"/>
      <c r="CT40" s="611"/>
      <c r="CU40" s="611"/>
      <c r="CV40" s="611"/>
      <c r="CW40" s="611"/>
      <c r="CX40" s="611"/>
      <c r="CY40" s="612"/>
      <c r="CZ40" s="615">
        <v>0.4</v>
      </c>
      <c r="DA40" s="640"/>
      <c r="DB40" s="640"/>
      <c r="DC40" s="645"/>
      <c r="DD40" s="619">
        <v>10702</v>
      </c>
      <c r="DE40" s="611"/>
      <c r="DF40" s="611"/>
      <c r="DG40" s="611"/>
      <c r="DH40" s="611"/>
      <c r="DI40" s="611"/>
      <c r="DJ40" s="611"/>
      <c r="DK40" s="612"/>
      <c r="DL40" s="619" t="s">
        <v>123</v>
      </c>
      <c r="DM40" s="611"/>
      <c r="DN40" s="611"/>
      <c r="DO40" s="611"/>
      <c r="DP40" s="611"/>
      <c r="DQ40" s="611"/>
      <c r="DR40" s="611"/>
      <c r="DS40" s="611"/>
      <c r="DT40" s="611"/>
      <c r="DU40" s="611"/>
      <c r="DV40" s="612"/>
      <c r="DW40" s="615" t="s">
        <v>123</v>
      </c>
      <c r="DX40" s="640"/>
      <c r="DY40" s="640"/>
      <c r="DZ40" s="640"/>
      <c r="EA40" s="640"/>
      <c r="EB40" s="640"/>
      <c r="EC40" s="641"/>
    </row>
    <row r="41" spans="2:133" ht="11.25" customHeight="1" x14ac:dyDescent="0.2">
      <c r="B41" s="631" t="s">
        <v>338</v>
      </c>
      <c r="C41" s="632"/>
      <c r="D41" s="632"/>
      <c r="E41" s="632"/>
      <c r="F41" s="632"/>
      <c r="G41" s="632"/>
      <c r="H41" s="632"/>
      <c r="I41" s="632"/>
      <c r="J41" s="632"/>
      <c r="K41" s="632"/>
      <c r="L41" s="632"/>
      <c r="M41" s="632"/>
      <c r="N41" s="632"/>
      <c r="O41" s="632"/>
      <c r="P41" s="632"/>
      <c r="Q41" s="633"/>
      <c r="R41" s="682">
        <v>3965486</v>
      </c>
      <c r="S41" s="683"/>
      <c r="T41" s="683"/>
      <c r="U41" s="683"/>
      <c r="V41" s="683"/>
      <c r="W41" s="683"/>
      <c r="X41" s="683"/>
      <c r="Y41" s="687"/>
      <c r="Z41" s="688">
        <v>100</v>
      </c>
      <c r="AA41" s="688"/>
      <c r="AB41" s="688"/>
      <c r="AC41" s="688"/>
      <c r="AD41" s="689">
        <v>2668278</v>
      </c>
      <c r="AE41" s="689"/>
      <c r="AF41" s="689"/>
      <c r="AG41" s="689"/>
      <c r="AH41" s="689"/>
      <c r="AI41" s="689"/>
      <c r="AJ41" s="689"/>
      <c r="AK41" s="689"/>
      <c r="AL41" s="690">
        <v>100</v>
      </c>
      <c r="AM41" s="670"/>
      <c r="AN41" s="670"/>
      <c r="AO41" s="691"/>
      <c r="AQ41" s="673" t="s">
        <v>339</v>
      </c>
      <c r="AR41" s="674"/>
      <c r="AS41" s="674"/>
      <c r="AT41" s="674"/>
      <c r="AU41" s="674"/>
      <c r="AV41" s="674"/>
      <c r="AW41" s="674"/>
      <c r="AX41" s="674"/>
      <c r="AY41" s="675"/>
      <c r="AZ41" s="610">
        <v>72352</v>
      </c>
      <c r="BA41" s="611"/>
      <c r="BB41" s="611"/>
      <c r="BC41" s="611"/>
      <c r="BD41" s="643"/>
      <c r="BE41" s="643"/>
      <c r="BF41" s="656"/>
      <c r="BG41" s="660"/>
      <c r="BH41" s="661"/>
      <c r="BI41" s="661"/>
      <c r="BJ41" s="661"/>
      <c r="BK41" s="661"/>
      <c r="BL41" s="214"/>
      <c r="BM41" s="608" t="s">
        <v>340</v>
      </c>
      <c r="BN41" s="608"/>
      <c r="BO41" s="608"/>
      <c r="BP41" s="608"/>
      <c r="BQ41" s="608"/>
      <c r="BR41" s="608"/>
      <c r="BS41" s="608"/>
      <c r="BT41" s="608"/>
      <c r="BU41" s="609"/>
      <c r="BV41" s="610" t="s">
        <v>123</v>
      </c>
      <c r="BW41" s="611"/>
      <c r="BX41" s="611"/>
      <c r="BY41" s="611"/>
      <c r="BZ41" s="611"/>
      <c r="CA41" s="611"/>
      <c r="CB41" s="620"/>
      <c r="CD41" s="607" t="s">
        <v>341</v>
      </c>
      <c r="CE41" s="608"/>
      <c r="CF41" s="608"/>
      <c r="CG41" s="608"/>
      <c r="CH41" s="608"/>
      <c r="CI41" s="608"/>
      <c r="CJ41" s="608"/>
      <c r="CK41" s="608"/>
      <c r="CL41" s="608"/>
      <c r="CM41" s="608"/>
      <c r="CN41" s="608"/>
      <c r="CO41" s="608"/>
      <c r="CP41" s="608"/>
      <c r="CQ41" s="609"/>
      <c r="CR41" s="610" t="s">
        <v>123</v>
      </c>
      <c r="CS41" s="643"/>
      <c r="CT41" s="643"/>
      <c r="CU41" s="643"/>
      <c r="CV41" s="643"/>
      <c r="CW41" s="643"/>
      <c r="CX41" s="643"/>
      <c r="CY41" s="644"/>
      <c r="CZ41" s="615" t="s">
        <v>123</v>
      </c>
      <c r="DA41" s="640"/>
      <c r="DB41" s="640"/>
      <c r="DC41" s="645"/>
      <c r="DD41" s="619" t="s">
        <v>123</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342</v>
      </c>
      <c r="AR42" s="680"/>
      <c r="AS42" s="680"/>
      <c r="AT42" s="680"/>
      <c r="AU42" s="680"/>
      <c r="AV42" s="680"/>
      <c r="AW42" s="680"/>
      <c r="AX42" s="680"/>
      <c r="AY42" s="681"/>
      <c r="AZ42" s="682">
        <v>148933</v>
      </c>
      <c r="BA42" s="683"/>
      <c r="BB42" s="683"/>
      <c r="BC42" s="683"/>
      <c r="BD42" s="669"/>
      <c r="BE42" s="669"/>
      <c r="BF42" s="671"/>
      <c r="BG42" s="662"/>
      <c r="BH42" s="663"/>
      <c r="BI42" s="663"/>
      <c r="BJ42" s="663"/>
      <c r="BK42" s="663"/>
      <c r="BL42" s="215"/>
      <c r="BM42" s="632" t="s">
        <v>343</v>
      </c>
      <c r="BN42" s="632"/>
      <c r="BO42" s="632"/>
      <c r="BP42" s="632"/>
      <c r="BQ42" s="632"/>
      <c r="BR42" s="632"/>
      <c r="BS42" s="632"/>
      <c r="BT42" s="632"/>
      <c r="BU42" s="633"/>
      <c r="BV42" s="682">
        <v>378</v>
      </c>
      <c r="BW42" s="683"/>
      <c r="BX42" s="683"/>
      <c r="BY42" s="683"/>
      <c r="BZ42" s="683"/>
      <c r="CA42" s="683"/>
      <c r="CB42" s="692"/>
      <c r="CD42" s="607" t="s">
        <v>344</v>
      </c>
      <c r="CE42" s="608"/>
      <c r="CF42" s="608"/>
      <c r="CG42" s="608"/>
      <c r="CH42" s="608"/>
      <c r="CI42" s="608"/>
      <c r="CJ42" s="608"/>
      <c r="CK42" s="608"/>
      <c r="CL42" s="608"/>
      <c r="CM42" s="608"/>
      <c r="CN42" s="608"/>
      <c r="CO42" s="608"/>
      <c r="CP42" s="608"/>
      <c r="CQ42" s="609"/>
      <c r="CR42" s="610">
        <v>152939</v>
      </c>
      <c r="CS42" s="643"/>
      <c r="CT42" s="643"/>
      <c r="CU42" s="643"/>
      <c r="CV42" s="643"/>
      <c r="CW42" s="643"/>
      <c r="CX42" s="643"/>
      <c r="CY42" s="644"/>
      <c r="CZ42" s="615">
        <v>4.3</v>
      </c>
      <c r="DA42" s="640"/>
      <c r="DB42" s="640"/>
      <c r="DC42" s="645"/>
      <c r="DD42" s="619">
        <v>91291</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345</v>
      </c>
      <c r="CD43" s="607" t="s">
        <v>346</v>
      </c>
      <c r="CE43" s="608"/>
      <c r="CF43" s="608"/>
      <c r="CG43" s="608"/>
      <c r="CH43" s="608"/>
      <c r="CI43" s="608"/>
      <c r="CJ43" s="608"/>
      <c r="CK43" s="608"/>
      <c r="CL43" s="608"/>
      <c r="CM43" s="608"/>
      <c r="CN43" s="608"/>
      <c r="CO43" s="608"/>
      <c r="CP43" s="608"/>
      <c r="CQ43" s="609"/>
      <c r="CR43" s="610" t="s">
        <v>123</v>
      </c>
      <c r="CS43" s="643"/>
      <c r="CT43" s="643"/>
      <c r="CU43" s="643"/>
      <c r="CV43" s="643"/>
      <c r="CW43" s="643"/>
      <c r="CX43" s="643"/>
      <c r="CY43" s="644"/>
      <c r="CZ43" s="615" t="s">
        <v>123</v>
      </c>
      <c r="DA43" s="640"/>
      <c r="DB43" s="640"/>
      <c r="DC43" s="645"/>
      <c r="DD43" s="619" t="s">
        <v>123</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347</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295</v>
      </c>
      <c r="CE44" s="649"/>
      <c r="CF44" s="607" t="s">
        <v>348</v>
      </c>
      <c r="CG44" s="608"/>
      <c r="CH44" s="608"/>
      <c r="CI44" s="608"/>
      <c r="CJ44" s="608"/>
      <c r="CK44" s="608"/>
      <c r="CL44" s="608"/>
      <c r="CM44" s="608"/>
      <c r="CN44" s="608"/>
      <c r="CO44" s="608"/>
      <c r="CP44" s="608"/>
      <c r="CQ44" s="609"/>
      <c r="CR44" s="610">
        <v>152939</v>
      </c>
      <c r="CS44" s="611"/>
      <c r="CT44" s="611"/>
      <c r="CU44" s="611"/>
      <c r="CV44" s="611"/>
      <c r="CW44" s="611"/>
      <c r="CX44" s="611"/>
      <c r="CY44" s="612"/>
      <c r="CZ44" s="615">
        <v>4.3</v>
      </c>
      <c r="DA44" s="616"/>
      <c r="DB44" s="616"/>
      <c r="DC44" s="622"/>
      <c r="DD44" s="619">
        <v>91291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349</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350</v>
      </c>
      <c r="CG45" s="608"/>
      <c r="CH45" s="608"/>
      <c r="CI45" s="608"/>
      <c r="CJ45" s="608"/>
      <c r="CK45" s="608"/>
      <c r="CL45" s="608"/>
      <c r="CM45" s="608"/>
      <c r="CN45" s="608"/>
      <c r="CO45" s="608"/>
      <c r="CP45" s="608"/>
      <c r="CQ45" s="609"/>
      <c r="CR45" s="610">
        <v>66836</v>
      </c>
      <c r="CS45" s="643"/>
      <c r="CT45" s="643"/>
      <c r="CU45" s="643"/>
      <c r="CV45" s="643"/>
      <c r="CW45" s="643"/>
      <c r="CX45" s="643"/>
      <c r="CY45" s="644"/>
      <c r="CZ45" s="615">
        <v>1.9</v>
      </c>
      <c r="DA45" s="640"/>
      <c r="DB45" s="640"/>
      <c r="DC45" s="645"/>
      <c r="DD45" s="619">
        <v>19246</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50"/>
      <c r="CE46" s="651"/>
      <c r="CF46" s="607" t="s">
        <v>351</v>
      </c>
      <c r="CG46" s="608"/>
      <c r="CH46" s="608"/>
      <c r="CI46" s="608"/>
      <c r="CJ46" s="608"/>
      <c r="CK46" s="608"/>
      <c r="CL46" s="608"/>
      <c r="CM46" s="608"/>
      <c r="CN46" s="608"/>
      <c r="CO46" s="608"/>
      <c r="CP46" s="608"/>
      <c r="CQ46" s="609"/>
      <c r="CR46" s="610">
        <v>86103</v>
      </c>
      <c r="CS46" s="611"/>
      <c r="CT46" s="611"/>
      <c r="CU46" s="611"/>
      <c r="CV46" s="611"/>
      <c r="CW46" s="611"/>
      <c r="CX46" s="611"/>
      <c r="CY46" s="612"/>
      <c r="CZ46" s="615">
        <v>2.4</v>
      </c>
      <c r="DA46" s="616"/>
      <c r="DB46" s="616"/>
      <c r="DC46" s="622"/>
      <c r="DD46" s="619">
        <v>72045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50"/>
      <c r="CE47" s="651"/>
      <c r="CF47" s="607" t="s">
        <v>352</v>
      </c>
      <c r="CG47" s="608"/>
      <c r="CH47" s="608"/>
      <c r="CI47" s="608"/>
      <c r="CJ47" s="608"/>
      <c r="CK47" s="608"/>
      <c r="CL47" s="608"/>
      <c r="CM47" s="608"/>
      <c r="CN47" s="608"/>
      <c r="CO47" s="608"/>
      <c r="CP47" s="608"/>
      <c r="CQ47" s="609"/>
      <c r="CR47" s="610" t="s">
        <v>123</v>
      </c>
      <c r="CS47" s="643"/>
      <c r="CT47" s="643"/>
      <c r="CU47" s="643"/>
      <c r="CV47" s="643"/>
      <c r="CW47" s="643"/>
      <c r="CX47" s="643"/>
      <c r="CY47" s="644"/>
      <c r="CZ47" s="615" t="s">
        <v>123</v>
      </c>
      <c r="DA47" s="640"/>
      <c r="DB47" s="640"/>
      <c r="DC47" s="645"/>
      <c r="DD47" s="619" t="s">
        <v>123</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2"/>
      <c r="CE48" s="653"/>
      <c r="CF48" s="607" t="s">
        <v>353</v>
      </c>
      <c r="CG48" s="608"/>
      <c r="CH48" s="608"/>
      <c r="CI48" s="608"/>
      <c r="CJ48" s="608"/>
      <c r="CK48" s="608"/>
      <c r="CL48" s="608"/>
      <c r="CM48" s="608"/>
      <c r="CN48" s="608"/>
      <c r="CO48" s="608"/>
      <c r="CP48" s="608"/>
      <c r="CQ48" s="609"/>
      <c r="CR48" s="610" t="s">
        <v>123</v>
      </c>
      <c r="CS48" s="611"/>
      <c r="CT48" s="611"/>
      <c r="CU48" s="611"/>
      <c r="CV48" s="611"/>
      <c r="CW48" s="611"/>
      <c r="CX48" s="611"/>
      <c r="CY48" s="612"/>
      <c r="CZ48" s="615" t="s">
        <v>123</v>
      </c>
      <c r="DA48" s="616"/>
      <c r="DB48" s="616"/>
      <c r="DC48" s="622"/>
      <c r="DD48" s="619" t="s">
        <v>123</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354</v>
      </c>
      <c r="CE49" s="632"/>
      <c r="CF49" s="632"/>
      <c r="CG49" s="632"/>
      <c r="CH49" s="632"/>
      <c r="CI49" s="632"/>
      <c r="CJ49" s="632"/>
      <c r="CK49" s="632"/>
      <c r="CL49" s="632"/>
      <c r="CM49" s="632"/>
      <c r="CN49" s="632"/>
      <c r="CO49" s="632"/>
      <c r="CP49" s="632"/>
      <c r="CQ49" s="633"/>
      <c r="CR49" s="682">
        <v>3561360</v>
      </c>
      <c r="CS49" s="669"/>
      <c r="CT49" s="669"/>
      <c r="CU49" s="669"/>
      <c r="CV49" s="669"/>
      <c r="CW49" s="669"/>
      <c r="CX49" s="669"/>
      <c r="CY49" s="698"/>
      <c r="CZ49" s="690">
        <v>100</v>
      </c>
      <c r="DA49" s="699"/>
      <c r="DB49" s="699"/>
      <c r="DC49" s="700"/>
      <c r="DD49" s="701">
        <v>2881950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8myIOsHAXzN1K0KGORX0Voo8KYy0m38Oi6nEVo5O1WnF5q3S+RPLF9JIa+2JstbiKokrQ6r1GM8cvhR1CnEYwQ==" saltValue="XXWjxnwer2f3ybMZRESuA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N19" sqref="BN19"/>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355</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356</v>
      </c>
      <c r="DK2" s="710"/>
      <c r="DL2" s="710"/>
      <c r="DM2" s="710"/>
      <c r="DN2" s="710"/>
      <c r="DO2" s="711"/>
      <c r="DP2" s="222"/>
      <c r="DQ2" s="709" t="s">
        <v>357</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358</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359</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360</v>
      </c>
      <c r="B5" s="715"/>
      <c r="C5" s="715"/>
      <c r="D5" s="715"/>
      <c r="E5" s="715"/>
      <c r="F5" s="715"/>
      <c r="G5" s="715"/>
      <c r="H5" s="715"/>
      <c r="I5" s="715"/>
      <c r="J5" s="715"/>
      <c r="K5" s="715"/>
      <c r="L5" s="715"/>
      <c r="M5" s="715"/>
      <c r="N5" s="715"/>
      <c r="O5" s="715"/>
      <c r="P5" s="716"/>
      <c r="Q5" s="720" t="s">
        <v>361</v>
      </c>
      <c r="R5" s="721"/>
      <c r="S5" s="721"/>
      <c r="T5" s="721"/>
      <c r="U5" s="722"/>
      <c r="V5" s="720" t="s">
        <v>362</v>
      </c>
      <c r="W5" s="721"/>
      <c r="X5" s="721"/>
      <c r="Y5" s="721"/>
      <c r="Z5" s="722"/>
      <c r="AA5" s="720" t="s">
        <v>363</v>
      </c>
      <c r="AB5" s="721"/>
      <c r="AC5" s="721"/>
      <c r="AD5" s="721"/>
      <c r="AE5" s="721"/>
      <c r="AF5" s="726" t="s">
        <v>364</v>
      </c>
      <c r="AG5" s="721"/>
      <c r="AH5" s="721"/>
      <c r="AI5" s="721"/>
      <c r="AJ5" s="727"/>
      <c r="AK5" s="721" t="s">
        <v>365</v>
      </c>
      <c r="AL5" s="721"/>
      <c r="AM5" s="721"/>
      <c r="AN5" s="721"/>
      <c r="AO5" s="722"/>
      <c r="AP5" s="720" t="s">
        <v>366</v>
      </c>
      <c r="AQ5" s="721"/>
      <c r="AR5" s="721"/>
      <c r="AS5" s="721"/>
      <c r="AT5" s="722"/>
      <c r="AU5" s="720" t="s">
        <v>367</v>
      </c>
      <c r="AV5" s="721"/>
      <c r="AW5" s="721"/>
      <c r="AX5" s="721"/>
      <c r="AY5" s="727"/>
      <c r="AZ5" s="226"/>
      <c r="BA5" s="226"/>
      <c r="BB5" s="226"/>
      <c r="BC5" s="226"/>
      <c r="BD5" s="226"/>
      <c r="BE5" s="227"/>
      <c r="BF5" s="227"/>
      <c r="BG5" s="227"/>
      <c r="BH5" s="227"/>
      <c r="BI5" s="227"/>
      <c r="BJ5" s="227"/>
      <c r="BK5" s="227"/>
      <c r="BL5" s="227"/>
      <c r="BM5" s="227"/>
      <c r="BN5" s="227"/>
      <c r="BO5" s="227"/>
      <c r="BP5" s="227"/>
      <c r="BQ5" s="714" t="s">
        <v>368</v>
      </c>
      <c r="BR5" s="715"/>
      <c r="BS5" s="715"/>
      <c r="BT5" s="715"/>
      <c r="BU5" s="715"/>
      <c r="BV5" s="715"/>
      <c r="BW5" s="715"/>
      <c r="BX5" s="715"/>
      <c r="BY5" s="715"/>
      <c r="BZ5" s="715"/>
      <c r="CA5" s="715"/>
      <c r="CB5" s="715"/>
      <c r="CC5" s="715"/>
      <c r="CD5" s="715"/>
      <c r="CE5" s="715"/>
      <c r="CF5" s="715"/>
      <c r="CG5" s="716"/>
      <c r="CH5" s="720" t="s">
        <v>369</v>
      </c>
      <c r="CI5" s="721"/>
      <c r="CJ5" s="721"/>
      <c r="CK5" s="721"/>
      <c r="CL5" s="722"/>
      <c r="CM5" s="720" t="s">
        <v>370</v>
      </c>
      <c r="CN5" s="721"/>
      <c r="CO5" s="721"/>
      <c r="CP5" s="721"/>
      <c r="CQ5" s="722"/>
      <c r="CR5" s="720" t="s">
        <v>371</v>
      </c>
      <c r="CS5" s="721"/>
      <c r="CT5" s="721"/>
      <c r="CU5" s="721"/>
      <c r="CV5" s="722"/>
      <c r="CW5" s="720" t="s">
        <v>372</v>
      </c>
      <c r="CX5" s="721"/>
      <c r="CY5" s="721"/>
      <c r="CZ5" s="721"/>
      <c r="DA5" s="722"/>
      <c r="DB5" s="720" t="s">
        <v>373</v>
      </c>
      <c r="DC5" s="721"/>
      <c r="DD5" s="721"/>
      <c r="DE5" s="721"/>
      <c r="DF5" s="722"/>
      <c r="DG5" s="750" t="s">
        <v>374</v>
      </c>
      <c r="DH5" s="751"/>
      <c r="DI5" s="751"/>
      <c r="DJ5" s="751"/>
      <c r="DK5" s="752"/>
      <c r="DL5" s="750" t="s">
        <v>375</v>
      </c>
      <c r="DM5" s="751"/>
      <c r="DN5" s="751"/>
      <c r="DO5" s="751"/>
      <c r="DP5" s="752"/>
      <c r="DQ5" s="720" t="s">
        <v>376</v>
      </c>
      <c r="DR5" s="721"/>
      <c r="DS5" s="721"/>
      <c r="DT5" s="721"/>
      <c r="DU5" s="722"/>
      <c r="DV5" s="720" t="s">
        <v>367</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
      <c r="A7" s="231">
        <v>1</v>
      </c>
      <c r="B7" s="736" t="s">
        <v>377</v>
      </c>
      <c r="C7" s="737"/>
      <c r="D7" s="737"/>
      <c r="E7" s="737"/>
      <c r="F7" s="737"/>
      <c r="G7" s="737"/>
      <c r="H7" s="737"/>
      <c r="I7" s="737"/>
      <c r="J7" s="737"/>
      <c r="K7" s="737"/>
      <c r="L7" s="737"/>
      <c r="M7" s="737"/>
      <c r="N7" s="737"/>
      <c r="O7" s="737"/>
      <c r="P7" s="738"/>
      <c r="Q7" s="739">
        <v>3965</v>
      </c>
      <c r="R7" s="740"/>
      <c r="S7" s="740"/>
      <c r="T7" s="740"/>
      <c r="U7" s="740"/>
      <c r="V7" s="740">
        <v>3561</v>
      </c>
      <c r="W7" s="740"/>
      <c r="X7" s="740"/>
      <c r="Y7" s="740"/>
      <c r="Z7" s="740"/>
      <c r="AA7" s="740">
        <v>404</v>
      </c>
      <c r="AB7" s="740"/>
      <c r="AC7" s="740"/>
      <c r="AD7" s="740"/>
      <c r="AE7" s="741"/>
      <c r="AF7" s="742">
        <v>316</v>
      </c>
      <c r="AG7" s="743"/>
      <c r="AH7" s="743"/>
      <c r="AI7" s="743"/>
      <c r="AJ7" s="744"/>
      <c r="AK7" s="745">
        <v>22</v>
      </c>
      <c r="AL7" s="746"/>
      <c r="AM7" s="746"/>
      <c r="AN7" s="746"/>
      <c r="AO7" s="746"/>
      <c r="AP7" s="746">
        <v>3338</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t="s">
        <v>564</v>
      </c>
      <c r="BS7" s="733" t="s">
        <v>561</v>
      </c>
      <c r="BT7" s="734"/>
      <c r="BU7" s="734"/>
      <c r="BV7" s="734"/>
      <c r="BW7" s="734"/>
      <c r="BX7" s="734"/>
      <c r="BY7" s="734"/>
      <c r="BZ7" s="734"/>
      <c r="CA7" s="734"/>
      <c r="CB7" s="734"/>
      <c r="CC7" s="734"/>
      <c r="CD7" s="734"/>
      <c r="CE7" s="734"/>
      <c r="CF7" s="734"/>
      <c r="CG7" s="749"/>
      <c r="CH7" s="730">
        <v>5</v>
      </c>
      <c r="CI7" s="731"/>
      <c r="CJ7" s="731"/>
      <c r="CK7" s="731"/>
      <c r="CL7" s="732"/>
      <c r="CM7" s="730">
        <v>64</v>
      </c>
      <c r="CN7" s="731"/>
      <c r="CO7" s="731"/>
      <c r="CP7" s="731"/>
      <c r="CQ7" s="732"/>
      <c r="CR7" s="730">
        <v>78</v>
      </c>
      <c r="CS7" s="731"/>
      <c r="CT7" s="731"/>
      <c r="CU7" s="731"/>
      <c r="CV7" s="732"/>
      <c r="CW7" s="730"/>
      <c r="CX7" s="731"/>
      <c r="CY7" s="731"/>
      <c r="CZ7" s="731"/>
      <c r="DA7" s="732"/>
      <c r="DB7" s="730"/>
      <c r="DC7" s="731"/>
      <c r="DD7" s="731"/>
      <c r="DE7" s="731"/>
      <c r="DF7" s="732"/>
      <c r="DG7" s="730"/>
      <c r="DH7" s="731"/>
      <c r="DI7" s="731"/>
      <c r="DJ7" s="731"/>
      <c r="DK7" s="732"/>
      <c r="DL7" s="730">
        <v>78</v>
      </c>
      <c r="DM7" s="731"/>
      <c r="DN7" s="731"/>
      <c r="DO7" s="731"/>
      <c r="DP7" s="732"/>
      <c r="DQ7" s="730">
        <v>8</v>
      </c>
      <c r="DR7" s="731"/>
      <c r="DS7" s="731"/>
      <c r="DT7" s="731"/>
      <c r="DU7" s="732"/>
      <c r="DV7" s="733"/>
      <c r="DW7" s="734"/>
      <c r="DX7" s="734"/>
      <c r="DY7" s="734"/>
      <c r="DZ7" s="735"/>
      <c r="EA7" s="229"/>
    </row>
    <row r="8" spans="1:131" s="230" customFormat="1" ht="26.25" customHeight="1" x14ac:dyDescent="0.2">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562</v>
      </c>
      <c r="BT8" s="761"/>
      <c r="BU8" s="761"/>
      <c r="BV8" s="761"/>
      <c r="BW8" s="761"/>
      <c r="BX8" s="761"/>
      <c r="BY8" s="761"/>
      <c r="BZ8" s="761"/>
      <c r="CA8" s="761"/>
      <c r="CB8" s="761"/>
      <c r="CC8" s="761"/>
      <c r="CD8" s="761"/>
      <c r="CE8" s="761"/>
      <c r="CF8" s="761"/>
      <c r="CG8" s="762"/>
      <c r="CH8" s="763">
        <v>13</v>
      </c>
      <c r="CI8" s="764"/>
      <c r="CJ8" s="764"/>
      <c r="CK8" s="764"/>
      <c r="CL8" s="765"/>
      <c r="CM8" s="763">
        <v>10</v>
      </c>
      <c r="CN8" s="764"/>
      <c r="CO8" s="764"/>
      <c r="CP8" s="764"/>
      <c r="CQ8" s="765"/>
      <c r="CR8" s="763">
        <v>5</v>
      </c>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25" customHeight="1" x14ac:dyDescent="0.2">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563</v>
      </c>
      <c r="BT9" s="761"/>
      <c r="BU9" s="761"/>
      <c r="BV9" s="761"/>
      <c r="BW9" s="761"/>
      <c r="BX9" s="761"/>
      <c r="BY9" s="761"/>
      <c r="BZ9" s="761"/>
      <c r="CA9" s="761"/>
      <c r="CB9" s="761"/>
      <c r="CC9" s="761"/>
      <c r="CD9" s="761"/>
      <c r="CE9" s="761"/>
      <c r="CF9" s="761"/>
      <c r="CG9" s="762"/>
      <c r="CH9" s="763">
        <v>-921</v>
      </c>
      <c r="CI9" s="764"/>
      <c r="CJ9" s="764"/>
      <c r="CK9" s="764"/>
      <c r="CL9" s="765"/>
      <c r="CM9" s="763">
        <v>67</v>
      </c>
      <c r="CN9" s="764"/>
      <c r="CO9" s="764"/>
      <c r="CP9" s="764"/>
      <c r="CQ9" s="765"/>
      <c r="CR9" s="763">
        <v>1</v>
      </c>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2">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2">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2">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2">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378</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5">
      <c r="A23" s="235" t="s">
        <v>379</v>
      </c>
      <c r="B23" s="776" t="s">
        <v>380</v>
      </c>
      <c r="C23" s="777"/>
      <c r="D23" s="777"/>
      <c r="E23" s="777"/>
      <c r="F23" s="777"/>
      <c r="G23" s="777"/>
      <c r="H23" s="777"/>
      <c r="I23" s="777"/>
      <c r="J23" s="777"/>
      <c r="K23" s="777"/>
      <c r="L23" s="777"/>
      <c r="M23" s="777"/>
      <c r="N23" s="777"/>
      <c r="O23" s="777"/>
      <c r="P23" s="778"/>
      <c r="Q23" s="779">
        <v>3965</v>
      </c>
      <c r="R23" s="780"/>
      <c r="S23" s="780"/>
      <c r="T23" s="780"/>
      <c r="U23" s="780"/>
      <c r="V23" s="780">
        <v>3561</v>
      </c>
      <c r="W23" s="780"/>
      <c r="X23" s="780"/>
      <c r="Y23" s="780"/>
      <c r="Z23" s="780"/>
      <c r="AA23" s="780">
        <v>404</v>
      </c>
      <c r="AB23" s="780"/>
      <c r="AC23" s="780"/>
      <c r="AD23" s="780"/>
      <c r="AE23" s="781"/>
      <c r="AF23" s="782">
        <v>316</v>
      </c>
      <c r="AG23" s="780"/>
      <c r="AH23" s="780"/>
      <c r="AI23" s="780"/>
      <c r="AJ23" s="783"/>
      <c r="AK23" s="784"/>
      <c r="AL23" s="785"/>
      <c r="AM23" s="785"/>
      <c r="AN23" s="785"/>
      <c r="AO23" s="785"/>
      <c r="AP23" s="780">
        <v>3338</v>
      </c>
      <c r="AQ23" s="780"/>
      <c r="AR23" s="780"/>
      <c r="AS23" s="780"/>
      <c r="AT23" s="780"/>
      <c r="AU23" s="796"/>
      <c r="AV23" s="796"/>
      <c r="AW23" s="796"/>
      <c r="AX23" s="796"/>
      <c r="AY23" s="797"/>
      <c r="AZ23" s="798" t="s">
        <v>123</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2">
      <c r="A24" s="795" t="s">
        <v>381</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5">
      <c r="A25" s="712" t="s">
        <v>382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360</v>
      </c>
      <c r="B26" s="715"/>
      <c r="C26" s="715"/>
      <c r="D26" s="715"/>
      <c r="E26" s="715"/>
      <c r="F26" s="715"/>
      <c r="G26" s="715"/>
      <c r="H26" s="715"/>
      <c r="I26" s="715"/>
      <c r="J26" s="715"/>
      <c r="K26" s="715"/>
      <c r="L26" s="715"/>
      <c r="M26" s="715"/>
      <c r="N26" s="715"/>
      <c r="O26" s="715"/>
      <c r="P26" s="716"/>
      <c r="Q26" s="720" t="s">
        <v>383</v>
      </c>
      <c r="R26" s="721"/>
      <c r="S26" s="721"/>
      <c r="T26" s="721"/>
      <c r="U26" s="722"/>
      <c r="V26" s="720" t="s">
        <v>384</v>
      </c>
      <c r="W26" s="721"/>
      <c r="X26" s="721"/>
      <c r="Y26" s="721"/>
      <c r="Z26" s="722"/>
      <c r="AA26" s="720" t="s">
        <v>385</v>
      </c>
      <c r="AB26" s="721"/>
      <c r="AC26" s="721"/>
      <c r="AD26" s="721"/>
      <c r="AE26" s="721"/>
      <c r="AF26" s="801" t="s">
        <v>386</v>
      </c>
      <c r="AG26" s="802"/>
      <c r="AH26" s="802"/>
      <c r="AI26" s="802"/>
      <c r="AJ26" s="803"/>
      <c r="AK26" s="721" t="s">
        <v>387</v>
      </c>
      <c r="AL26" s="721"/>
      <c r="AM26" s="721"/>
      <c r="AN26" s="721"/>
      <c r="AO26" s="722"/>
      <c r="AP26" s="720" t="s">
        <v>388</v>
      </c>
      <c r="AQ26" s="721"/>
      <c r="AR26" s="721"/>
      <c r="AS26" s="721"/>
      <c r="AT26" s="722"/>
      <c r="AU26" s="720" t="s">
        <v>389</v>
      </c>
      <c r="AV26" s="721"/>
      <c r="AW26" s="721"/>
      <c r="AX26" s="721"/>
      <c r="AY26" s="722"/>
      <c r="AZ26" s="720" t="s">
        <v>390</v>
      </c>
      <c r="BA26" s="721"/>
      <c r="BB26" s="721"/>
      <c r="BC26" s="721"/>
      <c r="BD26" s="722"/>
      <c r="BE26" s="720" t="s">
        <v>367</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7">
        <v>1</v>
      </c>
      <c r="B28" s="736" t="s">
        <v>391</v>
      </c>
      <c r="C28" s="737"/>
      <c r="D28" s="737"/>
      <c r="E28" s="737"/>
      <c r="F28" s="737"/>
      <c r="G28" s="737"/>
      <c r="H28" s="737"/>
      <c r="I28" s="737"/>
      <c r="J28" s="737"/>
      <c r="K28" s="737"/>
      <c r="L28" s="737"/>
      <c r="M28" s="737"/>
      <c r="N28" s="737"/>
      <c r="O28" s="737"/>
      <c r="P28" s="738"/>
      <c r="Q28" s="809">
        <v>715</v>
      </c>
      <c r="R28" s="810"/>
      <c r="S28" s="810"/>
      <c r="T28" s="810"/>
      <c r="U28" s="810"/>
      <c r="V28" s="810">
        <v>705</v>
      </c>
      <c r="W28" s="810"/>
      <c r="X28" s="810"/>
      <c r="Y28" s="810"/>
      <c r="Z28" s="810"/>
      <c r="AA28" s="810">
        <v>10</v>
      </c>
      <c r="AB28" s="810"/>
      <c r="AC28" s="810"/>
      <c r="AD28" s="810"/>
      <c r="AE28" s="811"/>
      <c r="AF28" s="812">
        <v>10</v>
      </c>
      <c r="AG28" s="810"/>
      <c r="AH28" s="810"/>
      <c r="AI28" s="810"/>
      <c r="AJ28" s="813"/>
      <c r="AK28" s="814">
        <v>72</v>
      </c>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7">
        <v>2</v>
      </c>
      <c r="B29" s="767" t="s">
        <v>392</v>
      </c>
      <c r="C29" s="768"/>
      <c r="D29" s="768"/>
      <c r="E29" s="768"/>
      <c r="F29" s="768"/>
      <c r="G29" s="768"/>
      <c r="H29" s="768"/>
      <c r="I29" s="768"/>
      <c r="J29" s="768"/>
      <c r="K29" s="768"/>
      <c r="L29" s="768"/>
      <c r="M29" s="768"/>
      <c r="N29" s="768"/>
      <c r="O29" s="768"/>
      <c r="P29" s="769"/>
      <c r="Q29" s="770">
        <v>720</v>
      </c>
      <c r="R29" s="771"/>
      <c r="S29" s="771"/>
      <c r="T29" s="771"/>
      <c r="U29" s="771"/>
      <c r="V29" s="771">
        <v>672</v>
      </c>
      <c r="W29" s="771"/>
      <c r="X29" s="771"/>
      <c r="Y29" s="771"/>
      <c r="Z29" s="771"/>
      <c r="AA29" s="771">
        <v>47</v>
      </c>
      <c r="AB29" s="771"/>
      <c r="AC29" s="771"/>
      <c r="AD29" s="771"/>
      <c r="AE29" s="772"/>
      <c r="AF29" s="773">
        <v>47</v>
      </c>
      <c r="AG29" s="774"/>
      <c r="AH29" s="774"/>
      <c r="AI29" s="774"/>
      <c r="AJ29" s="775"/>
      <c r="AK29" s="821">
        <v>172</v>
      </c>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7">
        <v>3</v>
      </c>
      <c r="B30" s="767" t="s">
        <v>393</v>
      </c>
      <c r="C30" s="768"/>
      <c r="D30" s="768"/>
      <c r="E30" s="768"/>
      <c r="F30" s="768"/>
      <c r="G30" s="768"/>
      <c r="H30" s="768"/>
      <c r="I30" s="768"/>
      <c r="J30" s="768"/>
      <c r="K30" s="768"/>
      <c r="L30" s="768"/>
      <c r="M30" s="768"/>
      <c r="N30" s="768"/>
      <c r="O30" s="768"/>
      <c r="P30" s="769"/>
      <c r="Q30" s="770">
        <v>78</v>
      </c>
      <c r="R30" s="771"/>
      <c r="S30" s="771"/>
      <c r="T30" s="771"/>
      <c r="U30" s="771"/>
      <c r="V30" s="771">
        <v>72</v>
      </c>
      <c r="W30" s="771"/>
      <c r="X30" s="771"/>
      <c r="Y30" s="771"/>
      <c r="Z30" s="771"/>
      <c r="AA30" s="771">
        <v>6</v>
      </c>
      <c r="AB30" s="771"/>
      <c r="AC30" s="771"/>
      <c r="AD30" s="771"/>
      <c r="AE30" s="772"/>
      <c r="AF30" s="773">
        <v>6</v>
      </c>
      <c r="AG30" s="774"/>
      <c r="AH30" s="774"/>
      <c r="AI30" s="774"/>
      <c r="AJ30" s="775"/>
      <c r="AK30" s="821">
        <v>23</v>
      </c>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7">
        <v>4</v>
      </c>
      <c r="B31" s="767" t="s">
        <v>394</v>
      </c>
      <c r="C31" s="768"/>
      <c r="D31" s="768"/>
      <c r="E31" s="768"/>
      <c r="F31" s="768"/>
      <c r="G31" s="768"/>
      <c r="H31" s="768"/>
      <c r="I31" s="768"/>
      <c r="J31" s="768"/>
      <c r="K31" s="768"/>
      <c r="L31" s="768"/>
      <c r="M31" s="768"/>
      <c r="N31" s="768"/>
      <c r="O31" s="768"/>
      <c r="P31" s="769"/>
      <c r="Q31" s="770">
        <v>216</v>
      </c>
      <c r="R31" s="771"/>
      <c r="S31" s="771"/>
      <c r="T31" s="771"/>
      <c r="U31" s="771"/>
      <c r="V31" s="771">
        <v>174</v>
      </c>
      <c r="W31" s="771"/>
      <c r="X31" s="771"/>
      <c r="Y31" s="771"/>
      <c r="Z31" s="771"/>
      <c r="AA31" s="771">
        <v>42</v>
      </c>
      <c r="AB31" s="771"/>
      <c r="AC31" s="771"/>
      <c r="AD31" s="771"/>
      <c r="AE31" s="772"/>
      <c r="AF31" s="773">
        <v>205</v>
      </c>
      <c r="AG31" s="774"/>
      <c r="AH31" s="774"/>
      <c r="AI31" s="774"/>
      <c r="AJ31" s="775"/>
      <c r="AK31" s="821">
        <v>20</v>
      </c>
      <c r="AL31" s="817"/>
      <c r="AM31" s="817"/>
      <c r="AN31" s="817"/>
      <c r="AO31" s="817"/>
      <c r="AP31" s="817">
        <v>29</v>
      </c>
      <c r="AQ31" s="817"/>
      <c r="AR31" s="817"/>
      <c r="AS31" s="817"/>
      <c r="AT31" s="817"/>
      <c r="AU31" s="817">
        <v>5</v>
      </c>
      <c r="AV31" s="817"/>
      <c r="AW31" s="817"/>
      <c r="AX31" s="817"/>
      <c r="AY31" s="817"/>
      <c r="AZ31" s="818"/>
      <c r="BA31" s="818"/>
      <c r="BB31" s="818"/>
      <c r="BC31" s="818"/>
      <c r="BD31" s="818"/>
      <c r="BE31" s="819" t="s">
        <v>395</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7">
        <v>5</v>
      </c>
      <c r="B32" s="767" t="s">
        <v>396</v>
      </c>
      <c r="C32" s="768"/>
      <c r="D32" s="768"/>
      <c r="E32" s="768"/>
      <c r="F32" s="768"/>
      <c r="G32" s="768"/>
      <c r="H32" s="768"/>
      <c r="I32" s="768"/>
      <c r="J32" s="768"/>
      <c r="K32" s="768"/>
      <c r="L32" s="768"/>
      <c r="M32" s="768"/>
      <c r="N32" s="768"/>
      <c r="O32" s="768"/>
      <c r="P32" s="769"/>
      <c r="Q32" s="770">
        <v>290</v>
      </c>
      <c r="R32" s="771"/>
      <c r="S32" s="771"/>
      <c r="T32" s="771"/>
      <c r="U32" s="771"/>
      <c r="V32" s="771">
        <v>257</v>
      </c>
      <c r="W32" s="771"/>
      <c r="X32" s="771"/>
      <c r="Y32" s="771"/>
      <c r="Z32" s="771"/>
      <c r="AA32" s="771">
        <v>33</v>
      </c>
      <c r="AB32" s="771"/>
      <c r="AC32" s="771"/>
      <c r="AD32" s="771"/>
      <c r="AE32" s="772"/>
      <c r="AF32" s="773">
        <v>32</v>
      </c>
      <c r="AG32" s="774"/>
      <c r="AH32" s="774"/>
      <c r="AI32" s="774"/>
      <c r="AJ32" s="775"/>
      <c r="AK32" s="821">
        <v>90</v>
      </c>
      <c r="AL32" s="817"/>
      <c r="AM32" s="817"/>
      <c r="AN32" s="817"/>
      <c r="AO32" s="817"/>
      <c r="AP32" s="817">
        <v>432</v>
      </c>
      <c r="AQ32" s="817"/>
      <c r="AR32" s="817"/>
      <c r="AS32" s="817"/>
      <c r="AT32" s="817"/>
      <c r="AU32" s="817">
        <v>306</v>
      </c>
      <c r="AV32" s="817"/>
      <c r="AW32" s="817"/>
      <c r="AX32" s="817"/>
      <c r="AY32" s="817"/>
      <c r="AZ32" s="818"/>
      <c r="BA32" s="818"/>
      <c r="BB32" s="818"/>
      <c r="BC32" s="818"/>
      <c r="BD32" s="818"/>
      <c r="BE32" s="819" t="s">
        <v>395</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7">
        <v>6</v>
      </c>
      <c r="B33" s="767" t="s">
        <v>397</v>
      </c>
      <c r="C33" s="768"/>
      <c r="D33" s="768"/>
      <c r="E33" s="768"/>
      <c r="F33" s="768"/>
      <c r="G33" s="768"/>
      <c r="H33" s="768"/>
      <c r="I33" s="768"/>
      <c r="J33" s="768"/>
      <c r="K33" s="768"/>
      <c r="L33" s="768"/>
      <c r="M33" s="768"/>
      <c r="N33" s="768"/>
      <c r="O33" s="768"/>
      <c r="P33" s="769"/>
      <c r="Q33" s="770">
        <v>43</v>
      </c>
      <c r="R33" s="771"/>
      <c r="S33" s="771"/>
      <c r="T33" s="771"/>
      <c r="U33" s="771"/>
      <c r="V33" s="771">
        <v>68</v>
      </c>
      <c r="W33" s="771"/>
      <c r="X33" s="771"/>
      <c r="Y33" s="771"/>
      <c r="Z33" s="771"/>
      <c r="AA33" s="771">
        <v>-25</v>
      </c>
      <c r="AB33" s="771"/>
      <c r="AC33" s="771"/>
      <c r="AD33" s="771"/>
      <c r="AE33" s="772"/>
      <c r="AF33" s="773">
        <v>74</v>
      </c>
      <c r="AG33" s="774"/>
      <c r="AH33" s="774"/>
      <c r="AI33" s="774"/>
      <c r="AJ33" s="775"/>
      <c r="AK33" s="821">
        <v>2</v>
      </c>
      <c r="AL33" s="817"/>
      <c r="AM33" s="817"/>
      <c r="AN33" s="817"/>
      <c r="AO33" s="817"/>
      <c r="AP33" s="817"/>
      <c r="AQ33" s="817"/>
      <c r="AR33" s="817"/>
      <c r="AS33" s="817"/>
      <c r="AT33" s="817"/>
      <c r="AU33" s="817"/>
      <c r="AV33" s="817"/>
      <c r="AW33" s="817"/>
      <c r="AX33" s="817"/>
      <c r="AY33" s="817"/>
      <c r="AZ33" s="818"/>
      <c r="BA33" s="818"/>
      <c r="BB33" s="818"/>
      <c r="BC33" s="818"/>
      <c r="BD33" s="818"/>
      <c r="BE33" s="819" t="s">
        <v>395</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7">
        <v>7</v>
      </c>
      <c r="B34" s="767" t="s">
        <v>398</v>
      </c>
      <c r="C34" s="768"/>
      <c r="D34" s="768"/>
      <c r="E34" s="768"/>
      <c r="F34" s="768"/>
      <c r="G34" s="768"/>
      <c r="H34" s="768"/>
      <c r="I34" s="768"/>
      <c r="J34" s="768"/>
      <c r="K34" s="768"/>
      <c r="L34" s="768"/>
      <c r="M34" s="768"/>
      <c r="N34" s="768"/>
      <c r="O34" s="768"/>
      <c r="P34" s="769"/>
      <c r="Q34" s="770">
        <v>45</v>
      </c>
      <c r="R34" s="771"/>
      <c r="S34" s="771"/>
      <c r="T34" s="771"/>
      <c r="U34" s="771"/>
      <c r="V34" s="771">
        <v>33</v>
      </c>
      <c r="W34" s="771"/>
      <c r="X34" s="771"/>
      <c r="Y34" s="771"/>
      <c r="Z34" s="771"/>
      <c r="AA34" s="771">
        <v>12</v>
      </c>
      <c r="AB34" s="771"/>
      <c r="AC34" s="771"/>
      <c r="AD34" s="771"/>
      <c r="AE34" s="772"/>
      <c r="AF34" s="773">
        <v>210</v>
      </c>
      <c r="AG34" s="774"/>
      <c r="AH34" s="774"/>
      <c r="AI34" s="774"/>
      <c r="AJ34" s="775"/>
      <c r="AK34" s="821">
        <v>25</v>
      </c>
      <c r="AL34" s="817"/>
      <c r="AM34" s="817"/>
      <c r="AN34" s="817"/>
      <c r="AO34" s="817"/>
      <c r="AP34" s="817"/>
      <c r="AQ34" s="817"/>
      <c r="AR34" s="817"/>
      <c r="AS34" s="817"/>
      <c r="AT34" s="817"/>
      <c r="AU34" s="817"/>
      <c r="AV34" s="817"/>
      <c r="AW34" s="817"/>
      <c r="AX34" s="817"/>
      <c r="AY34" s="817"/>
      <c r="AZ34" s="818"/>
      <c r="BA34" s="818"/>
      <c r="BB34" s="818"/>
      <c r="BC34" s="818"/>
      <c r="BD34" s="818"/>
      <c r="BE34" s="819" t="s">
        <v>395</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5" t="s">
        <v>379</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584</v>
      </c>
      <c r="AG63" s="831"/>
      <c r="AH63" s="831"/>
      <c r="AI63" s="831"/>
      <c r="AJ63" s="832"/>
      <c r="AK63" s="833"/>
      <c r="AL63" s="828"/>
      <c r="AM63" s="828"/>
      <c r="AN63" s="828"/>
      <c r="AO63" s="828"/>
      <c r="AP63" s="831">
        <v>461</v>
      </c>
      <c r="AQ63" s="831"/>
      <c r="AR63" s="831"/>
      <c r="AS63" s="831"/>
      <c r="AT63" s="831"/>
      <c r="AU63" s="831">
        <v>311</v>
      </c>
      <c r="AV63" s="831"/>
      <c r="AW63" s="831"/>
      <c r="AX63" s="831"/>
      <c r="AY63" s="831"/>
      <c r="AZ63" s="835"/>
      <c r="BA63" s="835"/>
      <c r="BB63" s="835"/>
      <c r="BC63" s="835"/>
      <c r="BD63" s="835"/>
      <c r="BE63" s="836"/>
      <c r="BF63" s="836"/>
      <c r="BG63" s="836"/>
      <c r="BH63" s="836"/>
      <c r="BI63" s="837"/>
      <c r="BJ63" s="838" t="s">
        <v>123</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402</v>
      </c>
      <c r="B66" s="715"/>
      <c r="C66" s="715"/>
      <c r="D66" s="715"/>
      <c r="E66" s="715"/>
      <c r="F66" s="715"/>
      <c r="G66" s="715"/>
      <c r="H66" s="715"/>
      <c r="I66" s="715"/>
      <c r="J66" s="715"/>
      <c r="K66" s="715"/>
      <c r="L66" s="715"/>
      <c r="M66" s="715"/>
      <c r="N66" s="715"/>
      <c r="O66" s="715"/>
      <c r="P66" s="716"/>
      <c r="Q66" s="720" t="s">
        <v>383</v>
      </c>
      <c r="R66" s="721"/>
      <c r="S66" s="721"/>
      <c r="T66" s="721"/>
      <c r="U66" s="722"/>
      <c r="V66" s="720" t="s">
        <v>384</v>
      </c>
      <c r="W66" s="721"/>
      <c r="X66" s="721"/>
      <c r="Y66" s="721"/>
      <c r="Z66" s="722"/>
      <c r="AA66" s="720" t="s">
        <v>385</v>
      </c>
      <c r="AB66" s="721"/>
      <c r="AC66" s="721"/>
      <c r="AD66" s="721"/>
      <c r="AE66" s="722"/>
      <c r="AF66" s="841" t="s">
        <v>386</v>
      </c>
      <c r="AG66" s="802"/>
      <c r="AH66" s="802"/>
      <c r="AI66" s="802"/>
      <c r="AJ66" s="842"/>
      <c r="AK66" s="720" t="s">
        <v>387</v>
      </c>
      <c r="AL66" s="715"/>
      <c r="AM66" s="715"/>
      <c r="AN66" s="715"/>
      <c r="AO66" s="716"/>
      <c r="AP66" s="720" t="s">
        <v>388</v>
      </c>
      <c r="AQ66" s="721"/>
      <c r="AR66" s="721"/>
      <c r="AS66" s="721"/>
      <c r="AT66" s="722"/>
      <c r="AU66" s="720" t="s">
        <v>403</v>
      </c>
      <c r="AV66" s="721"/>
      <c r="AW66" s="721"/>
      <c r="AX66" s="721"/>
      <c r="AY66" s="722"/>
      <c r="AZ66" s="720" t="s">
        <v>367</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1">
        <v>1</v>
      </c>
      <c r="B68" s="856" t="s">
        <v>552</v>
      </c>
      <c r="C68" s="857"/>
      <c r="D68" s="857"/>
      <c r="E68" s="857"/>
      <c r="F68" s="857"/>
      <c r="G68" s="857"/>
      <c r="H68" s="857"/>
      <c r="I68" s="857"/>
      <c r="J68" s="857"/>
      <c r="K68" s="857"/>
      <c r="L68" s="857"/>
      <c r="M68" s="857"/>
      <c r="N68" s="857"/>
      <c r="O68" s="857"/>
      <c r="P68" s="858"/>
      <c r="Q68" s="859">
        <v>4208</v>
      </c>
      <c r="R68" s="853"/>
      <c r="S68" s="853"/>
      <c r="T68" s="853"/>
      <c r="U68" s="853"/>
      <c r="V68" s="853">
        <v>4039</v>
      </c>
      <c r="W68" s="853"/>
      <c r="X68" s="853"/>
      <c r="Y68" s="853"/>
      <c r="Z68" s="853"/>
      <c r="AA68" s="853">
        <v>169</v>
      </c>
      <c r="AB68" s="853"/>
      <c r="AC68" s="853"/>
      <c r="AD68" s="853"/>
      <c r="AE68" s="853"/>
      <c r="AF68" s="853">
        <v>124</v>
      </c>
      <c r="AG68" s="853"/>
      <c r="AH68" s="853"/>
      <c r="AI68" s="853"/>
      <c r="AJ68" s="853"/>
      <c r="AK68" s="853"/>
      <c r="AL68" s="853"/>
      <c r="AM68" s="853"/>
      <c r="AN68" s="853"/>
      <c r="AO68" s="853"/>
      <c r="AP68" s="853">
        <v>526</v>
      </c>
      <c r="AQ68" s="853"/>
      <c r="AR68" s="853"/>
      <c r="AS68" s="853"/>
      <c r="AT68" s="853"/>
      <c r="AU68" s="853">
        <v>33</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3">
        <v>2</v>
      </c>
      <c r="B69" s="860" t="s">
        <v>553</v>
      </c>
      <c r="C69" s="861"/>
      <c r="D69" s="861"/>
      <c r="E69" s="861"/>
      <c r="F69" s="861"/>
      <c r="G69" s="861"/>
      <c r="H69" s="861"/>
      <c r="I69" s="861"/>
      <c r="J69" s="861"/>
      <c r="K69" s="861"/>
      <c r="L69" s="861"/>
      <c r="M69" s="861"/>
      <c r="N69" s="861"/>
      <c r="O69" s="861"/>
      <c r="P69" s="862"/>
      <c r="Q69" s="863">
        <v>1021</v>
      </c>
      <c r="R69" s="817"/>
      <c r="S69" s="817"/>
      <c r="T69" s="817"/>
      <c r="U69" s="817"/>
      <c r="V69" s="817">
        <v>760</v>
      </c>
      <c r="W69" s="817"/>
      <c r="X69" s="817"/>
      <c r="Y69" s="817"/>
      <c r="Z69" s="817"/>
      <c r="AA69" s="817">
        <v>260</v>
      </c>
      <c r="AB69" s="817"/>
      <c r="AC69" s="817"/>
      <c r="AD69" s="817"/>
      <c r="AE69" s="817"/>
      <c r="AF69" s="817">
        <v>774</v>
      </c>
      <c r="AG69" s="817"/>
      <c r="AH69" s="817"/>
      <c r="AI69" s="817"/>
      <c r="AJ69" s="817"/>
      <c r="AK69" s="817"/>
      <c r="AL69" s="817"/>
      <c r="AM69" s="817"/>
      <c r="AN69" s="817"/>
      <c r="AO69" s="817"/>
      <c r="AP69" s="817">
        <v>2234</v>
      </c>
      <c r="AQ69" s="817"/>
      <c r="AR69" s="817"/>
      <c r="AS69" s="817"/>
      <c r="AT69" s="817"/>
      <c r="AU69" s="817"/>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3">
        <v>3</v>
      </c>
      <c r="B70" s="860" t="s">
        <v>554</v>
      </c>
      <c r="C70" s="861"/>
      <c r="D70" s="861"/>
      <c r="E70" s="861"/>
      <c r="F70" s="861"/>
      <c r="G70" s="861"/>
      <c r="H70" s="861"/>
      <c r="I70" s="861"/>
      <c r="J70" s="861"/>
      <c r="K70" s="861"/>
      <c r="L70" s="861"/>
      <c r="M70" s="861"/>
      <c r="N70" s="861"/>
      <c r="O70" s="861"/>
      <c r="P70" s="862"/>
      <c r="Q70" s="863">
        <v>1280</v>
      </c>
      <c r="R70" s="817"/>
      <c r="S70" s="817"/>
      <c r="T70" s="817"/>
      <c r="U70" s="817"/>
      <c r="V70" s="817">
        <v>1222</v>
      </c>
      <c r="W70" s="817"/>
      <c r="X70" s="817"/>
      <c r="Y70" s="817"/>
      <c r="Z70" s="817"/>
      <c r="AA70" s="817">
        <v>58</v>
      </c>
      <c r="AB70" s="817"/>
      <c r="AC70" s="817"/>
      <c r="AD70" s="817"/>
      <c r="AE70" s="817"/>
      <c r="AF70" s="817">
        <v>58</v>
      </c>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3">
        <v>4</v>
      </c>
      <c r="B71" s="860" t="s">
        <v>555</v>
      </c>
      <c r="C71" s="861"/>
      <c r="D71" s="861"/>
      <c r="E71" s="861"/>
      <c r="F71" s="861"/>
      <c r="G71" s="861"/>
      <c r="H71" s="861"/>
      <c r="I71" s="861"/>
      <c r="J71" s="861"/>
      <c r="K71" s="861"/>
      <c r="L71" s="861"/>
      <c r="M71" s="861"/>
      <c r="N71" s="861"/>
      <c r="O71" s="861"/>
      <c r="P71" s="862"/>
      <c r="Q71" s="863">
        <v>261159</v>
      </c>
      <c r="R71" s="817"/>
      <c r="S71" s="817"/>
      <c r="T71" s="817"/>
      <c r="U71" s="817"/>
      <c r="V71" s="817">
        <v>254522</v>
      </c>
      <c r="W71" s="817"/>
      <c r="X71" s="817"/>
      <c r="Y71" s="817"/>
      <c r="Z71" s="817"/>
      <c r="AA71" s="817">
        <v>6637</v>
      </c>
      <c r="AB71" s="817"/>
      <c r="AC71" s="817"/>
      <c r="AD71" s="817"/>
      <c r="AE71" s="817"/>
      <c r="AF71" s="817">
        <v>6336</v>
      </c>
      <c r="AG71" s="817"/>
      <c r="AH71" s="817"/>
      <c r="AI71" s="817"/>
      <c r="AJ71" s="817"/>
      <c r="AK71" s="817">
        <v>983</v>
      </c>
      <c r="AL71" s="817"/>
      <c r="AM71" s="817"/>
      <c r="AN71" s="817"/>
      <c r="AO71" s="817"/>
      <c r="AP71" s="817"/>
      <c r="AQ71" s="817"/>
      <c r="AR71" s="817"/>
      <c r="AS71" s="817"/>
      <c r="AT71" s="817"/>
      <c r="AU71" s="817"/>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3">
        <v>5</v>
      </c>
      <c r="B72" s="860" t="s">
        <v>556</v>
      </c>
      <c r="C72" s="861"/>
      <c r="D72" s="861"/>
      <c r="E72" s="861"/>
      <c r="F72" s="861"/>
      <c r="G72" s="861"/>
      <c r="H72" s="861"/>
      <c r="I72" s="861"/>
      <c r="J72" s="861"/>
      <c r="K72" s="861"/>
      <c r="L72" s="861"/>
      <c r="M72" s="861"/>
      <c r="N72" s="861"/>
      <c r="O72" s="861"/>
      <c r="P72" s="862"/>
      <c r="Q72" s="863">
        <v>7299</v>
      </c>
      <c r="R72" s="817"/>
      <c r="S72" s="817"/>
      <c r="T72" s="817"/>
      <c r="U72" s="817"/>
      <c r="V72" s="817">
        <v>4954</v>
      </c>
      <c r="W72" s="817"/>
      <c r="X72" s="817"/>
      <c r="Y72" s="817"/>
      <c r="Z72" s="817"/>
      <c r="AA72" s="817">
        <v>2345</v>
      </c>
      <c r="AB72" s="817"/>
      <c r="AC72" s="817"/>
      <c r="AD72" s="817"/>
      <c r="AE72" s="817"/>
      <c r="AF72" s="817">
        <v>2345</v>
      </c>
      <c r="AG72" s="817"/>
      <c r="AH72" s="817"/>
      <c r="AI72" s="817"/>
      <c r="AJ72" s="817"/>
      <c r="AK72" s="817">
        <v>14</v>
      </c>
      <c r="AL72" s="817"/>
      <c r="AM72" s="817"/>
      <c r="AN72" s="817"/>
      <c r="AO72" s="817"/>
      <c r="AP72" s="817"/>
      <c r="AQ72" s="817"/>
      <c r="AR72" s="817"/>
      <c r="AS72" s="817"/>
      <c r="AT72" s="817"/>
      <c r="AU72" s="817"/>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3">
        <v>6</v>
      </c>
      <c r="B73" s="860" t="s">
        <v>557</v>
      </c>
      <c r="C73" s="861"/>
      <c r="D73" s="861"/>
      <c r="E73" s="861"/>
      <c r="F73" s="861"/>
      <c r="G73" s="861"/>
      <c r="H73" s="861"/>
      <c r="I73" s="861"/>
      <c r="J73" s="861"/>
      <c r="K73" s="861"/>
      <c r="L73" s="861"/>
      <c r="M73" s="861"/>
      <c r="N73" s="861"/>
      <c r="O73" s="861"/>
      <c r="P73" s="862"/>
      <c r="Q73" s="863">
        <v>1438</v>
      </c>
      <c r="R73" s="817"/>
      <c r="S73" s="817"/>
      <c r="T73" s="817"/>
      <c r="U73" s="817"/>
      <c r="V73" s="817">
        <v>1437</v>
      </c>
      <c r="W73" s="817"/>
      <c r="X73" s="817"/>
      <c r="Y73" s="817"/>
      <c r="Z73" s="817"/>
      <c r="AA73" s="817">
        <v>1</v>
      </c>
      <c r="AB73" s="817"/>
      <c r="AC73" s="817"/>
      <c r="AD73" s="817"/>
      <c r="AE73" s="817"/>
      <c r="AF73" s="817">
        <v>1</v>
      </c>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3">
        <v>7</v>
      </c>
      <c r="B74" s="860" t="s">
        <v>558</v>
      </c>
      <c r="C74" s="861"/>
      <c r="D74" s="861"/>
      <c r="E74" s="861"/>
      <c r="F74" s="861"/>
      <c r="G74" s="861"/>
      <c r="H74" s="861"/>
      <c r="I74" s="861"/>
      <c r="J74" s="861"/>
      <c r="K74" s="861"/>
      <c r="L74" s="861"/>
      <c r="M74" s="861"/>
      <c r="N74" s="861"/>
      <c r="O74" s="861"/>
      <c r="P74" s="862"/>
      <c r="Q74" s="863">
        <v>1</v>
      </c>
      <c r="R74" s="817"/>
      <c r="S74" s="817"/>
      <c r="T74" s="817"/>
      <c r="U74" s="817"/>
      <c r="V74" s="817">
        <v>0</v>
      </c>
      <c r="W74" s="817"/>
      <c r="X74" s="817"/>
      <c r="Y74" s="817"/>
      <c r="Z74" s="817"/>
      <c r="AA74" s="817">
        <v>1</v>
      </c>
      <c r="AB74" s="817"/>
      <c r="AC74" s="817"/>
      <c r="AD74" s="817"/>
      <c r="AE74" s="817"/>
      <c r="AF74" s="817">
        <v>1</v>
      </c>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3">
        <v>8</v>
      </c>
      <c r="B75" s="860" t="s">
        <v>559</v>
      </c>
      <c r="C75" s="861"/>
      <c r="D75" s="861"/>
      <c r="E75" s="861"/>
      <c r="F75" s="861"/>
      <c r="G75" s="861"/>
      <c r="H75" s="861"/>
      <c r="I75" s="861"/>
      <c r="J75" s="861"/>
      <c r="K75" s="861"/>
      <c r="L75" s="861"/>
      <c r="M75" s="861"/>
      <c r="N75" s="861"/>
      <c r="O75" s="861"/>
      <c r="P75" s="862"/>
      <c r="Q75" s="864">
        <v>49</v>
      </c>
      <c r="R75" s="865"/>
      <c r="S75" s="865"/>
      <c r="T75" s="865"/>
      <c r="U75" s="821"/>
      <c r="V75" s="866">
        <v>27</v>
      </c>
      <c r="W75" s="865"/>
      <c r="X75" s="865"/>
      <c r="Y75" s="865"/>
      <c r="Z75" s="821"/>
      <c r="AA75" s="866">
        <v>22</v>
      </c>
      <c r="AB75" s="865"/>
      <c r="AC75" s="865"/>
      <c r="AD75" s="865"/>
      <c r="AE75" s="821"/>
      <c r="AF75" s="866">
        <v>22</v>
      </c>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3">
        <v>9</v>
      </c>
      <c r="B76" s="860" t="s">
        <v>560</v>
      </c>
      <c r="C76" s="861"/>
      <c r="D76" s="861"/>
      <c r="E76" s="861"/>
      <c r="F76" s="861"/>
      <c r="G76" s="861"/>
      <c r="H76" s="861"/>
      <c r="I76" s="861"/>
      <c r="J76" s="861"/>
      <c r="K76" s="861"/>
      <c r="L76" s="861"/>
      <c r="M76" s="861"/>
      <c r="N76" s="861"/>
      <c r="O76" s="861"/>
      <c r="P76" s="862"/>
      <c r="Q76" s="864">
        <v>67</v>
      </c>
      <c r="R76" s="865"/>
      <c r="S76" s="865"/>
      <c r="T76" s="865"/>
      <c r="U76" s="821"/>
      <c r="V76" s="866">
        <v>66</v>
      </c>
      <c r="W76" s="865"/>
      <c r="X76" s="865"/>
      <c r="Y76" s="865"/>
      <c r="Z76" s="821"/>
      <c r="AA76" s="866">
        <v>1</v>
      </c>
      <c r="AB76" s="865"/>
      <c r="AC76" s="865"/>
      <c r="AD76" s="865"/>
      <c r="AE76" s="821"/>
      <c r="AF76" s="866">
        <v>1</v>
      </c>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5" t="s">
        <v>379</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9662</v>
      </c>
      <c r="AG88" s="831"/>
      <c r="AH88" s="831"/>
      <c r="AI88" s="831"/>
      <c r="AJ88" s="831"/>
      <c r="AK88" s="828"/>
      <c r="AL88" s="828"/>
      <c r="AM88" s="828"/>
      <c r="AN88" s="828"/>
      <c r="AO88" s="828"/>
      <c r="AP88" s="831">
        <v>2760</v>
      </c>
      <c r="AQ88" s="831"/>
      <c r="AR88" s="831"/>
      <c r="AS88" s="831"/>
      <c r="AT88" s="831"/>
      <c r="AU88" s="831">
        <v>33</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379</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84</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v>78</v>
      </c>
      <c r="DM102" s="839"/>
      <c r="DN102" s="839"/>
      <c r="DO102" s="839"/>
      <c r="DP102" s="878"/>
      <c r="DQ102" s="877">
        <v>8</v>
      </c>
      <c r="DR102" s="839"/>
      <c r="DS102" s="839"/>
      <c r="DT102" s="839"/>
      <c r="DU102" s="878"/>
      <c r="DV102" s="776"/>
      <c r="DW102" s="777"/>
      <c r="DX102" s="777"/>
      <c r="DY102" s="777"/>
      <c r="DZ102" s="901"/>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297</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297</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297</v>
      </c>
      <c r="DR109" s="880"/>
      <c r="DS109" s="880"/>
      <c r="DT109" s="880"/>
      <c r="DU109" s="881"/>
      <c r="DV109" s="879" t="s">
        <v>415</v>
      </c>
      <c r="DW109" s="880"/>
      <c r="DX109" s="880"/>
      <c r="DY109" s="880"/>
      <c r="DZ109" s="882"/>
    </row>
    <row r="110" spans="1:131" s="224" customFormat="1" ht="26.25" customHeight="1" x14ac:dyDescent="0.2">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391440</v>
      </c>
      <c r="AB110" s="887"/>
      <c r="AC110" s="887"/>
      <c r="AD110" s="887"/>
      <c r="AE110" s="888"/>
      <c r="AF110" s="889">
        <v>417553</v>
      </c>
      <c r="AG110" s="887"/>
      <c r="AH110" s="887"/>
      <c r="AI110" s="887"/>
      <c r="AJ110" s="888"/>
      <c r="AK110" s="889">
        <v>412373</v>
      </c>
      <c r="AL110" s="887"/>
      <c r="AM110" s="887"/>
      <c r="AN110" s="887"/>
      <c r="AO110" s="888"/>
      <c r="AP110" s="890">
        <v>17.5</v>
      </c>
      <c r="AQ110" s="891"/>
      <c r="AR110" s="891"/>
      <c r="AS110" s="891"/>
      <c r="AT110" s="892"/>
      <c r="AU110" s="893" t="s">
        <v>71</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4019124</v>
      </c>
      <c r="BR110" s="918"/>
      <c r="BS110" s="918"/>
      <c r="BT110" s="918"/>
      <c r="BU110" s="918"/>
      <c r="BV110" s="918">
        <v>3683141</v>
      </c>
      <c r="BW110" s="918"/>
      <c r="BX110" s="918"/>
      <c r="BY110" s="918"/>
      <c r="BZ110" s="918"/>
      <c r="CA110" s="918">
        <v>3338361</v>
      </c>
      <c r="CB110" s="918"/>
      <c r="CC110" s="918"/>
      <c r="CD110" s="918"/>
      <c r="CE110" s="918"/>
      <c r="CF110" s="931">
        <v>141.6</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123</v>
      </c>
      <c r="DH110" s="918"/>
      <c r="DI110" s="918"/>
      <c r="DJ110" s="918"/>
      <c r="DK110" s="918"/>
      <c r="DL110" s="918" t="s">
        <v>123</v>
      </c>
      <c r="DM110" s="918"/>
      <c r="DN110" s="918"/>
      <c r="DO110" s="918"/>
      <c r="DP110" s="918"/>
      <c r="DQ110" s="918" t="s">
        <v>123</v>
      </c>
      <c r="DR110" s="918"/>
      <c r="DS110" s="918"/>
      <c r="DT110" s="918"/>
      <c r="DU110" s="918"/>
      <c r="DV110" s="919" t="s">
        <v>123</v>
      </c>
      <c r="DW110" s="919"/>
      <c r="DX110" s="919"/>
      <c r="DY110" s="919"/>
      <c r="DZ110" s="920"/>
    </row>
    <row r="111" spans="1:131" s="224" customFormat="1" ht="26.25" customHeight="1" x14ac:dyDescent="0.2">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123</v>
      </c>
      <c r="AB111" s="925"/>
      <c r="AC111" s="925"/>
      <c r="AD111" s="925"/>
      <c r="AE111" s="926"/>
      <c r="AF111" s="927" t="s">
        <v>123</v>
      </c>
      <c r="AG111" s="925"/>
      <c r="AH111" s="925"/>
      <c r="AI111" s="925"/>
      <c r="AJ111" s="926"/>
      <c r="AK111" s="927" t="s">
        <v>123</v>
      </c>
      <c r="AL111" s="925"/>
      <c r="AM111" s="925"/>
      <c r="AN111" s="925"/>
      <c r="AO111" s="926"/>
      <c r="AP111" s="928" t="s">
        <v>123</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t="s">
        <v>123</v>
      </c>
      <c r="BR111" s="913"/>
      <c r="BS111" s="913"/>
      <c r="BT111" s="913"/>
      <c r="BU111" s="913"/>
      <c r="BV111" s="913" t="s">
        <v>123</v>
      </c>
      <c r="BW111" s="913"/>
      <c r="BX111" s="913"/>
      <c r="BY111" s="913"/>
      <c r="BZ111" s="913"/>
      <c r="CA111" s="913" t="s">
        <v>123</v>
      </c>
      <c r="CB111" s="913"/>
      <c r="CC111" s="913"/>
      <c r="CD111" s="913"/>
      <c r="CE111" s="913"/>
      <c r="CF111" s="907" t="s">
        <v>123</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123</v>
      </c>
      <c r="DH111" s="913"/>
      <c r="DI111" s="913"/>
      <c r="DJ111" s="913"/>
      <c r="DK111" s="913"/>
      <c r="DL111" s="913" t="s">
        <v>123</v>
      </c>
      <c r="DM111" s="913"/>
      <c r="DN111" s="913"/>
      <c r="DO111" s="913"/>
      <c r="DP111" s="913"/>
      <c r="DQ111" s="913" t="s">
        <v>123</v>
      </c>
      <c r="DR111" s="913"/>
      <c r="DS111" s="913"/>
      <c r="DT111" s="913"/>
      <c r="DU111" s="913"/>
      <c r="DV111" s="914" t="s">
        <v>123</v>
      </c>
      <c r="DW111" s="914"/>
      <c r="DX111" s="914"/>
      <c r="DY111" s="914"/>
      <c r="DZ111" s="915"/>
    </row>
    <row r="112" spans="1:131" s="224" customFormat="1" ht="26.25" customHeight="1" x14ac:dyDescent="0.2">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123</v>
      </c>
      <c r="AB112" s="946"/>
      <c r="AC112" s="946"/>
      <c r="AD112" s="946"/>
      <c r="AE112" s="947"/>
      <c r="AF112" s="948" t="s">
        <v>123</v>
      </c>
      <c r="AG112" s="946"/>
      <c r="AH112" s="946"/>
      <c r="AI112" s="946"/>
      <c r="AJ112" s="947"/>
      <c r="AK112" s="948" t="s">
        <v>123</v>
      </c>
      <c r="AL112" s="946"/>
      <c r="AM112" s="946"/>
      <c r="AN112" s="946"/>
      <c r="AO112" s="947"/>
      <c r="AP112" s="949" t="s">
        <v>123</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493323</v>
      </c>
      <c r="BR112" s="913"/>
      <c r="BS112" s="913"/>
      <c r="BT112" s="913"/>
      <c r="BU112" s="913"/>
      <c r="BV112" s="913">
        <v>419026</v>
      </c>
      <c r="BW112" s="913"/>
      <c r="BX112" s="913"/>
      <c r="BY112" s="913"/>
      <c r="BZ112" s="913"/>
      <c r="CA112" s="913">
        <v>310987</v>
      </c>
      <c r="CB112" s="913"/>
      <c r="CC112" s="913"/>
      <c r="CD112" s="913"/>
      <c r="CE112" s="913"/>
      <c r="CF112" s="907">
        <v>13.2</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123</v>
      </c>
      <c r="DH112" s="913"/>
      <c r="DI112" s="913"/>
      <c r="DJ112" s="913"/>
      <c r="DK112" s="913"/>
      <c r="DL112" s="913" t="s">
        <v>123</v>
      </c>
      <c r="DM112" s="913"/>
      <c r="DN112" s="913"/>
      <c r="DO112" s="913"/>
      <c r="DP112" s="913"/>
      <c r="DQ112" s="913" t="s">
        <v>123</v>
      </c>
      <c r="DR112" s="913"/>
      <c r="DS112" s="913"/>
      <c r="DT112" s="913"/>
      <c r="DU112" s="913"/>
      <c r="DV112" s="914" t="s">
        <v>123</v>
      </c>
      <c r="DW112" s="914"/>
      <c r="DX112" s="914"/>
      <c r="DY112" s="914"/>
      <c r="DZ112" s="915"/>
    </row>
    <row r="113" spans="1:130" s="224" customFormat="1" ht="26.25" customHeight="1" x14ac:dyDescent="0.2">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99612</v>
      </c>
      <c r="AB113" s="925"/>
      <c r="AC113" s="925"/>
      <c r="AD113" s="925"/>
      <c r="AE113" s="926"/>
      <c r="AF113" s="927">
        <v>104985</v>
      </c>
      <c r="AG113" s="925"/>
      <c r="AH113" s="925"/>
      <c r="AI113" s="925"/>
      <c r="AJ113" s="926"/>
      <c r="AK113" s="927">
        <v>62874</v>
      </c>
      <c r="AL113" s="925"/>
      <c r="AM113" s="925"/>
      <c r="AN113" s="925"/>
      <c r="AO113" s="926"/>
      <c r="AP113" s="928">
        <v>2.7</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v>38247</v>
      </c>
      <c r="BR113" s="913"/>
      <c r="BS113" s="913"/>
      <c r="BT113" s="913"/>
      <c r="BU113" s="913"/>
      <c r="BV113" s="913">
        <v>34698</v>
      </c>
      <c r="BW113" s="913"/>
      <c r="BX113" s="913"/>
      <c r="BY113" s="913"/>
      <c r="BZ113" s="913"/>
      <c r="CA113" s="913">
        <v>32869</v>
      </c>
      <c r="CB113" s="913"/>
      <c r="CC113" s="913"/>
      <c r="CD113" s="913"/>
      <c r="CE113" s="913"/>
      <c r="CF113" s="907">
        <v>1.4</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123</v>
      </c>
      <c r="DH113" s="946"/>
      <c r="DI113" s="946"/>
      <c r="DJ113" s="946"/>
      <c r="DK113" s="947"/>
      <c r="DL113" s="948" t="s">
        <v>123</v>
      </c>
      <c r="DM113" s="946"/>
      <c r="DN113" s="946"/>
      <c r="DO113" s="946"/>
      <c r="DP113" s="947"/>
      <c r="DQ113" s="948" t="s">
        <v>123</v>
      </c>
      <c r="DR113" s="946"/>
      <c r="DS113" s="946"/>
      <c r="DT113" s="946"/>
      <c r="DU113" s="947"/>
      <c r="DV113" s="949" t="s">
        <v>123</v>
      </c>
      <c r="DW113" s="950"/>
      <c r="DX113" s="950"/>
      <c r="DY113" s="950"/>
      <c r="DZ113" s="951"/>
    </row>
    <row r="114" spans="1:130" s="224" customFormat="1" ht="26.25" customHeight="1" x14ac:dyDescent="0.2">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6574</v>
      </c>
      <c r="AB114" s="946"/>
      <c r="AC114" s="946"/>
      <c r="AD114" s="946"/>
      <c r="AE114" s="947"/>
      <c r="AF114" s="948">
        <v>7604</v>
      </c>
      <c r="AG114" s="946"/>
      <c r="AH114" s="946"/>
      <c r="AI114" s="946"/>
      <c r="AJ114" s="947"/>
      <c r="AK114" s="948">
        <v>7007</v>
      </c>
      <c r="AL114" s="946"/>
      <c r="AM114" s="946"/>
      <c r="AN114" s="946"/>
      <c r="AO114" s="947"/>
      <c r="AP114" s="949">
        <v>0.3</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52863</v>
      </c>
      <c r="BR114" s="913"/>
      <c r="BS114" s="913"/>
      <c r="BT114" s="913"/>
      <c r="BU114" s="913"/>
      <c r="BV114" s="913">
        <v>72922</v>
      </c>
      <c r="BW114" s="913"/>
      <c r="BX114" s="913"/>
      <c r="BY114" s="913"/>
      <c r="BZ114" s="913"/>
      <c r="CA114" s="913">
        <v>87421</v>
      </c>
      <c r="CB114" s="913"/>
      <c r="CC114" s="913"/>
      <c r="CD114" s="913"/>
      <c r="CE114" s="913"/>
      <c r="CF114" s="907">
        <v>3.7</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123</v>
      </c>
      <c r="DH114" s="946"/>
      <c r="DI114" s="946"/>
      <c r="DJ114" s="946"/>
      <c r="DK114" s="947"/>
      <c r="DL114" s="948" t="s">
        <v>123</v>
      </c>
      <c r="DM114" s="946"/>
      <c r="DN114" s="946"/>
      <c r="DO114" s="946"/>
      <c r="DP114" s="947"/>
      <c r="DQ114" s="948" t="s">
        <v>123</v>
      </c>
      <c r="DR114" s="946"/>
      <c r="DS114" s="946"/>
      <c r="DT114" s="946"/>
      <c r="DU114" s="947"/>
      <c r="DV114" s="949" t="s">
        <v>123</v>
      </c>
      <c r="DW114" s="950"/>
      <c r="DX114" s="950"/>
      <c r="DY114" s="950"/>
      <c r="DZ114" s="951"/>
    </row>
    <row r="115" spans="1:130" s="224" customFormat="1" ht="26.25" customHeight="1" x14ac:dyDescent="0.2">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16</v>
      </c>
      <c r="AB115" s="925"/>
      <c r="AC115" s="925"/>
      <c r="AD115" s="925"/>
      <c r="AE115" s="926"/>
      <c r="AF115" s="927">
        <v>11</v>
      </c>
      <c r="AG115" s="925"/>
      <c r="AH115" s="925"/>
      <c r="AI115" s="925"/>
      <c r="AJ115" s="926"/>
      <c r="AK115" s="927">
        <v>6</v>
      </c>
      <c r="AL115" s="925"/>
      <c r="AM115" s="925"/>
      <c r="AN115" s="925"/>
      <c r="AO115" s="926"/>
      <c r="AP115" s="928">
        <v>0</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v>9155</v>
      </c>
      <c r="BR115" s="913"/>
      <c r="BS115" s="913"/>
      <c r="BT115" s="913"/>
      <c r="BU115" s="913"/>
      <c r="BV115" s="913">
        <v>8505</v>
      </c>
      <c r="BW115" s="913"/>
      <c r="BX115" s="913"/>
      <c r="BY115" s="913"/>
      <c r="BZ115" s="913"/>
      <c r="CA115" s="913">
        <v>7842</v>
      </c>
      <c r="CB115" s="913"/>
      <c r="CC115" s="913"/>
      <c r="CD115" s="913"/>
      <c r="CE115" s="913"/>
      <c r="CF115" s="907">
        <v>0.3</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123</v>
      </c>
      <c r="DH115" s="946"/>
      <c r="DI115" s="946"/>
      <c r="DJ115" s="946"/>
      <c r="DK115" s="947"/>
      <c r="DL115" s="948" t="s">
        <v>123</v>
      </c>
      <c r="DM115" s="946"/>
      <c r="DN115" s="946"/>
      <c r="DO115" s="946"/>
      <c r="DP115" s="947"/>
      <c r="DQ115" s="948" t="s">
        <v>123</v>
      </c>
      <c r="DR115" s="946"/>
      <c r="DS115" s="946"/>
      <c r="DT115" s="946"/>
      <c r="DU115" s="947"/>
      <c r="DV115" s="949" t="s">
        <v>123</v>
      </c>
      <c r="DW115" s="950"/>
      <c r="DX115" s="950"/>
      <c r="DY115" s="950"/>
      <c r="DZ115" s="951"/>
    </row>
    <row r="116" spans="1:130" s="224" customFormat="1" ht="26.25" customHeight="1" x14ac:dyDescent="0.2">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123</v>
      </c>
      <c r="AB116" s="946"/>
      <c r="AC116" s="946"/>
      <c r="AD116" s="946"/>
      <c r="AE116" s="947"/>
      <c r="AF116" s="948" t="s">
        <v>123</v>
      </c>
      <c r="AG116" s="946"/>
      <c r="AH116" s="946"/>
      <c r="AI116" s="946"/>
      <c r="AJ116" s="947"/>
      <c r="AK116" s="948" t="s">
        <v>123</v>
      </c>
      <c r="AL116" s="946"/>
      <c r="AM116" s="946"/>
      <c r="AN116" s="946"/>
      <c r="AO116" s="947"/>
      <c r="AP116" s="949" t="s">
        <v>123</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123</v>
      </c>
      <c r="BR116" s="913"/>
      <c r="BS116" s="913"/>
      <c r="BT116" s="913"/>
      <c r="BU116" s="913"/>
      <c r="BV116" s="913" t="s">
        <v>123</v>
      </c>
      <c r="BW116" s="913"/>
      <c r="BX116" s="913"/>
      <c r="BY116" s="913"/>
      <c r="BZ116" s="913"/>
      <c r="CA116" s="913" t="s">
        <v>123</v>
      </c>
      <c r="CB116" s="913"/>
      <c r="CC116" s="913"/>
      <c r="CD116" s="913"/>
      <c r="CE116" s="913"/>
      <c r="CF116" s="907" t="s">
        <v>123</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123</v>
      </c>
      <c r="DH116" s="946"/>
      <c r="DI116" s="946"/>
      <c r="DJ116" s="946"/>
      <c r="DK116" s="947"/>
      <c r="DL116" s="948" t="s">
        <v>123</v>
      </c>
      <c r="DM116" s="946"/>
      <c r="DN116" s="946"/>
      <c r="DO116" s="946"/>
      <c r="DP116" s="947"/>
      <c r="DQ116" s="948" t="s">
        <v>123</v>
      </c>
      <c r="DR116" s="946"/>
      <c r="DS116" s="946"/>
      <c r="DT116" s="946"/>
      <c r="DU116" s="947"/>
      <c r="DV116" s="949" t="s">
        <v>123</v>
      </c>
      <c r="DW116" s="950"/>
      <c r="DX116" s="950"/>
      <c r="DY116" s="950"/>
      <c r="DZ116" s="951"/>
    </row>
    <row r="117" spans="1:130" s="224" customFormat="1" ht="26.25" customHeight="1" x14ac:dyDescent="0.2">
      <c r="A117" s="899" t="s">
        <v>180</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497642</v>
      </c>
      <c r="AB117" s="966"/>
      <c r="AC117" s="966"/>
      <c r="AD117" s="966"/>
      <c r="AE117" s="967"/>
      <c r="AF117" s="968">
        <v>530153</v>
      </c>
      <c r="AG117" s="966"/>
      <c r="AH117" s="966"/>
      <c r="AI117" s="966"/>
      <c r="AJ117" s="967"/>
      <c r="AK117" s="968">
        <v>482260</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123</v>
      </c>
      <c r="BR117" s="913"/>
      <c r="BS117" s="913"/>
      <c r="BT117" s="913"/>
      <c r="BU117" s="913"/>
      <c r="BV117" s="913" t="s">
        <v>123</v>
      </c>
      <c r="BW117" s="913"/>
      <c r="BX117" s="913"/>
      <c r="BY117" s="913"/>
      <c r="BZ117" s="913"/>
      <c r="CA117" s="913" t="s">
        <v>123</v>
      </c>
      <c r="CB117" s="913"/>
      <c r="CC117" s="913"/>
      <c r="CD117" s="913"/>
      <c r="CE117" s="913"/>
      <c r="CF117" s="907" t="s">
        <v>123</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123</v>
      </c>
      <c r="DH117" s="946"/>
      <c r="DI117" s="946"/>
      <c r="DJ117" s="946"/>
      <c r="DK117" s="947"/>
      <c r="DL117" s="948" t="s">
        <v>123</v>
      </c>
      <c r="DM117" s="946"/>
      <c r="DN117" s="946"/>
      <c r="DO117" s="946"/>
      <c r="DP117" s="947"/>
      <c r="DQ117" s="948" t="s">
        <v>123</v>
      </c>
      <c r="DR117" s="946"/>
      <c r="DS117" s="946"/>
      <c r="DT117" s="946"/>
      <c r="DU117" s="947"/>
      <c r="DV117" s="949" t="s">
        <v>123</v>
      </c>
      <c r="DW117" s="950"/>
      <c r="DX117" s="950"/>
      <c r="DY117" s="950"/>
      <c r="DZ117" s="951"/>
    </row>
    <row r="118" spans="1:130" s="224" customFormat="1" ht="26.25" customHeight="1" x14ac:dyDescent="0.2">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297</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123</v>
      </c>
      <c r="BR118" s="987"/>
      <c r="BS118" s="987"/>
      <c r="BT118" s="987"/>
      <c r="BU118" s="987"/>
      <c r="BV118" s="987" t="s">
        <v>123</v>
      </c>
      <c r="BW118" s="987"/>
      <c r="BX118" s="987"/>
      <c r="BY118" s="987"/>
      <c r="BZ118" s="987"/>
      <c r="CA118" s="987" t="s">
        <v>123</v>
      </c>
      <c r="CB118" s="987"/>
      <c r="CC118" s="987"/>
      <c r="CD118" s="987"/>
      <c r="CE118" s="987"/>
      <c r="CF118" s="907" t="s">
        <v>123</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123</v>
      </c>
      <c r="DH118" s="946"/>
      <c r="DI118" s="946"/>
      <c r="DJ118" s="946"/>
      <c r="DK118" s="947"/>
      <c r="DL118" s="948" t="s">
        <v>123</v>
      </c>
      <c r="DM118" s="946"/>
      <c r="DN118" s="946"/>
      <c r="DO118" s="946"/>
      <c r="DP118" s="947"/>
      <c r="DQ118" s="948" t="s">
        <v>123</v>
      </c>
      <c r="DR118" s="946"/>
      <c r="DS118" s="946"/>
      <c r="DT118" s="946"/>
      <c r="DU118" s="947"/>
      <c r="DV118" s="949" t="s">
        <v>123</v>
      </c>
      <c r="DW118" s="950"/>
      <c r="DX118" s="950"/>
      <c r="DY118" s="950"/>
      <c r="DZ118" s="951"/>
    </row>
    <row r="119" spans="1:130" s="224" customFormat="1" ht="26.25" customHeight="1" x14ac:dyDescent="0.2">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123</v>
      </c>
      <c r="AB119" s="887"/>
      <c r="AC119" s="887"/>
      <c r="AD119" s="887"/>
      <c r="AE119" s="888"/>
      <c r="AF119" s="889" t="s">
        <v>123</v>
      </c>
      <c r="AG119" s="887"/>
      <c r="AH119" s="887"/>
      <c r="AI119" s="887"/>
      <c r="AJ119" s="888"/>
      <c r="AK119" s="889" t="s">
        <v>123</v>
      </c>
      <c r="AL119" s="887"/>
      <c r="AM119" s="887"/>
      <c r="AN119" s="887"/>
      <c r="AO119" s="888"/>
      <c r="AP119" s="890" t="s">
        <v>123</v>
      </c>
      <c r="AQ119" s="891"/>
      <c r="AR119" s="891"/>
      <c r="AS119" s="891"/>
      <c r="AT119" s="892"/>
      <c r="AU119" s="897"/>
      <c r="AV119" s="898"/>
      <c r="AW119" s="898"/>
      <c r="AX119" s="898"/>
      <c r="AY119" s="898"/>
      <c r="AZ119" s="247" t="s">
        <v>180</v>
      </c>
      <c r="BA119" s="247"/>
      <c r="BB119" s="247"/>
      <c r="BC119" s="247"/>
      <c r="BD119" s="247"/>
      <c r="BE119" s="247"/>
      <c r="BF119" s="247"/>
      <c r="BG119" s="247"/>
      <c r="BH119" s="247"/>
      <c r="BI119" s="247"/>
      <c r="BJ119" s="247"/>
      <c r="BK119" s="247"/>
      <c r="BL119" s="247"/>
      <c r="BM119" s="247"/>
      <c r="BN119" s="247"/>
      <c r="BO119" s="964" t="s">
        <v>445</v>
      </c>
      <c r="BP119" s="992"/>
      <c r="BQ119" s="986">
        <v>4612712</v>
      </c>
      <c r="BR119" s="987"/>
      <c r="BS119" s="987"/>
      <c r="BT119" s="987"/>
      <c r="BU119" s="987"/>
      <c r="BV119" s="987">
        <v>4218292</v>
      </c>
      <c r="BW119" s="987"/>
      <c r="BX119" s="987"/>
      <c r="BY119" s="987"/>
      <c r="BZ119" s="987"/>
      <c r="CA119" s="987">
        <v>3777480</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123</v>
      </c>
      <c r="DH119" s="973"/>
      <c r="DI119" s="973"/>
      <c r="DJ119" s="973"/>
      <c r="DK119" s="974"/>
      <c r="DL119" s="972" t="s">
        <v>123</v>
      </c>
      <c r="DM119" s="973"/>
      <c r="DN119" s="973"/>
      <c r="DO119" s="973"/>
      <c r="DP119" s="974"/>
      <c r="DQ119" s="972" t="s">
        <v>123</v>
      </c>
      <c r="DR119" s="973"/>
      <c r="DS119" s="973"/>
      <c r="DT119" s="973"/>
      <c r="DU119" s="974"/>
      <c r="DV119" s="975" t="s">
        <v>123</v>
      </c>
      <c r="DW119" s="976"/>
      <c r="DX119" s="976"/>
      <c r="DY119" s="976"/>
      <c r="DZ119" s="977"/>
    </row>
    <row r="120" spans="1:130" s="224" customFormat="1" ht="26.25" customHeight="1" x14ac:dyDescent="0.2">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123</v>
      </c>
      <c r="AB120" s="946"/>
      <c r="AC120" s="946"/>
      <c r="AD120" s="946"/>
      <c r="AE120" s="947"/>
      <c r="AF120" s="948" t="s">
        <v>123</v>
      </c>
      <c r="AG120" s="946"/>
      <c r="AH120" s="946"/>
      <c r="AI120" s="946"/>
      <c r="AJ120" s="947"/>
      <c r="AK120" s="948" t="s">
        <v>123</v>
      </c>
      <c r="AL120" s="946"/>
      <c r="AM120" s="946"/>
      <c r="AN120" s="946"/>
      <c r="AO120" s="947"/>
      <c r="AP120" s="949" t="s">
        <v>123</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2026513</v>
      </c>
      <c r="BR120" s="918"/>
      <c r="BS120" s="918"/>
      <c r="BT120" s="918"/>
      <c r="BU120" s="918"/>
      <c r="BV120" s="918">
        <v>2245750</v>
      </c>
      <c r="BW120" s="918"/>
      <c r="BX120" s="918"/>
      <c r="BY120" s="918"/>
      <c r="BZ120" s="918"/>
      <c r="CA120" s="918">
        <v>2175226</v>
      </c>
      <c r="CB120" s="918"/>
      <c r="CC120" s="918"/>
      <c r="CD120" s="918"/>
      <c r="CE120" s="918"/>
      <c r="CF120" s="931">
        <v>92.2</v>
      </c>
      <c r="CG120" s="932"/>
      <c r="CH120" s="932"/>
      <c r="CI120" s="932"/>
      <c r="CJ120" s="932"/>
      <c r="CK120" s="993" t="s">
        <v>449</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t="s">
        <v>123</v>
      </c>
      <c r="DH120" s="918"/>
      <c r="DI120" s="918"/>
      <c r="DJ120" s="918"/>
      <c r="DK120" s="918"/>
      <c r="DL120" s="918" t="s">
        <v>123</v>
      </c>
      <c r="DM120" s="918"/>
      <c r="DN120" s="918"/>
      <c r="DO120" s="918"/>
      <c r="DP120" s="918"/>
      <c r="DQ120" s="918">
        <v>306270</v>
      </c>
      <c r="DR120" s="918"/>
      <c r="DS120" s="918"/>
      <c r="DT120" s="918"/>
      <c r="DU120" s="918"/>
      <c r="DV120" s="919">
        <v>13</v>
      </c>
      <c r="DW120" s="919"/>
      <c r="DX120" s="919"/>
      <c r="DY120" s="919"/>
      <c r="DZ120" s="920"/>
    </row>
    <row r="121" spans="1:130" s="224" customFormat="1" ht="26.25" customHeight="1" x14ac:dyDescent="0.2">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123</v>
      </c>
      <c r="AB121" s="946"/>
      <c r="AC121" s="946"/>
      <c r="AD121" s="946"/>
      <c r="AE121" s="947"/>
      <c r="AF121" s="948" t="s">
        <v>123</v>
      </c>
      <c r="AG121" s="946"/>
      <c r="AH121" s="946"/>
      <c r="AI121" s="946"/>
      <c r="AJ121" s="947"/>
      <c r="AK121" s="948" t="s">
        <v>123</v>
      </c>
      <c r="AL121" s="946"/>
      <c r="AM121" s="946"/>
      <c r="AN121" s="946"/>
      <c r="AO121" s="947"/>
      <c r="AP121" s="949" t="s">
        <v>123</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t="s">
        <v>123</v>
      </c>
      <c r="BR121" s="913"/>
      <c r="BS121" s="913"/>
      <c r="BT121" s="913"/>
      <c r="BU121" s="913"/>
      <c r="BV121" s="913" t="s">
        <v>123</v>
      </c>
      <c r="BW121" s="913"/>
      <c r="BX121" s="913"/>
      <c r="BY121" s="913"/>
      <c r="BZ121" s="913"/>
      <c r="CA121" s="913" t="s">
        <v>123</v>
      </c>
      <c r="CB121" s="913"/>
      <c r="CC121" s="913"/>
      <c r="CD121" s="913"/>
      <c r="CE121" s="913"/>
      <c r="CF121" s="907" t="s">
        <v>123</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17932</v>
      </c>
      <c r="DH121" s="913"/>
      <c r="DI121" s="913"/>
      <c r="DJ121" s="913"/>
      <c r="DK121" s="913"/>
      <c r="DL121" s="913">
        <v>10178</v>
      </c>
      <c r="DM121" s="913"/>
      <c r="DN121" s="913"/>
      <c r="DO121" s="913"/>
      <c r="DP121" s="913"/>
      <c r="DQ121" s="913">
        <v>4717</v>
      </c>
      <c r="DR121" s="913"/>
      <c r="DS121" s="913"/>
      <c r="DT121" s="913"/>
      <c r="DU121" s="913"/>
      <c r="DV121" s="914">
        <v>0.2</v>
      </c>
      <c r="DW121" s="914"/>
      <c r="DX121" s="914"/>
      <c r="DY121" s="914"/>
      <c r="DZ121" s="915"/>
    </row>
    <row r="122" spans="1:130" s="224" customFormat="1" ht="26.25" customHeight="1" x14ac:dyDescent="0.2">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123</v>
      </c>
      <c r="AB122" s="946"/>
      <c r="AC122" s="946"/>
      <c r="AD122" s="946"/>
      <c r="AE122" s="947"/>
      <c r="AF122" s="948" t="s">
        <v>123</v>
      </c>
      <c r="AG122" s="946"/>
      <c r="AH122" s="946"/>
      <c r="AI122" s="946"/>
      <c r="AJ122" s="947"/>
      <c r="AK122" s="948" t="s">
        <v>123</v>
      </c>
      <c r="AL122" s="946"/>
      <c r="AM122" s="946"/>
      <c r="AN122" s="946"/>
      <c r="AO122" s="947"/>
      <c r="AP122" s="949" t="s">
        <v>123</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3416788</v>
      </c>
      <c r="BR122" s="987"/>
      <c r="BS122" s="987"/>
      <c r="BT122" s="987"/>
      <c r="BU122" s="987"/>
      <c r="BV122" s="987">
        <v>3143399</v>
      </c>
      <c r="BW122" s="987"/>
      <c r="BX122" s="987"/>
      <c r="BY122" s="987"/>
      <c r="BZ122" s="987"/>
      <c r="CA122" s="987">
        <v>2849283</v>
      </c>
      <c r="CB122" s="987"/>
      <c r="CC122" s="987"/>
      <c r="CD122" s="987"/>
      <c r="CE122" s="987"/>
      <c r="CF122" s="1004">
        <v>120.8</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123</v>
      </c>
      <c r="DH122" s="913"/>
      <c r="DI122" s="913"/>
      <c r="DJ122" s="913"/>
      <c r="DK122" s="913"/>
      <c r="DL122" s="913" t="s">
        <v>123</v>
      </c>
      <c r="DM122" s="913"/>
      <c r="DN122" s="913"/>
      <c r="DO122" s="913"/>
      <c r="DP122" s="913"/>
      <c r="DQ122" s="913" t="s">
        <v>123</v>
      </c>
      <c r="DR122" s="913"/>
      <c r="DS122" s="913"/>
      <c r="DT122" s="913"/>
      <c r="DU122" s="913"/>
      <c r="DV122" s="914" t="s">
        <v>123</v>
      </c>
      <c r="DW122" s="914"/>
      <c r="DX122" s="914"/>
      <c r="DY122" s="914"/>
      <c r="DZ122" s="915"/>
    </row>
    <row r="123" spans="1:130" s="224" customFormat="1" ht="26.25" customHeight="1" x14ac:dyDescent="0.2">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123</v>
      </c>
      <c r="AB123" s="946"/>
      <c r="AC123" s="946"/>
      <c r="AD123" s="946"/>
      <c r="AE123" s="947"/>
      <c r="AF123" s="948" t="s">
        <v>123</v>
      </c>
      <c r="AG123" s="946"/>
      <c r="AH123" s="946"/>
      <c r="AI123" s="946"/>
      <c r="AJ123" s="947"/>
      <c r="AK123" s="948" t="s">
        <v>123</v>
      </c>
      <c r="AL123" s="946"/>
      <c r="AM123" s="946"/>
      <c r="AN123" s="946"/>
      <c r="AO123" s="947"/>
      <c r="AP123" s="949" t="s">
        <v>123</v>
      </c>
      <c r="AQ123" s="950"/>
      <c r="AR123" s="950"/>
      <c r="AS123" s="950"/>
      <c r="AT123" s="951"/>
      <c r="AU123" s="984"/>
      <c r="AV123" s="985"/>
      <c r="AW123" s="985"/>
      <c r="AX123" s="985"/>
      <c r="AY123" s="985"/>
      <c r="AZ123" s="247" t="s">
        <v>180</v>
      </c>
      <c r="BA123" s="247"/>
      <c r="BB123" s="247"/>
      <c r="BC123" s="247"/>
      <c r="BD123" s="247"/>
      <c r="BE123" s="247"/>
      <c r="BF123" s="247"/>
      <c r="BG123" s="247"/>
      <c r="BH123" s="247"/>
      <c r="BI123" s="247"/>
      <c r="BJ123" s="247"/>
      <c r="BK123" s="247"/>
      <c r="BL123" s="247"/>
      <c r="BM123" s="247"/>
      <c r="BN123" s="247"/>
      <c r="BO123" s="964" t="s">
        <v>453</v>
      </c>
      <c r="BP123" s="992"/>
      <c r="BQ123" s="1050">
        <v>5443301</v>
      </c>
      <c r="BR123" s="1051"/>
      <c r="BS123" s="1051"/>
      <c r="BT123" s="1051"/>
      <c r="BU123" s="1051"/>
      <c r="BV123" s="1051">
        <v>5389149</v>
      </c>
      <c r="BW123" s="1051"/>
      <c r="BX123" s="1051"/>
      <c r="BY123" s="1051"/>
      <c r="BZ123" s="1051"/>
      <c r="CA123" s="1051">
        <v>5024509</v>
      </c>
      <c r="CB123" s="1051"/>
      <c r="CC123" s="1051"/>
      <c r="CD123" s="1051"/>
      <c r="CE123" s="1051"/>
      <c r="CF123" s="988"/>
      <c r="CG123" s="989"/>
      <c r="CH123" s="989"/>
      <c r="CI123" s="989"/>
      <c r="CJ123" s="990"/>
      <c r="CK123" s="996"/>
      <c r="CL123" s="997"/>
      <c r="CM123" s="997"/>
      <c r="CN123" s="997"/>
      <c r="CO123" s="998"/>
      <c r="CP123" s="1006" t="s">
        <v>393</v>
      </c>
      <c r="CQ123" s="1007"/>
      <c r="CR123" s="1007"/>
      <c r="CS123" s="1007"/>
      <c r="CT123" s="1007"/>
      <c r="CU123" s="1007"/>
      <c r="CV123" s="1007"/>
      <c r="CW123" s="1007"/>
      <c r="CX123" s="1007"/>
      <c r="CY123" s="1007"/>
      <c r="CZ123" s="1007"/>
      <c r="DA123" s="1007"/>
      <c r="DB123" s="1007"/>
      <c r="DC123" s="1007"/>
      <c r="DD123" s="1007"/>
      <c r="DE123" s="1007"/>
      <c r="DF123" s="1008"/>
      <c r="DG123" s="945" t="s">
        <v>123</v>
      </c>
      <c r="DH123" s="946"/>
      <c r="DI123" s="946"/>
      <c r="DJ123" s="946"/>
      <c r="DK123" s="947"/>
      <c r="DL123" s="948" t="s">
        <v>123</v>
      </c>
      <c r="DM123" s="946"/>
      <c r="DN123" s="946"/>
      <c r="DO123" s="946"/>
      <c r="DP123" s="947"/>
      <c r="DQ123" s="948" t="s">
        <v>123</v>
      </c>
      <c r="DR123" s="946"/>
      <c r="DS123" s="946"/>
      <c r="DT123" s="946"/>
      <c r="DU123" s="947"/>
      <c r="DV123" s="949" t="s">
        <v>123</v>
      </c>
      <c r="DW123" s="950"/>
      <c r="DX123" s="950"/>
      <c r="DY123" s="950"/>
      <c r="DZ123" s="951"/>
    </row>
    <row r="124" spans="1:130" s="224" customFormat="1" ht="26.25" customHeight="1" thickBot="1" x14ac:dyDescent="0.25">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123</v>
      </c>
      <c r="AB124" s="946"/>
      <c r="AC124" s="946"/>
      <c r="AD124" s="946"/>
      <c r="AE124" s="947"/>
      <c r="AF124" s="948" t="s">
        <v>123</v>
      </c>
      <c r="AG124" s="946"/>
      <c r="AH124" s="946"/>
      <c r="AI124" s="946"/>
      <c r="AJ124" s="947"/>
      <c r="AK124" s="948" t="s">
        <v>123</v>
      </c>
      <c r="AL124" s="946"/>
      <c r="AM124" s="946"/>
      <c r="AN124" s="946"/>
      <c r="AO124" s="947"/>
      <c r="AP124" s="949" t="s">
        <v>123</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123</v>
      </c>
      <c r="BR124" s="1014"/>
      <c r="BS124" s="1014"/>
      <c r="BT124" s="1014"/>
      <c r="BU124" s="1014"/>
      <c r="BV124" s="1014" t="s">
        <v>123</v>
      </c>
      <c r="BW124" s="1014"/>
      <c r="BX124" s="1014"/>
      <c r="BY124" s="1014"/>
      <c r="BZ124" s="1014"/>
      <c r="CA124" s="1014" t="s">
        <v>123</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v>475391</v>
      </c>
      <c r="DH124" s="973"/>
      <c r="DI124" s="973"/>
      <c r="DJ124" s="973"/>
      <c r="DK124" s="974"/>
      <c r="DL124" s="972">
        <v>408848</v>
      </c>
      <c r="DM124" s="973"/>
      <c r="DN124" s="973"/>
      <c r="DO124" s="973"/>
      <c r="DP124" s="974"/>
      <c r="DQ124" s="972" t="s">
        <v>123</v>
      </c>
      <c r="DR124" s="973"/>
      <c r="DS124" s="973"/>
      <c r="DT124" s="973"/>
      <c r="DU124" s="974"/>
      <c r="DV124" s="975" t="s">
        <v>123</v>
      </c>
      <c r="DW124" s="976"/>
      <c r="DX124" s="976"/>
      <c r="DY124" s="976"/>
      <c r="DZ124" s="977"/>
    </row>
    <row r="125" spans="1:130" s="224" customFormat="1" ht="26.25" customHeight="1" x14ac:dyDescent="0.2">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123</v>
      </c>
      <c r="AB125" s="946"/>
      <c r="AC125" s="946"/>
      <c r="AD125" s="946"/>
      <c r="AE125" s="947"/>
      <c r="AF125" s="948" t="s">
        <v>123</v>
      </c>
      <c r="AG125" s="946"/>
      <c r="AH125" s="946"/>
      <c r="AI125" s="946"/>
      <c r="AJ125" s="947"/>
      <c r="AK125" s="948" t="s">
        <v>123</v>
      </c>
      <c r="AL125" s="946"/>
      <c r="AM125" s="946"/>
      <c r="AN125" s="946"/>
      <c r="AO125" s="947"/>
      <c r="AP125" s="949" t="s">
        <v>123</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123</v>
      </c>
      <c r="DH125" s="918"/>
      <c r="DI125" s="918"/>
      <c r="DJ125" s="918"/>
      <c r="DK125" s="918"/>
      <c r="DL125" s="918" t="s">
        <v>123</v>
      </c>
      <c r="DM125" s="918"/>
      <c r="DN125" s="918"/>
      <c r="DO125" s="918"/>
      <c r="DP125" s="918"/>
      <c r="DQ125" s="918" t="s">
        <v>123</v>
      </c>
      <c r="DR125" s="918"/>
      <c r="DS125" s="918"/>
      <c r="DT125" s="918"/>
      <c r="DU125" s="918"/>
      <c r="DV125" s="919" t="s">
        <v>123</v>
      </c>
      <c r="DW125" s="919"/>
      <c r="DX125" s="919"/>
      <c r="DY125" s="919"/>
      <c r="DZ125" s="920"/>
    </row>
    <row r="126" spans="1:130" s="224" customFormat="1" ht="26.25" customHeight="1" thickBot="1" x14ac:dyDescent="0.25">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123</v>
      </c>
      <c r="AB126" s="946"/>
      <c r="AC126" s="946"/>
      <c r="AD126" s="946"/>
      <c r="AE126" s="947"/>
      <c r="AF126" s="948" t="s">
        <v>123</v>
      </c>
      <c r="AG126" s="946"/>
      <c r="AH126" s="946"/>
      <c r="AI126" s="946"/>
      <c r="AJ126" s="947"/>
      <c r="AK126" s="948" t="s">
        <v>123</v>
      </c>
      <c r="AL126" s="946"/>
      <c r="AM126" s="946"/>
      <c r="AN126" s="946"/>
      <c r="AO126" s="947"/>
      <c r="AP126" s="949" t="s">
        <v>123</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123</v>
      </c>
      <c r="DH126" s="913"/>
      <c r="DI126" s="913"/>
      <c r="DJ126" s="913"/>
      <c r="DK126" s="913"/>
      <c r="DL126" s="913" t="s">
        <v>123</v>
      </c>
      <c r="DM126" s="913"/>
      <c r="DN126" s="913"/>
      <c r="DO126" s="913"/>
      <c r="DP126" s="913"/>
      <c r="DQ126" s="913" t="s">
        <v>123</v>
      </c>
      <c r="DR126" s="913"/>
      <c r="DS126" s="913"/>
      <c r="DT126" s="913"/>
      <c r="DU126" s="913"/>
      <c r="DV126" s="914" t="s">
        <v>123</v>
      </c>
      <c r="DW126" s="914"/>
      <c r="DX126" s="914"/>
      <c r="DY126" s="914"/>
      <c r="DZ126" s="915"/>
    </row>
    <row r="127" spans="1:130" s="224" customFormat="1" ht="26.25" customHeight="1" x14ac:dyDescent="0.2">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16</v>
      </c>
      <c r="AB127" s="946"/>
      <c r="AC127" s="946"/>
      <c r="AD127" s="946"/>
      <c r="AE127" s="947"/>
      <c r="AF127" s="948">
        <v>11</v>
      </c>
      <c r="AG127" s="946"/>
      <c r="AH127" s="946"/>
      <c r="AI127" s="946"/>
      <c r="AJ127" s="947"/>
      <c r="AK127" s="948">
        <v>6</v>
      </c>
      <c r="AL127" s="946"/>
      <c r="AM127" s="946"/>
      <c r="AN127" s="946"/>
      <c r="AO127" s="947"/>
      <c r="AP127" s="949">
        <v>0</v>
      </c>
      <c r="AQ127" s="950"/>
      <c r="AR127" s="950"/>
      <c r="AS127" s="950"/>
      <c r="AT127" s="951"/>
      <c r="AU127" s="226"/>
      <c r="AV127" s="226"/>
      <c r="AW127" s="226"/>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123</v>
      </c>
      <c r="DH127" s="913"/>
      <c r="DI127" s="913"/>
      <c r="DJ127" s="913"/>
      <c r="DK127" s="913"/>
      <c r="DL127" s="913" t="s">
        <v>123</v>
      </c>
      <c r="DM127" s="913"/>
      <c r="DN127" s="913"/>
      <c r="DO127" s="913"/>
      <c r="DP127" s="913"/>
      <c r="DQ127" s="913" t="s">
        <v>123</v>
      </c>
      <c r="DR127" s="913"/>
      <c r="DS127" s="913"/>
      <c r="DT127" s="913"/>
      <c r="DU127" s="913"/>
      <c r="DV127" s="914" t="s">
        <v>123</v>
      </c>
      <c r="DW127" s="914"/>
      <c r="DX127" s="914"/>
      <c r="DY127" s="914"/>
      <c r="DZ127" s="915"/>
    </row>
    <row r="128" spans="1:130" s="224" customFormat="1" ht="26.25" customHeight="1" thickBot="1" x14ac:dyDescent="0.25">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t="s">
        <v>123</v>
      </c>
      <c r="AB128" s="1033"/>
      <c r="AC128" s="1033"/>
      <c r="AD128" s="1033"/>
      <c r="AE128" s="1034"/>
      <c r="AF128" s="1035" t="s">
        <v>123</v>
      </c>
      <c r="AG128" s="1033"/>
      <c r="AH128" s="1033"/>
      <c r="AI128" s="1033"/>
      <c r="AJ128" s="1034"/>
      <c r="AK128" s="1035" t="s">
        <v>123</v>
      </c>
      <c r="AL128" s="1033"/>
      <c r="AM128" s="1033"/>
      <c r="AN128" s="1033"/>
      <c r="AO128" s="1034"/>
      <c r="AP128" s="1036"/>
      <c r="AQ128" s="1037"/>
      <c r="AR128" s="1037"/>
      <c r="AS128" s="1037"/>
      <c r="AT128" s="1038"/>
      <c r="AU128" s="226"/>
      <c r="AV128" s="226"/>
      <c r="AW128" s="226"/>
      <c r="AX128" s="883" t="s">
        <v>467</v>
      </c>
      <c r="AY128" s="884"/>
      <c r="AZ128" s="884"/>
      <c r="BA128" s="884"/>
      <c r="BB128" s="884"/>
      <c r="BC128" s="884"/>
      <c r="BD128" s="884"/>
      <c r="BE128" s="885"/>
      <c r="BF128" s="1039" t="s">
        <v>123</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v>9155</v>
      </c>
      <c r="DH128" s="1025"/>
      <c r="DI128" s="1025"/>
      <c r="DJ128" s="1025"/>
      <c r="DK128" s="1025"/>
      <c r="DL128" s="1025">
        <v>8505</v>
      </c>
      <c r="DM128" s="1025"/>
      <c r="DN128" s="1025"/>
      <c r="DO128" s="1025"/>
      <c r="DP128" s="1025"/>
      <c r="DQ128" s="1025">
        <v>7842</v>
      </c>
      <c r="DR128" s="1025"/>
      <c r="DS128" s="1025"/>
      <c r="DT128" s="1025"/>
      <c r="DU128" s="1025"/>
      <c r="DV128" s="1026">
        <v>0.3</v>
      </c>
      <c r="DW128" s="1026"/>
      <c r="DX128" s="1026"/>
      <c r="DY128" s="1026"/>
      <c r="DZ128" s="1027"/>
    </row>
    <row r="129" spans="1:131" s="224" customFormat="1" ht="26.25" customHeight="1" x14ac:dyDescent="0.2">
      <c r="A129" s="921" t="s">
        <v>104</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2654802</v>
      </c>
      <c r="AB129" s="946"/>
      <c r="AC129" s="946"/>
      <c r="AD129" s="946"/>
      <c r="AE129" s="947"/>
      <c r="AF129" s="948">
        <v>2642098</v>
      </c>
      <c r="AG129" s="946"/>
      <c r="AH129" s="946"/>
      <c r="AI129" s="946"/>
      <c r="AJ129" s="947"/>
      <c r="AK129" s="948">
        <v>2693476</v>
      </c>
      <c r="AL129" s="946"/>
      <c r="AM129" s="946"/>
      <c r="AN129" s="946"/>
      <c r="AO129" s="947"/>
      <c r="AP129" s="1060"/>
      <c r="AQ129" s="1061"/>
      <c r="AR129" s="1061"/>
      <c r="AS129" s="1061"/>
      <c r="AT129" s="1062"/>
      <c r="AU129" s="227"/>
      <c r="AV129" s="227"/>
      <c r="AW129" s="227"/>
      <c r="AX129" s="1052" t="s">
        <v>470</v>
      </c>
      <c r="AY129" s="910"/>
      <c r="AZ129" s="910"/>
      <c r="BA129" s="910"/>
      <c r="BB129" s="910"/>
      <c r="BC129" s="910"/>
      <c r="BD129" s="910"/>
      <c r="BE129" s="911"/>
      <c r="BF129" s="1053" t="s">
        <v>123</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339099</v>
      </c>
      <c r="AB130" s="946"/>
      <c r="AC130" s="946"/>
      <c r="AD130" s="946"/>
      <c r="AE130" s="947"/>
      <c r="AF130" s="948">
        <v>344356</v>
      </c>
      <c r="AG130" s="946"/>
      <c r="AH130" s="946"/>
      <c r="AI130" s="946"/>
      <c r="AJ130" s="947"/>
      <c r="AK130" s="948">
        <v>335313</v>
      </c>
      <c r="AL130" s="946"/>
      <c r="AM130" s="946"/>
      <c r="AN130" s="946"/>
      <c r="AO130" s="947"/>
      <c r="AP130" s="1060"/>
      <c r="AQ130" s="1061"/>
      <c r="AR130" s="1061"/>
      <c r="AS130" s="1061"/>
      <c r="AT130" s="1062"/>
      <c r="AU130" s="227"/>
      <c r="AV130" s="227"/>
      <c r="AW130" s="227"/>
      <c r="AX130" s="1052" t="s">
        <v>473</v>
      </c>
      <c r="AY130" s="910"/>
      <c r="AZ130" s="910"/>
      <c r="BA130" s="910"/>
      <c r="BB130" s="910"/>
      <c r="BC130" s="910"/>
      <c r="BD130" s="910"/>
      <c r="BE130" s="911"/>
      <c r="BF130" s="1088">
        <v>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2315703</v>
      </c>
      <c r="AB131" s="973"/>
      <c r="AC131" s="973"/>
      <c r="AD131" s="973"/>
      <c r="AE131" s="974"/>
      <c r="AF131" s="972">
        <v>2297742</v>
      </c>
      <c r="AG131" s="973"/>
      <c r="AH131" s="973"/>
      <c r="AI131" s="973"/>
      <c r="AJ131" s="974"/>
      <c r="AK131" s="972">
        <v>2358163</v>
      </c>
      <c r="AL131" s="973"/>
      <c r="AM131" s="973"/>
      <c r="AN131" s="973"/>
      <c r="AO131" s="974"/>
      <c r="AP131" s="1097"/>
      <c r="AQ131" s="1098"/>
      <c r="AR131" s="1098"/>
      <c r="AS131" s="1098"/>
      <c r="AT131" s="1099"/>
      <c r="AU131" s="227"/>
      <c r="AV131" s="227"/>
      <c r="AW131" s="227"/>
      <c r="AX131" s="1070" t="s">
        <v>475</v>
      </c>
      <c r="AY131" s="713"/>
      <c r="AZ131" s="713"/>
      <c r="BA131" s="713"/>
      <c r="BB131" s="713"/>
      <c r="BC131" s="713"/>
      <c r="BD131" s="713"/>
      <c r="BE131" s="1023"/>
      <c r="BF131" s="1071" t="s">
        <v>123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6.8464306519999996</v>
      </c>
      <c r="AB132" s="1084"/>
      <c r="AC132" s="1084"/>
      <c r="AD132" s="1084"/>
      <c r="AE132" s="1085"/>
      <c r="AF132" s="1086">
        <v>8.0860688449999998</v>
      </c>
      <c r="AG132" s="1084"/>
      <c r="AH132" s="1084"/>
      <c r="AI132" s="1084"/>
      <c r="AJ132" s="1085"/>
      <c r="AK132" s="1086">
        <v>6.2314182689999997</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7.2</v>
      </c>
      <c r="AB133" s="1067"/>
      <c r="AC133" s="1067"/>
      <c r="AD133" s="1067"/>
      <c r="AE133" s="1068"/>
      <c r="AF133" s="1066">
        <v>7.2</v>
      </c>
      <c r="AG133" s="1067"/>
      <c r="AH133" s="1067"/>
      <c r="AI133" s="1067"/>
      <c r="AJ133" s="1068"/>
      <c r="AK133" s="1066">
        <v>7</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KQLpEngINJAK2ngAsROrHDMPfKPWSFgkJYDKNLObATTYKqyZvO2FTN0C/iHXxeGUPPHRCzV111azmiB45Xqmw==" saltValue="OuWRT69hYvzltHJ49bbB+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B67" zoomScaleNormal="85" zoomScaleSheetLayoutView="100" workbookViewId="0">
      <selection activeCell="CU73" sqref="CU73"/>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479</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dvoQN5DWfqXAs7foqNkwZujjJWmwYILGgyu/EMbQ9n5V0CuyydxN/4BPCPhADQZgJ5Bs8f4u66pxeoeQ8LKRfQ==" saltValue="a6MkaRqoCYYHaCuShL+1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W58" zoomScaleNormal="100" zoomScaleSheetLayoutView="55" workbookViewId="0">
      <selection activeCell="BU4" sqref="BU4"/>
    </sheetView>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y6c3cIJRHxYlcJX3zkiSrhkNi1WIqo7qlL9kzZDMVv7dkjpDRp5vkroUH1Q8xqfVQMlzrphZyL8FI4If38QWQ==" saltValue="Y30h9/S+pjKjcpkWWelew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6"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481</v>
      </c>
      <c r="AL6" s="260"/>
      <c r="AM6" s="260"/>
      <c r="AN6" s="260"/>
    </row>
    <row r="7" spans="1:46" ht="13.5" customHeight="1" x14ac:dyDescent="0.2">
      <c r="A7" s="259"/>
      <c r="AK7" s="262"/>
      <c r="AL7" s="263"/>
      <c r="AM7" s="263"/>
      <c r="AN7" s="264"/>
      <c r="AO7" s="1101" t="s">
        <v>482</v>
      </c>
      <c r="AP7" s="265"/>
      <c r="AQ7" s="266" t="s">
        <v>483</v>
      </c>
      <c r="AR7" s="267"/>
    </row>
    <row r="8" spans="1:46" ht="13.2" x14ac:dyDescent="0.2">
      <c r="A8" s="259"/>
      <c r="AK8" s="268"/>
      <c r="AL8" s="269"/>
      <c r="AM8" s="269"/>
      <c r="AN8" s="270"/>
      <c r="AO8" s="1102"/>
      <c r="AP8" s="271" t="s">
        <v>484</v>
      </c>
      <c r="AQ8" s="272" t="s">
        <v>485</v>
      </c>
      <c r="AR8" s="273" t="s">
        <v>486</v>
      </c>
    </row>
    <row r="9" spans="1:46" ht="13.2" x14ac:dyDescent="0.2">
      <c r="A9" s="259"/>
      <c r="AK9" s="1103" t="s">
        <v>487</v>
      </c>
      <c r="AL9" s="1104"/>
      <c r="AM9" s="1104"/>
      <c r="AN9" s="1105"/>
      <c r="AO9" s="274">
        <v>783264</v>
      </c>
      <c r="AP9" s="274">
        <v>127567</v>
      </c>
      <c r="AQ9" s="275">
        <v>143042</v>
      </c>
      <c r="AR9" s="276">
        <v>-10.8</v>
      </c>
    </row>
    <row r="10" spans="1:46" ht="13.5" customHeight="1" x14ac:dyDescent="0.2">
      <c r="A10" s="259"/>
      <c r="AK10" s="1103" t="s">
        <v>488</v>
      </c>
      <c r="AL10" s="1104"/>
      <c r="AM10" s="1104"/>
      <c r="AN10" s="1105"/>
      <c r="AO10" s="277">
        <v>122263</v>
      </c>
      <c r="AP10" s="277">
        <v>19913</v>
      </c>
      <c r="AQ10" s="278">
        <v>17233</v>
      </c>
      <c r="AR10" s="279">
        <v>15.6</v>
      </c>
    </row>
    <row r="11" spans="1:46" ht="13.5" customHeight="1" x14ac:dyDescent="0.2">
      <c r="A11" s="259"/>
      <c r="AK11" s="1103" t="s">
        <v>489</v>
      </c>
      <c r="AL11" s="1104"/>
      <c r="AM11" s="1104"/>
      <c r="AN11" s="1105"/>
      <c r="AO11" s="277">
        <v>19651</v>
      </c>
      <c r="AP11" s="277">
        <v>3200</v>
      </c>
      <c r="AQ11" s="278">
        <v>1297</v>
      </c>
      <c r="AR11" s="279">
        <v>146.69999999999999</v>
      </c>
    </row>
    <row r="12" spans="1:46" ht="13.5" customHeight="1" x14ac:dyDescent="0.2">
      <c r="A12" s="259"/>
      <c r="AK12" s="1103" t="s">
        <v>490</v>
      </c>
      <c r="AL12" s="1104"/>
      <c r="AM12" s="1104"/>
      <c r="AN12" s="1105"/>
      <c r="AO12" s="277" t="s">
        <v>491</v>
      </c>
      <c r="AP12" s="277" t="s">
        <v>491</v>
      </c>
      <c r="AQ12" s="278" t="s">
        <v>491</v>
      </c>
      <c r="AR12" s="279" t="s">
        <v>491</v>
      </c>
    </row>
    <row r="13" spans="1:46" ht="13.5" customHeight="1" x14ac:dyDescent="0.2">
      <c r="A13" s="259"/>
      <c r="AK13" s="1103" t="s">
        <v>492</v>
      </c>
      <c r="AL13" s="1104"/>
      <c r="AM13" s="1104"/>
      <c r="AN13" s="1105"/>
      <c r="AO13" s="277">
        <v>34837</v>
      </c>
      <c r="AP13" s="277">
        <v>5674</v>
      </c>
      <c r="AQ13" s="278">
        <v>5542</v>
      </c>
      <c r="AR13" s="279">
        <v>2.4</v>
      </c>
    </row>
    <row r="14" spans="1:46" ht="13.5" customHeight="1" x14ac:dyDescent="0.2">
      <c r="A14" s="259"/>
      <c r="AK14" s="1103" t="s">
        <v>493</v>
      </c>
      <c r="AL14" s="1104"/>
      <c r="AM14" s="1104"/>
      <c r="AN14" s="1105"/>
      <c r="AO14" s="277" t="s">
        <v>491</v>
      </c>
      <c r="AP14" s="277" t="s">
        <v>491</v>
      </c>
      <c r="AQ14" s="278">
        <v>2886</v>
      </c>
      <c r="AR14" s="279" t="s">
        <v>491</v>
      </c>
    </row>
    <row r="15" spans="1:46" ht="13.5" customHeight="1" x14ac:dyDescent="0.2">
      <c r="A15" s="259"/>
      <c r="AK15" s="1106" t="s">
        <v>494</v>
      </c>
      <c r="AL15" s="1107"/>
      <c r="AM15" s="1107"/>
      <c r="AN15" s="1108"/>
      <c r="AO15" s="277">
        <v>-46134</v>
      </c>
      <c r="AP15" s="277">
        <v>-7514</v>
      </c>
      <c r="AQ15" s="278">
        <v>-8856</v>
      </c>
      <c r="AR15" s="279">
        <v>-15.2</v>
      </c>
    </row>
    <row r="16" spans="1:46" ht="13.2" x14ac:dyDescent="0.2">
      <c r="A16" s="259"/>
      <c r="AK16" s="1106" t="s">
        <v>180</v>
      </c>
      <c r="AL16" s="1107"/>
      <c r="AM16" s="1107"/>
      <c r="AN16" s="1108"/>
      <c r="AO16" s="277">
        <v>913881</v>
      </c>
      <c r="AP16" s="277">
        <v>148841</v>
      </c>
      <c r="AQ16" s="278">
        <v>161143</v>
      </c>
      <c r="AR16" s="279">
        <v>-7.6</v>
      </c>
    </row>
    <row r="17" spans="1:46" ht="13.2" x14ac:dyDescent="0.2">
      <c r="A17" s="259"/>
    </row>
    <row r="18" spans="1:46" ht="13.2" x14ac:dyDescent="0.2">
      <c r="A18" s="259"/>
      <c r="AQ18" s="280"/>
      <c r="AR18" s="280"/>
    </row>
    <row r="19" spans="1:46" ht="13.2" x14ac:dyDescent="0.2">
      <c r="A19" s="259"/>
      <c r="AK19" s="255" t="s">
        <v>495</v>
      </c>
    </row>
    <row r="20" spans="1:46" ht="13.2" x14ac:dyDescent="0.2">
      <c r="A20" s="259"/>
      <c r="AK20" s="281"/>
      <c r="AL20" s="282"/>
      <c r="AM20" s="282"/>
      <c r="AN20" s="283"/>
      <c r="AO20" s="284" t="s">
        <v>496</v>
      </c>
      <c r="AP20" s="285" t="s">
        <v>497</v>
      </c>
      <c r="AQ20" s="286" t="s">
        <v>498</v>
      </c>
      <c r="AR20" s="287"/>
    </row>
    <row r="21" spans="1:46" s="260" customFormat="1" ht="13.2" x14ac:dyDescent="0.2">
      <c r="A21" s="288"/>
      <c r="AK21" s="1109" t="s">
        <v>499</v>
      </c>
      <c r="AL21" s="1110"/>
      <c r="AM21" s="1110"/>
      <c r="AN21" s="1111"/>
      <c r="AO21" s="289">
        <v>9.2799999999999994</v>
      </c>
      <c r="AP21" s="290">
        <v>14.02</v>
      </c>
      <c r="AQ21" s="291">
        <v>-4.74</v>
      </c>
      <c r="AS21" s="292"/>
      <c r="AT21" s="288"/>
    </row>
    <row r="22" spans="1:46" s="260" customFormat="1" ht="13.2" x14ac:dyDescent="0.2">
      <c r="A22" s="288"/>
      <c r="AK22" s="1109" t="s">
        <v>500</v>
      </c>
      <c r="AL22" s="1110"/>
      <c r="AM22" s="1110"/>
      <c r="AN22" s="1111"/>
      <c r="AO22" s="293">
        <v>93.9</v>
      </c>
      <c r="AP22" s="294">
        <v>96.2</v>
      </c>
      <c r="AQ22" s="295">
        <v>-2.2999999999999998</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503</v>
      </c>
      <c r="AL29" s="260"/>
      <c r="AM29" s="260"/>
      <c r="AN29" s="260"/>
      <c r="AS29" s="302"/>
    </row>
    <row r="30" spans="1:46" ht="13.5" customHeight="1" x14ac:dyDescent="0.2">
      <c r="A30" s="259"/>
      <c r="AK30" s="262"/>
      <c r="AL30" s="263"/>
      <c r="AM30" s="263"/>
      <c r="AN30" s="264"/>
      <c r="AO30" s="1101" t="s">
        <v>482</v>
      </c>
      <c r="AP30" s="265"/>
      <c r="AQ30" s="266" t="s">
        <v>483</v>
      </c>
      <c r="AR30" s="267"/>
    </row>
    <row r="31" spans="1:46" ht="13.2" x14ac:dyDescent="0.2">
      <c r="A31" s="259"/>
      <c r="AK31" s="268"/>
      <c r="AL31" s="269"/>
      <c r="AM31" s="269"/>
      <c r="AN31" s="270"/>
      <c r="AO31" s="1102"/>
      <c r="AP31" s="271" t="s">
        <v>484</v>
      </c>
      <c r="AQ31" s="272" t="s">
        <v>485</v>
      </c>
      <c r="AR31" s="273" t="s">
        <v>486</v>
      </c>
    </row>
    <row r="32" spans="1:46" ht="27" customHeight="1" x14ac:dyDescent="0.2">
      <c r="A32" s="259"/>
      <c r="AK32" s="1117" t="s">
        <v>504</v>
      </c>
      <c r="AL32" s="1118"/>
      <c r="AM32" s="1118"/>
      <c r="AN32" s="1119"/>
      <c r="AO32" s="303">
        <v>412373</v>
      </c>
      <c r="AP32" s="303">
        <v>67162</v>
      </c>
      <c r="AQ32" s="304">
        <v>81691</v>
      </c>
      <c r="AR32" s="305">
        <v>-17.8</v>
      </c>
    </row>
    <row r="33" spans="1:46" ht="13.5" customHeight="1" x14ac:dyDescent="0.2">
      <c r="A33" s="259"/>
      <c r="AK33" s="1117" t="s">
        <v>505</v>
      </c>
      <c r="AL33" s="1118"/>
      <c r="AM33" s="1118"/>
      <c r="AN33" s="1119"/>
      <c r="AO33" s="303" t="s">
        <v>491</v>
      </c>
      <c r="AP33" s="303" t="s">
        <v>491</v>
      </c>
      <c r="AQ33" s="304" t="s">
        <v>491</v>
      </c>
      <c r="AR33" s="305" t="s">
        <v>491</v>
      </c>
    </row>
    <row r="34" spans="1:46" ht="27" customHeight="1" x14ac:dyDescent="0.2">
      <c r="A34" s="259"/>
      <c r="AK34" s="1117" t="s">
        <v>506</v>
      </c>
      <c r="AL34" s="1118"/>
      <c r="AM34" s="1118"/>
      <c r="AN34" s="1119"/>
      <c r="AO34" s="303" t="s">
        <v>491</v>
      </c>
      <c r="AP34" s="303" t="s">
        <v>491</v>
      </c>
      <c r="AQ34" s="304" t="s">
        <v>491</v>
      </c>
      <c r="AR34" s="305" t="s">
        <v>491</v>
      </c>
    </row>
    <row r="35" spans="1:46" ht="27" customHeight="1" x14ac:dyDescent="0.2">
      <c r="A35" s="259"/>
      <c r="AK35" s="1117" t="s">
        <v>507</v>
      </c>
      <c r="AL35" s="1118"/>
      <c r="AM35" s="1118"/>
      <c r="AN35" s="1119"/>
      <c r="AO35" s="303">
        <v>62874</v>
      </c>
      <c r="AP35" s="303">
        <v>10240</v>
      </c>
      <c r="AQ35" s="304">
        <v>27672</v>
      </c>
      <c r="AR35" s="305">
        <v>-63</v>
      </c>
    </row>
    <row r="36" spans="1:46" ht="27" customHeight="1" x14ac:dyDescent="0.2">
      <c r="A36" s="259"/>
      <c r="AK36" s="1117" t="s">
        <v>508</v>
      </c>
      <c r="AL36" s="1118"/>
      <c r="AM36" s="1118"/>
      <c r="AN36" s="1119"/>
      <c r="AO36" s="303">
        <v>7007</v>
      </c>
      <c r="AP36" s="303">
        <v>1141</v>
      </c>
      <c r="AQ36" s="304">
        <v>4845</v>
      </c>
      <c r="AR36" s="305">
        <v>-76.400000000000006</v>
      </c>
    </row>
    <row r="37" spans="1:46" ht="13.5" customHeight="1" x14ac:dyDescent="0.2">
      <c r="A37" s="259"/>
      <c r="AK37" s="1117" t="s">
        <v>509</v>
      </c>
      <c r="AL37" s="1118"/>
      <c r="AM37" s="1118"/>
      <c r="AN37" s="1119"/>
      <c r="AO37" s="303">
        <v>6</v>
      </c>
      <c r="AP37" s="303">
        <v>1</v>
      </c>
      <c r="AQ37" s="304">
        <v>448</v>
      </c>
      <c r="AR37" s="305">
        <v>-99.8</v>
      </c>
    </row>
    <row r="38" spans="1:46" ht="27" customHeight="1" x14ac:dyDescent="0.2">
      <c r="A38" s="259"/>
      <c r="AK38" s="1120" t="s">
        <v>510</v>
      </c>
      <c r="AL38" s="1121"/>
      <c r="AM38" s="1121"/>
      <c r="AN38" s="1122"/>
      <c r="AO38" s="306" t="s">
        <v>491</v>
      </c>
      <c r="AP38" s="306" t="s">
        <v>491</v>
      </c>
      <c r="AQ38" s="307">
        <v>4</v>
      </c>
      <c r="AR38" s="295" t="s">
        <v>491</v>
      </c>
      <c r="AS38" s="302"/>
    </row>
    <row r="39" spans="1:46" ht="13.2" x14ac:dyDescent="0.2">
      <c r="A39" s="259"/>
      <c r="AK39" s="1120" t="s">
        <v>511</v>
      </c>
      <c r="AL39" s="1121"/>
      <c r="AM39" s="1121"/>
      <c r="AN39" s="1122"/>
      <c r="AO39" s="303" t="s">
        <v>491</v>
      </c>
      <c r="AP39" s="303" t="s">
        <v>491</v>
      </c>
      <c r="AQ39" s="304">
        <v>-1961</v>
      </c>
      <c r="AR39" s="305" t="s">
        <v>491</v>
      </c>
      <c r="AS39" s="302"/>
    </row>
    <row r="40" spans="1:46" ht="27" customHeight="1" x14ac:dyDescent="0.2">
      <c r="A40" s="259"/>
      <c r="AK40" s="1117" t="s">
        <v>512</v>
      </c>
      <c r="AL40" s="1118"/>
      <c r="AM40" s="1118"/>
      <c r="AN40" s="1119"/>
      <c r="AO40" s="303">
        <v>-335313</v>
      </c>
      <c r="AP40" s="303">
        <v>-54611</v>
      </c>
      <c r="AQ40" s="304">
        <v>-75713</v>
      </c>
      <c r="AR40" s="305">
        <v>-27.9</v>
      </c>
      <c r="AS40" s="302"/>
    </row>
    <row r="41" spans="1:46" ht="13.2" x14ac:dyDescent="0.2">
      <c r="A41" s="259"/>
      <c r="AK41" s="1123" t="s">
        <v>290</v>
      </c>
      <c r="AL41" s="1124"/>
      <c r="AM41" s="1124"/>
      <c r="AN41" s="1125"/>
      <c r="AO41" s="303">
        <v>146947</v>
      </c>
      <c r="AP41" s="303">
        <v>23933</v>
      </c>
      <c r="AQ41" s="304">
        <v>36985</v>
      </c>
      <c r="AR41" s="305">
        <v>-35.299999999999997</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513</v>
      </c>
    </row>
    <row r="48" spans="1:46" ht="13.2" x14ac:dyDescent="0.2">
      <c r="A48" s="259"/>
      <c r="AK48" s="313" t="s">
        <v>514</v>
      </c>
      <c r="AL48" s="313"/>
      <c r="AM48" s="313"/>
      <c r="AN48" s="313"/>
      <c r="AO48" s="313"/>
      <c r="AP48" s="313"/>
      <c r="AQ48" s="314"/>
      <c r="AR48" s="313"/>
    </row>
    <row r="49" spans="1:44" ht="13.5" customHeight="1" x14ac:dyDescent="0.2">
      <c r="A49" s="259"/>
      <c r="AK49" s="315"/>
      <c r="AL49" s="316"/>
      <c r="AM49" s="1112" t="s">
        <v>482</v>
      </c>
      <c r="AN49" s="1114" t="s">
        <v>515</v>
      </c>
      <c r="AO49" s="1115"/>
      <c r="AP49" s="1115"/>
      <c r="AQ49" s="1115"/>
      <c r="AR49" s="1116"/>
    </row>
    <row r="50" spans="1:44" ht="13.2" x14ac:dyDescent="0.2">
      <c r="A50" s="259"/>
      <c r="AK50" s="317"/>
      <c r="AL50" s="318"/>
      <c r="AM50" s="1113"/>
      <c r="AN50" s="319" t="s">
        <v>516</v>
      </c>
      <c r="AO50" s="320" t="s">
        <v>517</v>
      </c>
      <c r="AP50" s="321" t="s">
        <v>518</v>
      </c>
      <c r="AQ50" s="322" t="s">
        <v>519</v>
      </c>
      <c r="AR50" s="323" t="s">
        <v>520</v>
      </c>
    </row>
    <row r="51" spans="1:44" ht="13.2" x14ac:dyDescent="0.2">
      <c r="A51" s="259"/>
      <c r="AK51" s="315" t="s">
        <v>521</v>
      </c>
      <c r="AL51" s="316"/>
      <c r="AM51" s="324">
        <v>209522</v>
      </c>
      <c r="AN51" s="325">
        <v>32519</v>
      </c>
      <c r="AO51" s="326">
        <v>-21.2</v>
      </c>
      <c r="AP51" s="327">
        <v>126262</v>
      </c>
      <c r="AQ51" s="328">
        <v>10</v>
      </c>
      <c r="AR51" s="329">
        <v>-31.2</v>
      </c>
    </row>
    <row r="52" spans="1:44" ht="13.2" x14ac:dyDescent="0.2">
      <c r="A52" s="259"/>
      <c r="AK52" s="330"/>
      <c r="AL52" s="331" t="s">
        <v>522</v>
      </c>
      <c r="AM52" s="332">
        <v>185642</v>
      </c>
      <c r="AN52" s="333">
        <v>28813</v>
      </c>
      <c r="AO52" s="334">
        <v>10.3</v>
      </c>
      <c r="AP52" s="335">
        <v>56769</v>
      </c>
      <c r="AQ52" s="336">
        <v>2.1</v>
      </c>
      <c r="AR52" s="337">
        <v>8.1999999999999993</v>
      </c>
    </row>
    <row r="53" spans="1:44" ht="13.2" x14ac:dyDescent="0.2">
      <c r="A53" s="259"/>
      <c r="AK53" s="315" t="s">
        <v>523</v>
      </c>
      <c r="AL53" s="316"/>
      <c r="AM53" s="324">
        <v>384648</v>
      </c>
      <c r="AN53" s="325">
        <v>60498</v>
      </c>
      <c r="AO53" s="326">
        <v>86</v>
      </c>
      <c r="AP53" s="327">
        <v>126525</v>
      </c>
      <c r="AQ53" s="328">
        <v>0.2</v>
      </c>
      <c r="AR53" s="329">
        <v>85.8</v>
      </c>
    </row>
    <row r="54" spans="1:44" ht="13.2" x14ac:dyDescent="0.2">
      <c r="A54" s="259"/>
      <c r="AK54" s="330"/>
      <c r="AL54" s="331" t="s">
        <v>522</v>
      </c>
      <c r="AM54" s="332">
        <v>270631</v>
      </c>
      <c r="AN54" s="333">
        <v>42565</v>
      </c>
      <c r="AO54" s="334">
        <v>47.7</v>
      </c>
      <c r="AP54" s="335">
        <v>67052</v>
      </c>
      <c r="AQ54" s="336">
        <v>18.100000000000001</v>
      </c>
      <c r="AR54" s="337">
        <v>29.6</v>
      </c>
    </row>
    <row r="55" spans="1:44" ht="13.2" x14ac:dyDescent="0.2">
      <c r="A55" s="259"/>
      <c r="AK55" s="315" t="s">
        <v>524</v>
      </c>
      <c r="AL55" s="316"/>
      <c r="AM55" s="324">
        <v>526745</v>
      </c>
      <c r="AN55" s="325">
        <v>83293</v>
      </c>
      <c r="AO55" s="326">
        <v>37.700000000000003</v>
      </c>
      <c r="AP55" s="327">
        <v>122054</v>
      </c>
      <c r="AQ55" s="328">
        <v>-3.5</v>
      </c>
      <c r="AR55" s="329">
        <v>41.2</v>
      </c>
    </row>
    <row r="56" spans="1:44" ht="13.2" x14ac:dyDescent="0.2">
      <c r="A56" s="259"/>
      <c r="AK56" s="330"/>
      <c r="AL56" s="331" t="s">
        <v>522</v>
      </c>
      <c r="AM56" s="332">
        <v>287230</v>
      </c>
      <c r="AN56" s="333">
        <v>45419</v>
      </c>
      <c r="AO56" s="334">
        <v>6.7</v>
      </c>
      <c r="AP56" s="335">
        <v>68298</v>
      </c>
      <c r="AQ56" s="336">
        <v>1.9</v>
      </c>
      <c r="AR56" s="337">
        <v>4.8</v>
      </c>
    </row>
    <row r="57" spans="1:44" ht="13.2" x14ac:dyDescent="0.2">
      <c r="A57" s="259"/>
      <c r="AK57" s="315" t="s">
        <v>525</v>
      </c>
      <c r="AL57" s="316"/>
      <c r="AM57" s="324">
        <v>196426</v>
      </c>
      <c r="AN57" s="325">
        <v>31656</v>
      </c>
      <c r="AO57" s="326">
        <v>-62</v>
      </c>
      <c r="AP57" s="327">
        <v>111644</v>
      </c>
      <c r="AQ57" s="328">
        <v>-8.5</v>
      </c>
      <c r="AR57" s="329">
        <v>-53.5</v>
      </c>
    </row>
    <row r="58" spans="1:44" ht="13.2" x14ac:dyDescent="0.2">
      <c r="A58" s="259"/>
      <c r="AK58" s="330"/>
      <c r="AL58" s="331" t="s">
        <v>522</v>
      </c>
      <c r="AM58" s="332">
        <v>55357</v>
      </c>
      <c r="AN58" s="333">
        <v>8921</v>
      </c>
      <c r="AO58" s="334">
        <v>-80.400000000000006</v>
      </c>
      <c r="AP58" s="335">
        <v>66606</v>
      </c>
      <c r="AQ58" s="336">
        <v>-2.5</v>
      </c>
      <c r="AR58" s="337">
        <v>-77.900000000000006</v>
      </c>
    </row>
    <row r="59" spans="1:44" ht="13.2" x14ac:dyDescent="0.2">
      <c r="A59" s="259"/>
      <c r="AK59" s="315" t="s">
        <v>526</v>
      </c>
      <c r="AL59" s="316"/>
      <c r="AM59" s="324">
        <v>152939</v>
      </c>
      <c r="AN59" s="325">
        <v>24909</v>
      </c>
      <c r="AO59" s="326">
        <v>-21.3</v>
      </c>
      <c r="AP59" s="327">
        <v>127917</v>
      </c>
      <c r="AQ59" s="328">
        <v>14.6</v>
      </c>
      <c r="AR59" s="329">
        <v>-35.9</v>
      </c>
    </row>
    <row r="60" spans="1:44" ht="13.2" x14ac:dyDescent="0.2">
      <c r="A60" s="259"/>
      <c r="AK60" s="330"/>
      <c r="AL60" s="331" t="s">
        <v>522</v>
      </c>
      <c r="AM60" s="332">
        <v>86103</v>
      </c>
      <c r="AN60" s="333">
        <v>14023</v>
      </c>
      <c r="AO60" s="334">
        <v>57.2</v>
      </c>
      <c r="AP60" s="335">
        <v>69746</v>
      </c>
      <c r="AQ60" s="336">
        <v>4.7</v>
      </c>
      <c r="AR60" s="337">
        <v>52.5</v>
      </c>
    </row>
    <row r="61" spans="1:44" ht="13.2" x14ac:dyDescent="0.2">
      <c r="A61" s="259"/>
      <c r="AK61" s="315" t="s">
        <v>527</v>
      </c>
      <c r="AL61" s="338"/>
      <c r="AM61" s="324">
        <v>294056</v>
      </c>
      <c r="AN61" s="325">
        <v>46575</v>
      </c>
      <c r="AO61" s="326">
        <v>3.8</v>
      </c>
      <c r="AP61" s="327">
        <v>122880</v>
      </c>
      <c r="AQ61" s="339">
        <v>2.6</v>
      </c>
      <c r="AR61" s="329">
        <v>1.2</v>
      </c>
    </row>
    <row r="62" spans="1:44" ht="13.2" x14ac:dyDescent="0.2">
      <c r="A62" s="259"/>
      <c r="AK62" s="330"/>
      <c r="AL62" s="331" t="s">
        <v>522</v>
      </c>
      <c r="AM62" s="332">
        <v>176993</v>
      </c>
      <c r="AN62" s="333">
        <v>27948</v>
      </c>
      <c r="AO62" s="334">
        <v>8.3000000000000007</v>
      </c>
      <c r="AP62" s="335">
        <v>65694</v>
      </c>
      <c r="AQ62" s="336">
        <v>4.9000000000000004</v>
      </c>
      <c r="AR62" s="337">
        <v>3.4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L+SzeSkAKZR5v8qxV9wLCUO4NJD1qru0OxSKw5ItHU+brkj9ZZ6CC0lrp7CxFMmVYDvqMuNdjdS7wFCtIG/Hbg==" saltValue="4Fb+2c83XVJZ0X3yIdP1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6" zoomScaleNormal="100" zoomScaleSheetLayoutView="55" workbookViewId="0">
      <selection activeCell="BJ18" sqref="BJ18"/>
    </sheetView>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479</v>
      </c>
    </row>
    <row r="121" spans="125:125" ht="13.5" hidden="1" customHeight="1" x14ac:dyDescent="0.2">
      <c r="DU121" s="253"/>
    </row>
  </sheetData>
  <sheetProtection algorithmName="SHA-512" hashValue="SWZxqZvCTy8qTTcv2kT4awBWm1pbtCoHkOlfIY1r12g8zUEXiYjN0/PPDiNpuqpyYJYnN9DbrotFIZxTJSNV2Q==" saltValue="d8PxzrESCCSkYIL/3Ixh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Normal="100" zoomScaleSheetLayoutView="55" workbookViewId="0">
      <selection activeCell="CV77" sqref="CV77"/>
    </sheetView>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479</v>
      </c>
    </row>
  </sheetData>
  <sheetProtection algorithmName="SHA-512" hashValue="Hv2eXAOJssoAVVYjjIGNHWIsLgRwUe/53ojdL/1R8JDAfpbTX/VYx5Nd4C0QNGW27Bzlk/38sHGq/fKTeXcELQ==" saltValue="cRk+Ixa62/cYLp0/kmtX/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7" zoomScaleSheetLayoutView="100" workbookViewId="0">
      <selection activeCell="G47" sqref="G4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32.1</v>
      </c>
      <c r="G47" s="12">
        <v>26.79</v>
      </c>
      <c r="H47" s="12">
        <v>31.42</v>
      </c>
      <c r="I47" s="12">
        <v>32.340000000000003</v>
      </c>
      <c r="J47" s="13">
        <v>31.8</v>
      </c>
    </row>
    <row r="48" spans="2:10" ht="57.75" customHeight="1" x14ac:dyDescent="0.2">
      <c r="B48" s="14"/>
      <c r="C48" s="1128" t="s">
        <v>4</v>
      </c>
      <c r="D48" s="1128"/>
      <c r="E48" s="1129"/>
      <c r="F48" s="15">
        <v>13.7</v>
      </c>
      <c r="G48" s="16">
        <v>11.79</v>
      </c>
      <c r="H48" s="16">
        <v>13.82</v>
      </c>
      <c r="I48" s="16">
        <v>11.4</v>
      </c>
      <c r="J48" s="17">
        <v>11.72</v>
      </c>
    </row>
    <row r="49" spans="2:10" ht="57.75" customHeight="1" thickBot="1" x14ac:dyDescent="0.25">
      <c r="B49" s="18"/>
      <c r="C49" s="1130" t="s">
        <v>5</v>
      </c>
      <c r="D49" s="1130"/>
      <c r="E49" s="1131"/>
      <c r="F49" s="19" t="s">
        <v>534</v>
      </c>
      <c r="G49" s="20" t="s">
        <v>535</v>
      </c>
      <c r="H49" s="20">
        <v>9.5500000000000007</v>
      </c>
      <c r="I49" s="20" t="s">
        <v>536</v>
      </c>
      <c r="J49" s="21">
        <v>0.62</v>
      </c>
    </row>
    <row r="50" spans="2:10" ht="13.2" x14ac:dyDescent="0.2"/>
  </sheetData>
  <sheetProtection algorithmName="SHA-512" hashValue="DHcDN0bNji3KyloIgoP82/fla5JkBe/KpzQZdP266I0bybu95JOPxMzBBkbZV/Bx+35HXA4mPjUpYIMvAj1MDQ==" saltValue="eG+ZnZUtTNeR6TfOIr2N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2025-02-19T01:01:23Z</dcterms:created>
  <dcterms:modified xsi:type="dcterms:W3CDTF">2025-09-26T00:29:07Z</dcterms:modified>
  <cp:category/>
</cp:coreProperties>
</file>